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taxpol\HOTEL TAX\Published Report 2019\"/>
    </mc:Choice>
  </mc:AlternateContent>
  <xr:revisionPtr revIDLastSave="0" documentId="13_ncr:1_{FE0544EE-E85F-4BB3-9B3F-B9169B9E2636}" xr6:coauthVersionLast="45" xr6:coauthVersionMax="45" xr10:uidLastSave="{00000000-0000-0000-0000-000000000000}"/>
  <bookViews>
    <workbookView xWindow="-60" yWindow="-60" windowWidth="28920" windowHeight="15660" activeTab="2" xr2:uid="{00000000-000D-0000-FFFF-FFFF00000000}"/>
  </bookViews>
  <sheets>
    <sheet name="1. by Liability Range" sheetId="4" r:id="rId1"/>
    <sheet name="2. by Borough" sheetId="5" r:id="rId2"/>
    <sheet name="3. by Room Rent" sheetId="10" r:id="rId3"/>
  </sheets>
  <definedNames>
    <definedName name="_AMO_UniqueIdentifier" hidden="1">"'a61a5ded-d7b4-48e7-84ce-2d7b1815ac57'"</definedName>
    <definedName name="_xlnm.Print_Area" localSheetId="0">'1. by Liability Range'!$A$1:$L$26</definedName>
    <definedName name="_xlnm.Print_Area" localSheetId="1">'2. by Borough'!$A$1:$L$18</definedName>
    <definedName name="_xlnm.Print_Area" localSheetId="2">'3. by Room Rent'!$A$1:$L$23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5" l="1"/>
  <c r="J11" i="10" l="1"/>
  <c r="J22" i="10" l="1"/>
  <c r="I26" i="4" l="1"/>
  <c r="H26" i="4"/>
  <c r="E26" i="4"/>
  <c r="F25" i="4" s="1"/>
  <c r="B26" i="4"/>
  <c r="C25" i="4" s="1"/>
  <c r="J25" i="4"/>
  <c r="H18" i="5"/>
  <c r="I23" i="10"/>
  <c r="H23" i="10"/>
  <c r="E23" i="10"/>
  <c r="F22" i="10" s="1"/>
  <c r="B23" i="10"/>
  <c r="C22" i="10" l="1"/>
  <c r="J21" i="10"/>
  <c r="J20" i="10"/>
  <c r="J12" i="10" l="1"/>
  <c r="J13" i="10"/>
  <c r="J14" i="10"/>
  <c r="J15" i="10"/>
  <c r="J16" i="10"/>
  <c r="J17" i="10"/>
  <c r="J18" i="10"/>
  <c r="J19" i="10"/>
  <c r="J23" i="10" l="1"/>
  <c r="F15" i="10" l="1"/>
  <c r="I18" i="5"/>
  <c r="E18" i="5"/>
  <c r="B18" i="5"/>
  <c r="C17" i="5" s="1"/>
  <c r="F12" i="4"/>
  <c r="C21" i="4"/>
  <c r="J15" i="5"/>
  <c r="J14" i="5"/>
  <c r="J16" i="5"/>
  <c r="J11" i="5"/>
  <c r="J13" i="5"/>
  <c r="J12" i="5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C11" i="4"/>
  <c r="F15" i="5" l="1"/>
  <c r="F17" i="5"/>
  <c r="J26" i="4"/>
  <c r="K22" i="4" s="1"/>
  <c r="C11" i="10"/>
  <c r="C11" i="5"/>
  <c r="C24" i="4"/>
  <c r="F14" i="4"/>
  <c r="C12" i="5"/>
  <c r="F18" i="4"/>
  <c r="F16" i="4"/>
  <c r="F11" i="4"/>
  <c r="F22" i="4"/>
  <c r="F16" i="10"/>
  <c r="F20" i="10"/>
  <c r="F14" i="10"/>
  <c r="F12" i="10"/>
  <c r="F13" i="10"/>
  <c r="F11" i="10"/>
  <c r="F19" i="10"/>
  <c r="F21" i="10"/>
  <c r="F17" i="10"/>
  <c r="F18" i="10"/>
  <c r="C18" i="10"/>
  <c r="C17" i="10"/>
  <c r="C15" i="10"/>
  <c r="C13" i="10"/>
  <c r="C20" i="10"/>
  <c r="C21" i="10"/>
  <c r="C14" i="10"/>
  <c r="F19" i="4"/>
  <c r="F17" i="4"/>
  <c r="F15" i="4"/>
  <c r="C18" i="4"/>
  <c r="C12" i="4"/>
  <c r="C22" i="4"/>
  <c r="C16" i="4"/>
  <c r="C23" i="4"/>
  <c r="C15" i="4"/>
  <c r="C19" i="4"/>
  <c r="C17" i="4"/>
  <c r="C14" i="4"/>
  <c r="C20" i="4"/>
  <c r="C13" i="4"/>
  <c r="J18" i="5"/>
  <c r="K17" i="5" s="1"/>
  <c r="F12" i="5"/>
  <c r="F14" i="5"/>
  <c r="C14" i="5"/>
  <c r="C16" i="5"/>
  <c r="C16" i="10"/>
  <c r="F24" i="4"/>
  <c r="F23" i="4"/>
  <c r="C13" i="5"/>
  <c r="F16" i="5"/>
  <c r="C15" i="5"/>
  <c r="F13" i="5"/>
  <c r="C12" i="10"/>
  <c r="F21" i="4"/>
  <c r="F20" i="4"/>
  <c r="F11" i="5"/>
  <c r="C19" i="10"/>
  <c r="F13" i="4"/>
  <c r="F18" i="5" l="1"/>
  <c r="C23" i="10"/>
  <c r="F23" i="10"/>
  <c r="F26" i="4"/>
  <c r="C26" i="4"/>
  <c r="K12" i="5"/>
  <c r="K11" i="5"/>
  <c r="K15" i="5"/>
  <c r="K23" i="4"/>
  <c r="K12" i="4"/>
  <c r="K14" i="4"/>
  <c r="K24" i="4"/>
  <c r="K16" i="5"/>
  <c r="K14" i="5"/>
  <c r="K13" i="5"/>
  <c r="K21" i="4"/>
  <c r="K25" i="4"/>
  <c r="K19" i="4"/>
  <c r="K17" i="4"/>
  <c r="K15" i="4"/>
  <c r="K11" i="4"/>
  <c r="K16" i="4"/>
  <c r="K13" i="4"/>
  <c r="K18" i="4"/>
  <c r="K20" i="4"/>
  <c r="C18" i="5"/>
  <c r="K26" i="4" l="1"/>
  <c r="K18" i="5"/>
  <c r="K12" i="10" l="1"/>
  <c r="K16" i="10" l="1"/>
  <c r="K19" i="10"/>
  <c r="K18" i="10"/>
  <c r="K15" i="10"/>
  <c r="K22" i="10"/>
  <c r="K21" i="10"/>
  <c r="K17" i="10"/>
  <c r="K11" i="10"/>
  <c r="K14" i="10"/>
  <c r="K20" i="10"/>
  <c r="K13" i="10"/>
  <c r="K23" i="10" l="1"/>
</calcChain>
</file>

<file path=xl/sharedStrings.xml><?xml version="1.0" encoding="utf-8"?>
<sst xmlns="http://schemas.openxmlformats.org/spreadsheetml/2006/main" count="100" uniqueCount="54">
  <si>
    <t>TOTAL</t>
  </si>
  <si>
    <t>%</t>
  </si>
  <si>
    <t>Table 2</t>
  </si>
  <si>
    <t>Table 1</t>
  </si>
  <si>
    <t>HOTEL ROOM OCCUPANCY TAX</t>
  </si>
  <si>
    <t>DISTRIBUTION BY BOROUGH</t>
  </si>
  <si>
    <t>Borough</t>
  </si>
  <si>
    <t>Bronx</t>
  </si>
  <si>
    <t>Brooklyn</t>
  </si>
  <si>
    <t>Manhattan</t>
  </si>
  <si>
    <t>Queens</t>
  </si>
  <si>
    <t>Staten Island</t>
  </si>
  <si>
    <t>Table 3</t>
  </si>
  <si>
    <t>$40 - $100</t>
  </si>
  <si>
    <t>$100 - $150</t>
  </si>
  <si>
    <t>$150 - $200</t>
  </si>
  <si>
    <t>$200 - $250</t>
  </si>
  <si>
    <t>$250 - $300</t>
  </si>
  <si>
    <t>$300 - $350</t>
  </si>
  <si>
    <t>$350 - $400</t>
  </si>
  <si>
    <t>Number of Hotels</t>
  </si>
  <si>
    <t>Total</t>
  </si>
  <si>
    <t>(NUMBER OF ROOMS RENTED AND DOLLARS IN THOUSANDS)</t>
  </si>
  <si>
    <t>Number of Rooms Rented</t>
  </si>
  <si>
    <t>5.875% Tax</t>
  </si>
  <si>
    <t>Not Available</t>
  </si>
  <si>
    <t>Daily Room Tax</t>
  </si>
  <si>
    <t>$400 - $500</t>
  </si>
  <si>
    <t>Remarketers</t>
  </si>
  <si>
    <t>$10K - $25K</t>
  </si>
  <si>
    <t>$25K - $50K</t>
  </si>
  <si>
    <t>$50K - $100K</t>
  </si>
  <si>
    <t>$100K - $200K</t>
  </si>
  <si>
    <t>$200K - $300K</t>
  </si>
  <si>
    <t>$300K - $400K</t>
  </si>
  <si>
    <t>$400K - $500K</t>
  </si>
  <si>
    <t>$500K - $1M</t>
  </si>
  <si>
    <t>$1M - $1.5M</t>
  </si>
  <si>
    <t>$1.5M - $2M</t>
  </si>
  <si>
    <t>$2M - $2.5M</t>
  </si>
  <si>
    <t>Average Daily Room Rent</t>
  </si>
  <si>
    <t>$2.5M - $4M</t>
  </si>
  <si>
    <t>$500 - $700</t>
  </si>
  <si>
    <t>More than $4M</t>
  </si>
  <si>
    <t>More than $700</t>
  </si>
  <si>
    <t>DISTRIBUTION BY LIABILITY RANGE</t>
  </si>
  <si>
    <t>Liability Per Taxpayer</t>
  </si>
  <si>
    <t>Liability</t>
  </si>
  <si>
    <t>DISTRIBUTION BY AVERAGE DAILY ROOM RENT</t>
  </si>
  <si>
    <t>% of Total</t>
  </si>
  <si>
    <t xml:space="preserve">% of Total </t>
  </si>
  <si>
    <t>Under $10K</t>
  </si>
  <si>
    <t>Under $40 or Unavailable</t>
  </si>
  <si>
    <t>TAX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</si>
</sst>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%"/>
    <numFmt numFmtId="165" formatCode="0.0"/>
    <numFmt numFmtId="166" formatCode="&quot;$&quot;#,##0,"/>
    <numFmt numFmtId="167" formatCode="#,##0,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2" xfId="0" applyFont="1" applyBorder="1"/>
    <xf numFmtId="8" fontId="2" fillId="0" borderId="0" xfId="0" applyNumberFormat="1" applyFont="1"/>
    <xf numFmtId="0" fontId="7" fillId="0" borderId="0" xfId="0" applyFont="1"/>
    <xf numFmtId="0" fontId="8" fillId="0" borderId="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/>
    <xf numFmtId="6" fontId="9" fillId="0" borderId="0" xfId="0" applyNumberFormat="1" applyFont="1" applyAlignment="1">
      <alignment vertical="top"/>
    </xf>
    <xf numFmtId="0" fontId="2" fillId="0" borderId="0" xfId="0" applyFont="1"/>
    <xf numFmtId="0" fontId="2" fillId="0" borderId="0" xfId="0" applyFont="1" applyFill="1"/>
    <xf numFmtId="166" fontId="2" fillId="0" borderId="0" xfId="0" applyNumberFormat="1" applyFont="1"/>
    <xf numFmtId="0" fontId="6" fillId="0" borderId="9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right" wrapText="1"/>
    </xf>
    <xf numFmtId="0" fontId="28" fillId="0" borderId="5" xfId="0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 wrapText="1"/>
    </xf>
    <xf numFmtId="0" fontId="3" fillId="0" borderId="1" xfId="0" applyFont="1" applyBorder="1"/>
    <xf numFmtId="165" fontId="5" fillId="0" borderId="9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5" fillId="0" borderId="8" xfId="1" applyNumberFormat="1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28" fillId="0" borderId="6" xfId="0" applyFont="1" applyFill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6" fontId="2" fillId="0" borderId="0" xfId="0" applyNumberFormat="1" applyFont="1" applyFill="1"/>
    <xf numFmtId="0" fontId="6" fillId="0" borderId="4" xfId="0" applyFont="1" applyFill="1" applyBorder="1" applyAlignment="1">
      <alignment horizontal="left"/>
    </xf>
    <xf numFmtId="3" fontId="6" fillId="0" borderId="13" xfId="0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7" fontId="6" fillId="0" borderId="13" xfId="0" applyNumberFormat="1" applyFont="1" applyBorder="1" applyAlignment="1"/>
    <xf numFmtId="166" fontId="6" fillId="0" borderId="13" xfId="0" applyNumberFormat="1" applyFont="1" applyBorder="1" applyAlignment="1"/>
    <xf numFmtId="166" fontId="6" fillId="0" borderId="5" xfId="0" applyNumberFormat="1" applyFont="1" applyBorder="1" applyAlignment="1"/>
    <xf numFmtId="165" fontId="6" fillId="0" borderId="6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/>
    </xf>
    <xf numFmtId="0" fontId="5" fillId="0" borderId="0" xfId="0" applyFont="1" applyAlignment="1"/>
    <xf numFmtId="165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7" fontId="5" fillId="0" borderId="11" xfId="0" applyNumberFormat="1" applyFont="1" applyBorder="1" applyAlignment="1"/>
    <xf numFmtId="166" fontId="5" fillId="0" borderId="11" xfId="0" applyNumberFormat="1" applyFont="1" applyBorder="1" applyAlignment="1"/>
    <xf numFmtId="166" fontId="5" fillId="0" borderId="0" xfId="0" applyNumberFormat="1" applyFont="1" applyBorder="1" applyAlignment="1"/>
    <xf numFmtId="0" fontId="3" fillId="0" borderId="12" xfId="0" applyFont="1" applyBorder="1" applyAlignment="1"/>
    <xf numFmtId="167" fontId="5" fillId="0" borderId="0" xfId="0" applyNumberFormat="1" applyFont="1" applyBorder="1" applyAlignment="1"/>
    <xf numFmtId="3" fontId="5" fillId="0" borderId="11" xfId="0" applyNumberFormat="1" applyFont="1" applyBorder="1" applyAlignment="1"/>
    <xf numFmtId="0" fontId="6" fillId="0" borderId="10" xfId="0" applyFont="1" applyBorder="1" applyAlignment="1">
      <alignment horizontal="left"/>
    </xf>
    <xf numFmtId="165" fontId="5" fillId="0" borderId="0" xfId="1" applyNumberFormat="1" applyFont="1" applyBorder="1" applyAlignment="1"/>
    <xf numFmtId="165" fontId="5" fillId="0" borderId="12" xfId="1" applyNumberFormat="1" applyFont="1" applyBorder="1" applyAlignment="1"/>
    <xf numFmtId="3" fontId="6" fillId="0" borderId="13" xfId="0" applyNumberFormat="1" applyFont="1" applyBorder="1" applyAlignment="1"/>
    <xf numFmtId="165" fontId="6" fillId="0" borderId="5" xfId="0" applyNumberFormat="1" applyFont="1" applyBorder="1" applyAlignment="1"/>
    <xf numFmtId="165" fontId="6" fillId="0" borderId="6" xfId="0" applyNumberFormat="1" applyFont="1" applyBorder="1" applyAlignment="1"/>
    <xf numFmtId="0" fontId="8" fillId="0" borderId="10" xfId="0" applyFont="1" applyBorder="1" applyAlignment="1">
      <alignment horizontal="left"/>
    </xf>
    <xf numFmtId="3" fontId="5" fillId="0" borderId="11" xfId="0" applyNumberFormat="1" applyFont="1" applyFill="1" applyBorder="1" applyAlignment="1"/>
    <xf numFmtId="165" fontId="5" fillId="0" borderId="0" xfId="1" applyNumberFormat="1" applyFont="1" applyFill="1" applyBorder="1" applyAlignment="1"/>
    <xf numFmtId="165" fontId="5" fillId="0" borderId="12" xfId="1" applyNumberFormat="1" applyFont="1" applyFill="1" applyBorder="1" applyAlignment="1"/>
    <xf numFmtId="167" fontId="5" fillId="0" borderId="11" xfId="0" applyNumberFormat="1" applyFont="1" applyFill="1" applyBorder="1" applyAlignment="1"/>
    <xf numFmtId="167" fontId="5" fillId="0" borderId="0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0" xfId="0" applyFont="1" applyAlignment="1"/>
    <xf numFmtId="0" fontId="28" fillId="0" borderId="12" xfId="0" applyFont="1" applyBorder="1" applyAlignment="1"/>
    <xf numFmtId="165" fontId="28" fillId="0" borderId="5" xfId="0" applyNumberFormat="1" applyFont="1" applyBorder="1" applyAlignment="1"/>
    <xf numFmtId="0" fontId="28" fillId="0" borderId="6" xfId="0" applyFont="1" applyBorder="1" applyAlignment="1"/>
    <xf numFmtId="0" fontId="28" fillId="0" borderId="7" xfId="0" applyFont="1" applyFill="1" applyBorder="1" applyAlignment="1">
      <alignment horizontal="right" wrapText="1"/>
    </xf>
    <xf numFmtId="0" fontId="28" fillId="0" borderId="13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99CC00"/>
      <color rgb="FFCC0000"/>
      <color rgb="FF003399"/>
      <color rgb="FF009900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27" style="1" customWidth="1"/>
    <col min="2" max="2" width="11.7109375" style="12" customWidth="1"/>
    <col min="3" max="3" width="8.85546875" style="12" customWidth="1"/>
    <col min="4" max="4" width="2.85546875" style="12" customWidth="1"/>
    <col min="5" max="5" width="12.7109375" style="12" customWidth="1"/>
    <col min="6" max="6" width="8.85546875" style="12" customWidth="1"/>
    <col min="7" max="7" width="3.28515625" style="12" customWidth="1"/>
    <col min="8" max="9" width="11.7109375" style="12" customWidth="1"/>
    <col min="10" max="10" width="12.28515625" style="12" customWidth="1"/>
    <col min="11" max="11" width="8.85546875" style="12" customWidth="1"/>
    <col min="12" max="12" width="2.85546875" style="1" customWidth="1"/>
    <col min="13" max="14" width="9.140625" style="1"/>
    <col min="15" max="15" width="27.28515625" style="1" customWidth="1"/>
    <col min="16" max="18" width="9.140625" style="1"/>
    <col min="19" max="19" width="16.42578125" style="1" customWidth="1"/>
    <col min="20" max="20" width="21.42578125" style="1" customWidth="1"/>
    <col min="21" max="16384" width="9.140625" style="1"/>
  </cols>
  <sheetData>
    <row r="1" spans="1:25" ht="18" x14ac:dyDescent="0.25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25" ht="18" x14ac:dyDescent="0.25">
      <c r="A2" s="82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2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25" ht="18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25" ht="18" x14ac:dyDescent="0.25">
      <c r="A5" s="82" t="s">
        <v>45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25" ht="15" x14ac:dyDescent="0.2">
      <c r="A6" s="83" t="s">
        <v>22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25" ht="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</row>
    <row r="8" spans="1:25" ht="18" customHeight="1" x14ac:dyDescent="0.25">
      <c r="A8" s="77" t="s">
        <v>46</v>
      </c>
      <c r="B8" s="73" t="s">
        <v>20</v>
      </c>
      <c r="C8" s="19"/>
      <c r="D8" s="20"/>
      <c r="E8" s="75" t="s">
        <v>23</v>
      </c>
      <c r="F8" s="19"/>
      <c r="G8" s="20"/>
      <c r="H8" s="79" t="s">
        <v>47</v>
      </c>
      <c r="I8" s="80"/>
      <c r="J8" s="80"/>
      <c r="K8" s="80"/>
      <c r="L8" s="81"/>
    </row>
    <row r="9" spans="1:25" ht="49.5" customHeight="1" x14ac:dyDescent="0.25">
      <c r="A9" s="78"/>
      <c r="B9" s="74"/>
      <c r="C9" s="21" t="s">
        <v>50</v>
      </c>
      <c r="D9" s="22"/>
      <c r="E9" s="76"/>
      <c r="F9" s="21" t="s">
        <v>50</v>
      </c>
      <c r="G9" s="22"/>
      <c r="H9" s="23" t="s">
        <v>26</v>
      </c>
      <c r="I9" s="21" t="s">
        <v>24</v>
      </c>
      <c r="J9" s="22" t="s">
        <v>21</v>
      </c>
      <c r="K9" s="21" t="s">
        <v>50</v>
      </c>
      <c r="L9" s="8"/>
    </row>
    <row r="10" spans="1:25" ht="15.75" x14ac:dyDescent="0.2">
      <c r="A10" s="9"/>
      <c r="B10" s="10"/>
      <c r="C10" s="11"/>
      <c r="D10" s="11"/>
      <c r="E10" s="10"/>
      <c r="F10" s="11"/>
      <c r="G10" s="11"/>
      <c r="H10" s="10"/>
      <c r="I10" s="11"/>
      <c r="J10" s="11"/>
      <c r="K10" s="11"/>
      <c r="L10" s="3"/>
    </row>
    <row r="11" spans="1:25" ht="22.5" customHeight="1" x14ac:dyDescent="0.25">
      <c r="A11" s="46" t="s">
        <v>51</v>
      </c>
      <c r="B11" s="47">
        <v>118</v>
      </c>
      <c r="C11" s="48">
        <f t="shared" ref="C11:C25" si="0">(B11/$B$26)*100</f>
        <v>12.553191489361701</v>
      </c>
      <c r="D11" s="49" t="s">
        <v>1</v>
      </c>
      <c r="E11" s="50">
        <v>39239</v>
      </c>
      <c r="F11" s="48">
        <f t="shared" ref="F11:F25" si="1">(E11/$E$26)*100</f>
        <v>9.9082028576954917E-2</v>
      </c>
      <c r="G11" s="49" t="s">
        <v>1</v>
      </c>
      <c r="H11" s="51">
        <v>68674.5</v>
      </c>
      <c r="I11" s="52">
        <v>252089.79</v>
      </c>
      <c r="J11" s="52">
        <f>H11+I11</f>
        <v>320764.29000000004</v>
      </c>
      <c r="K11" s="48">
        <f t="shared" ref="K11:K25" si="2">(J11/$J$26)*100</f>
        <v>5.1379972922613773E-2</v>
      </c>
      <c r="L11" s="53" t="s">
        <v>1</v>
      </c>
    </row>
    <row r="12" spans="1:25" ht="22.5" customHeight="1" x14ac:dyDescent="0.25">
      <c r="A12" s="46" t="s">
        <v>29</v>
      </c>
      <c r="B12" s="47">
        <v>33</v>
      </c>
      <c r="C12" s="48">
        <f t="shared" si="0"/>
        <v>3.5106382978723407</v>
      </c>
      <c r="D12" s="49"/>
      <c r="E12" s="50">
        <v>63509</v>
      </c>
      <c r="F12" s="48">
        <f t="shared" si="1"/>
        <v>0.16036597652574811</v>
      </c>
      <c r="G12" s="49"/>
      <c r="H12" s="50">
        <v>126142.68</v>
      </c>
      <c r="I12" s="54">
        <v>412931.51</v>
      </c>
      <c r="J12" s="54">
        <f t="shared" ref="J12:J25" si="3">H12+I12</f>
        <v>539074.18999999994</v>
      </c>
      <c r="K12" s="48">
        <f t="shared" si="2"/>
        <v>8.6348817960627558E-2</v>
      </c>
      <c r="L12" s="53"/>
    </row>
    <row r="13" spans="1:25" ht="22.5" customHeight="1" x14ac:dyDescent="0.25">
      <c r="A13" s="46" t="s">
        <v>30</v>
      </c>
      <c r="B13" s="47">
        <v>45</v>
      </c>
      <c r="C13" s="48">
        <f t="shared" si="0"/>
        <v>4.7872340425531918</v>
      </c>
      <c r="D13" s="49"/>
      <c r="E13" s="50">
        <v>175887</v>
      </c>
      <c r="F13" s="48">
        <f t="shared" si="1"/>
        <v>0.44413060374410329</v>
      </c>
      <c r="G13" s="49"/>
      <c r="H13" s="50">
        <v>351774</v>
      </c>
      <c r="I13" s="54">
        <v>1251587.1399999999</v>
      </c>
      <c r="J13" s="54">
        <f t="shared" si="3"/>
        <v>1603361.14</v>
      </c>
      <c r="K13" s="48">
        <f t="shared" si="2"/>
        <v>0.25682613223052708</v>
      </c>
      <c r="L13" s="53"/>
    </row>
    <row r="14" spans="1:25" ht="22.5" customHeight="1" x14ac:dyDescent="0.25">
      <c r="A14" s="46" t="s">
        <v>31</v>
      </c>
      <c r="B14" s="47">
        <v>96</v>
      </c>
      <c r="C14" s="48">
        <f t="shared" si="0"/>
        <v>10.212765957446807</v>
      </c>
      <c r="D14" s="49"/>
      <c r="E14" s="50">
        <v>800947</v>
      </c>
      <c r="F14" s="48">
        <f t="shared" si="1"/>
        <v>2.0224637106609831</v>
      </c>
      <c r="G14" s="49"/>
      <c r="H14" s="50">
        <v>1575524.87</v>
      </c>
      <c r="I14" s="54">
        <v>5751491.6200000001</v>
      </c>
      <c r="J14" s="54">
        <f t="shared" si="3"/>
        <v>7327016.4900000002</v>
      </c>
      <c r="K14" s="48">
        <f t="shared" si="2"/>
        <v>1.1736403352746796</v>
      </c>
      <c r="L14" s="5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22.5" customHeight="1" x14ac:dyDescent="0.25">
      <c r="A15" s="46" t="s">
        <v>32</v>
      </c>
      <c r="B15" s="47">
        <v>147</v>
      </c>
      <c r="C15" s="48">
        <f t="shared" si="0"/>
        <v>15.638297872340425</v>
      </c>
      <c r="D15" s="49"/>
      <c r="E15" s="50">
        <v>2302023</v>
      </c>
      <c r="F15" s="48">
        <f t="shared" si="1"/>
        <v>5.8128165516656258</v>
      </c>
      <c r="G15" s="49"/>
      <c r="H15" s="50">
        <v>4566045.6399999997</v>
      </c>
      <c r="I15" s="54">
        <v>16484019.109999999</v>
      </c>
      <c r="J15" s="54">
        <f t="shared" si="3"/>
        <v>21050064.75</v>
      </c>
      <c r="K15" s="48">
        <f t="shared" si="2"/>
        <v>3.3717960215405101</v>
      </c>
      <c r="L15" s="5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22.5" customHeight="1" x14ac:dyDescent="0.25">
      <c r="A16" s="46" t="s">
        <v>33</v>
      </c>
      <c r="B16" s="47">
        <v>62</v>
      </c>
      <c r="C16" s="48">
        <f t="shared" si="0"/>
        <v>6.5957446808510634</v>
      </c>
      <c r="D16" s="49"/>
      <c r="E16" s="50">
        <v>1331772</v>
      </c>
      <c r="F16" s="48">
        <f t="shared" si="1"/>
        <v>3.3628449084326411</v>
      </c>
      <c r="G16" s="49"/>
      <c r="H16" s="50">
        <v>2661550.7200000002</v>
      </c>
      <c r="I16" s="54">
        <v>12331063.43</v>
      </c>
      <c r="J16" s="54">
        <f t="shared" si="3"/>
        <v>14992614.15</v>
      </c>
      <c r="K16" s="48">
        <f t="shared" si="2"/>
        <v>2.4015145484748195</v>
      </c>
      <c r="L16" s="5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22.5" customHeight="1" x14ac:dyDescent="0.25">
      <c r="A17" s="46" t="s">
        <v>34</v>
      </c>
      <c r="B17" s="47">
        <v>49</v>
      </c>
      <c r="C17" s="48">
        <f t="shared" si="0"/>
        <v>5.2127659574468082</v>
      </c>
      <c r="D17" s="49"/>
      <c r="E17" s="50">
        <v>1433931</v>
      </c>
      <c r="F17" s="48">
        <f t="shared" si="1"/>
        <v>3.620805635194106</v>
      </c>
      <c r="G17" s="49"/>
      <c r="H17" s="50">
        <v>2867861.69</v>
      </c>
      <c r="I17" s="54">
        <v>14031682.6</v>
      </c>
      <c r="J17" s="54">
        <f t="shared" si="3"/>
        <v>16899544.289999999</v>
      </c>
      <c r="K17" s="48">
        <f t="shared" si="2"/>
        <v>2.7069663148123877</v>
      </c>
      <c r="L17" s="5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22.5" customHeight="1" x14ac:dyDescent="0.25">
      <c r="A18" s="46" t="s">
        <v>35</v>
      </c>
      <c r="B18" s="47">
        <v>50</v>
      </c>
      <c r="C18" s="48">
        <f t="shared" si="0"/>
        <v>5.3191489361702127</v>
      </c>
      <c r="D18" s="49"/>
      <c r="E18" s="50">
        <v>1789360</v>
      </c>
      <c r="F18" s="48">
        <f t="shared" si="1"/>
        <v>4.5182960486877857</v>
      </c>
      <c r="G18" s="49"/>
      <c r="H18" s="50">
        <v>3578720.66</v>
      </c>
      <c r="I18" s="54">
        <v>18985071.710000001</v>
      </c>
      <c r="J18" s="54">
        <f t="shared" si="3"/>
        <v>22563792.370000001</v>
      </c>
      <c r="K18" s="48">
        <f t="shared" si="2"/>
        <v>3.6142646708025987</v>
      </c>
      <c r="L18" s="53"/>
    </row>
    <row r="19" spans="1:25" ht="22.5" customHeight="1" x14ac:dyDescent="0.25">
      <c r="A19" s="46" t="s">
        <v>36</v>
      </c>
      <c r="B19" s="47">
        <v>127</v>
      </c>
      <c r="C19" s="48">
        <f t="shared" si="0"/>
        <v>13.51063829787234</v>
      </c>
      <c r="D19" s="49"/>
      <c r="E19" s="50">
        <v>6069432</v>
      </c>
      <c r="F19" s="48">
        <f t="shared" si="1"/>
        <v>15.325865462164801</v>
      </c>
      <c r="G19" s="49"/>
      <c r="H19" s="50">
        <v>12138864.439999999</v>
      </c>
      <c r="I19" s="54">
        <v>78696289.980000004</v>
      </c>
      <c r="J19" s="54">
        <f t="shared" si="3"/>
        <v>90835154.420000002</v>
      </c>
      <c r="K19" s="48">
        <f t="shared" si="2"/>
        <v>14.549960578595082</v>
      </c>
      <c r="L19" s="53"/>
    </row>
    <row r="20" spans="1:25" ht="22.5" customHeight="1" x14ac:dyDescent="0.25">
      <c r="A20" s="46" t="s">
        <v>37</v>
      </c>
      <c r="B20" s="47">
        <v>70</v>
      </c>
      <c r="C20" s="48">
        <f t="shared" si="0"/>
        <v>7.4468085106382977</v>
      </c>
      <c r="D20" s="49"/>
      <c r="E20" s="50">
        <v>4933278</v>
      </c>
      <c r="F20" s="48">
        <f t="shared" si="1"/>
        <v>12.456973719362445</v>
      </c>
      <c r="G20" s="49"/>
      <c r="H20" s="50">
        <v>9866556.75</v>
      </c>
      <c r="I20" s="54">
        <v>74050108.599999994</v>
      </c>
      <c r="J20" s="54">
        <f t="shared" si="3"/>
        <v>83916665.349999994</v>
      </c>
      <c r="K20" s="48">
        <f t="shared" si="2"/>
        <v>13.441758100438925</v>
      </c>
      <c r="L20" s="53"/>
    </row>
    <row r="21" spans="1:25" ht="22.5" customHeight="1" x14ac:dyDescent="0.25">
      <c r="A21" s="46" t="s">
        <v>38</v>
      </c>
      <c r="B21" s="47">
        <v>32</v>
      </c>
      <c r="C21" s="48">
        <f t="shared" si="0"/>
        <v>3.4042553191489362</v>
      </c>
      <c r="D21" s="49"/>
      <c r="E21" s="50">
        <v>3117858</v>
      </c>
      <c r="F21" s="48">
        <f t="shared" si="1"/>
        <v>7.8728738106192173</v>
      </c>
      <c r="G21" s="49"/>
      <c r="H21" s="50">
        <v>6235716</v>
      </c>
      <c r="I21" s="54">
        <v>49420867.840000004</v>
      </c>
      <c r="J21" s="54">
        <f t="shared" si="3"/>
        <v>55656583.840000004</v>
      </c>
      <c r="K21" s="48">
        <f t="shared" si="2"/>
        <v>8.9150627417546477</v>
      </c>
      <c r="L21" s="53"/>
    </row>
    <row r="22" spans="1:25" ht="22.5" customHeight="1" x14ac:dyDescent="0.25">
      <c r="A22" s="46" t="s">
        <v>39</v>
      </c>
      <c r="B22" s="47">
        <v>19</v>
      </c>
      <c r="C22" s="48">
        <f t="shared" si="0"/>
        <v>2.021276595744681</v>
      </c>
      <c r="D22" s="49"/>
      <c r="E22" s="50">
        <v>1968989</v>
      </c>
      <c r="F22" s="48">
        <f t="shared" si="1"/>
        <v>4.9718755413162894</v>
      </c>
      <c r="G22" s="49"/>
      <c r="H22" s="50">
        <v>3937978</v>
      </c>
      <c r="I22" s="54">
        <v>37938421.439999998</v>
      </c>
      <c r="J22" s="54">
        <f t="shared" si="3"/>
        <v>41876399.439999998</v>
      </c>
      <c r="K22" s="48">
        <f t="shared" si="2"/>
        <v>6.7077549976768251</v>
      </c>
      <c r="L22" s="53"/>
    </row>
    <row r="23" spans="1:25" ht="22.5" customHeight="1" x14ac:dyDescent="0.25">
      <c r="A23" s="46" t="s">
        <v>41</v>
      </c>
      <c r="B23" s="47">
        <v>33</v>
      </c>
      <c r="C23" s="48">
        <f t="shared" si="0"/>
        <v>3.5106382978723407</v>
      </c>
      <c r="D23" s="49"/>
      <c r="E23" s="50">
        <v>5549382</v>
      </c>
      <c r="F23" s="48">
        <f t="shared" si="1"/>
        <v>14.012692115202713</v>
      </c>
      <c r="G23" s="49"/>
      <c r="H23" s="50">
        <v>11098764</v>
      </c>
      <c r="I23" s="54">
        <v>90200694.069999993</v>
      </c>
      <c r="J23" s="54">
        <f t="shared" si="3"/>
        <v>101299458.06999999</v>
      </c>
      <c r="K23" s="48">
        <f t="shared" si="2"/>
        <v>16.2261310718598</v>
      </c>
      <c r="L23" s="53"/>
    </row>
    <row r="24" spans="1:25" ht="22.5" customHeight="1" x14ac:dyDescent="0.25">
      <c r="A24" s="46" t="s">
        <v>43</v>
      </c>
      <c r="B24" s="47">
        <v>11</v>
      </c>
      <c r="C24" s="48">
        <f t="shared" si="0"/>
        <v>1.1702127659574468</v>
      </c>
      <c r="D24" s="49"/>
      <c r="E24" s="50">
        <v>3266680</v>
      </c>
      <c r="F24" s="48">
        <f t="shared" si="1"/>
        <v>8.2486628382926952</v>
      </c>
      <c r="G24" s="49"/>
      <c r="H24" s="50">
        <v>6533360</v>
      </c>
      <c r="I24" s="54">
        <v>60810655.659999996</v>
      </c>
      <c r="J24" s="54">
        <f t="shared" si="3"/>
        <v>67344015.659999996</v>
      </c>
      <c r="K24" s="48">
        <f t="shared" si="2"/>
        <v>10.787153710629314</v>
      </c>
      <c r="L24" s="53"/>
    </row>
    <row r="25" spans="1:25" ht="22.5" customHeight="1" x14ac:dyDescent="0.25">
      <c r="A25" s="46" t="s">
        <v>28</v>
      </c>
      <c r="B25" s="55">
        <v>48</v>
      </c>
      <c r="C25" s="48">
        <f t="shared" si="0"/>
        <v>5.1063829787234036</v>
      </c>
      <c r="D25" s="49"/>
      <c r="E25" s="50">
        <v>6760253</v>
      </c>
      <c r="F25" s="48">
        <f t="shared" si="1"/>
        <v>17.070251049553892</v>
      </c>
      <c r="G25" s="49"/>
      <c r="H25" s="50">
        <v>13520500.25</v>
      </c>
      <c r="I25" s="54">
        <v>84553276.709999993</v>
      </c>
      <c r="J25" s="54">
        <f t="shared" si="3"/>
        <v>98073776.959999993</v>
      </c>
      <c r="K25" s="48">
        <f t="shared" si="2"/>
        <v>15.709441985026643</v>
      </c>
      <c r="L25" s="53"/>
    </row>
    <row r="26" spans="1:25" ht="33" customHeight="1" x14ac:dyDescent="0.25">
      <c r="A26" s="38" t="s">
        <v>0</v>
      </c>
      <c r="B26" s="39">
        <f>SUM(B11:B25)</f>
        <v>940</v>
      </c>
      <c r="C26" s="40">
        <f>SUM(C11:C25)</f>
        <v>99.999999999999986</v>
      </c>
      <c r="D26" s="41" t="s">
        <v>1</v>
      </c>
      <c r="E26" s="42">
        <f>SUM(E11:E25)</f>
        <v>39602540</v>
      </c>
      <c r="F26" s="40">
        <f>SUM(F11:F25)</f>
        <v>100</v>
      </c>
      <c r="G26" s="41" t="s">
        <v>1</v>
      </c>
      <c r="H26" s="43">
        <f>SUM(H11:H25)</f>
        <v>79128034.200000003</v>
      </c>
      <c r="I26" s="44">
        <f>SUM(I11:I25)</f>
        <v>545170251.21000004</v>
      </c>
      <c r="J26" s="44">
        <f>SUM(J11:J25)</f>
        <v>624298285.40999997</v>
      </c>
      <c r="K26" s="40">
        <f>SUM(K11:K25)</f>
        <v>100</v>
      </c>
      <c r="L26" s="45" t="s">
        <v>1</v>
      </c>
    </row>
    <row r="27" spans="1:25" x14ac:dyDescent="0.2">
      <c r="A27" s="16"/>
      <c r="L27" s="16"/>
    </row>
  </sheetData>
  <mergeCells count="9">
    <mergeCell ref="B8:B9"/>
    <mergeCell ref="E8:E9"/>
    <mergeCell ref="A8:A9"/>
    <mergeCell ref="H8:L8"/>
    <mergeCell ref="A1:L1"/>
    <mergeCell ref="A2:L2"/>
    <mergeCell ref="A4:L4"/>
    <mergeCell ref="A5:L5"/>
    <mergeCell ref="A6:L6"/>
  </mergeCells>
  <pageMargins left="0.7" right="0.7" top="0.75" bottom="0.75" header="0.3" footer="0.3"/>
  <pageSetup scale="7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showGridLines="0" zoomScaleNormal="100" workbookViewId="0">
      <selection activeCell="A2" sqref="A2:L2"/>
    </sheetView>
  </sheetViews>
  <sheetFormatPr defaultColWidth="9.140625" defaultRowHeight="14.25" x14ac:dyDescent="0.2"/>
  <cols>
    <col min="1" max="1" width="16.5703125" style="1" customWidth="1"/>
    <col min="2" max="2" width="11.7109375" style="1" customWidth="1"/>
    <col min="3" max="3" width="8.85546875" style="1" customWidth="1"/>
    <col min="4" max="4" width="3" style="1" customWidth="1"/>
    <col min="5" max="5" width="13" style="1" customWidth="1"/>
    <col min="6" max="6" width="8.85546875" style="1" customWidth="1"/>
    <col min="7" max="7" width="3" style="1" customWidth="1"/>
    <col min="8" max="8" width="12.140625" style="1" customWidth="1"/>
    <col min="9" max="9" width="11.7109375" style="1" customWidth="1"/>
    <col min="10" max="10" width="13.140625" style="1" customWidth="1"/>
    <col min="11" max="11" width="8.85546875" style="1" customWidth="1"/>
    <col min="12" max="12" width="3" style="1" customWidth="1"/>
    <col min="13" max="16384" width="9.140625" style="1"/>
  </cols>
  <sheetData>
    <row r="1" spans="1:12" ht="18" x14ac:dyDescent="0.25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 x14ac:dyDescent="0.25">
      <c r="A2" s="82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4" spans="1:12" ht="18" x14ac:dyDescent="0.25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18" x14ac:dyDescent="0.25">
      <c r="A5" s="82" t="s">
        <v>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" x14ac:dyDescent="0.2">
      <c r="A6" s="83" t="s">
        <v>22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8" spans="1:12" ht="15.6" customHeight="1" x14ac:dyDescent="0.25">
      <c r="A8" s="24"/>
      <c r="B8" s="73" t="s">
        <v>20</v>
      </c>
      <c r="C8" s="25"/>
      <c r="D8" s="26"/>
      <c r="E8" s="73" t="s">
        <v>23</v>
      </c>
      <c r="F8" s="25"/>
      <c r="G8" s="27"/>
      <c r="H8" s="84" t="s">
        <v>47</v>
      </c>
      <c r="I8" s="85"/>
      <c r="J8" s="85"/>
      <c r="K8" s="85"/>
      <c r="L8" s="86"/>
    </row>
    <row r="9" spans="1:12" ht="39" customHeight="1" x14ac:dyDescent="0.25">
      <c r="A9" s="34" t="s">
        <v>6</v>
      </c>
      <c r="B9" s="74"/>
      <c r="C9" s="21" t="s">
        <v>49</v>
      </c>
      <c r="D9" s="29"/>
      <c r="E9" s="74"/>
      <c r="F9" s="21" t="s">
        <v>49</v>
      </c>
      <c r="G9" s="22"/>
      <c r="H9" s="23" t="s">
        <v>26</v>
      </c>
      <c r="I9" s="21" t="s">
        <v>24</v>
      </c>
      <c r="J9" s="22" t="s">
        <v>21</v>
      </c>
      <c r="K9" s="21" t="s">
        <v>49</v>
      </c>
      <c r="L9" s="29"/>
    </row>
    <row r="10" spans="1:12" ht="15.75" customHeight="1" x14ac:dyDescent="0.2">
      <c r="A10" s="30"/>
      <c r="B10" s="31"/>
      <c r="C10" s="32"/>
      <c r="D10" s="33"/>
      <c r="E10" s="32"/>
      <c r="F10" s="32"/>
      <c r="G10" s="32"/>
      <c r="H10" s="31"/>
      <c r="I10" s="32"/>
      <c r="J10" s="32"/>
      <c r="K10" s="32"/>
      <c r="L10" s="3"/>
    </row>
    <row r="11" spans="1:12" ht="22.5" customHeight="1" x14ac:dyDescent="0.25">
      <c r="A11" s="56" t="s">
        <v>9</v>
      </c>
      <c r="B11" s="55">
        <v>599</v>
      </c>
      <c r="C11" s="57">
        <f t="shared" ref="C11:C17" si="0">(B11/B$18)*100</f>
        <v>63.723404255319153</v>
      </c>
      <c r="D11" s="58" t="s">
        <v>1</v>
      </c>
      <c r="E11" s="50">
        <v>27898002.699999999</v>
      </c>
      <c r="F11" s="57">
        <f t="shared" ref="F11:F17" si="1">(E11/E$18)*100</f>
        <v>70.444982722035149</v>
      </c>
      <c r="G11" s="57" t="s">
        <v>1</v>
      </c>
      <c r="H11" s="51">
        <v>55779411.399999999</v>
      </c>
      <c r="I11" s="52">
        <v>418206031.43000001</v>
      </c>
      <c r="J11" s="52">
        <f>H11+I11</f>
        <v>473985442.82999998</v>
      </c>
      <c r="K11" s="57">
        <f t="shared" ref="K11:K17" si="2">(J11/J$18)*100</f>
        <v>75.922912797800819</v>
      </c>
      <c r="L11" s="53" t="s">
        <v>1</v>
      </c>
    </row>
    <row r="12" spans="1:12" ht="22.5" customHeight="1" x14ac:dyDescent="0.25">
      <c r="A12" s="56" t="s">
        <v>7</v>
      </c>
      <c r="B12" s="55">
        <v>32</v>
      </c>
      <c r="C12" s="57">
        <f t="shared" si="0"/>
        <v>3.4042553191489362</v>
      </c>
      <c r="D12" s="53"/>
      <c r="E12" s="50">
        <v>472593.18</v>
      </c>
      <c r="F12" s="57">
        <f t="shared" si="1"/>
        <v>1.1933405684146576</v>
      </c>
      <c r="G12" s="58"/>
      <c r="H12" s="50">
        <v>894072.35</v>
      </c>
      <c r="I12" s="54">
        <v>2558118.0299999998</v>
      </c>
      <c r="J12" s="54">
        <f>H12+I12</f>
        <v>3452190.38</v>
      </c>
      <c r="K12" s="57">
        <f t="shared" si="2"/>
        <v>0.55297130565284469</v>
      </c>
      <c r="L12" s="53"/>
    </row>
    <row r="13" spans="1:12" ht="22.5" customHeight="1" x14ac:dyDescent="0.25">
      <c r="A13" s="56" t="s">
        <v>8</v>
      </c>
      <c r="B13" s="55">
        <v>105</v>
      </c>
      <c r="C13" s="57">
        <f t="shared" si="0"/>
        <v>11.170212765957446</v>
      </c>
      <c r="D13" s="58"/>
      <c r="E13" s="50">
        <v>1661977.04</v>
      </c>
      <c r="F13" s="57">
        <f t="shared" si="1"/>
        <v>4.1966425025551786</v>
      </c>
      <c r="G13" s="58"/>
      <c r="H13" s="50">
        <v>3323954.09</v>
      </c>
      <c r="I13" s="54">
        <v>16833835.379999999</v>
      </c>
      <c r="J13" s="54">
        <f t="shared" ref="J13" si="3">H13+I13</f>
        <v>20157789.469999999</v>
      </c>
      <c r="K13" s="57">
        <f t="shared" si="2"/>
        <v>3.2288715091955806</v>
      </c>
      <c r="L13" s="53"/>
    </row>
    <row r="14" spans="1:12" ht="22.5" customHeight="1" x14ac:dyDescent="0.25">
      <c r="A14" s="56" t="s">
        <v>10</v>
      </c>
      <c r="B14" s="55">
        <v>130</v>
      </c>
      <c r="C14" s="57">
        <f t="shared" si="0"/>
        <v>13.829787234042554</v>
      </c>
      <c r="D14" s="58"/>
      <c r="E14" s="50">
        <v>2624117.7999999998</v>
      </c>
      <c r="F14" s="57">
        <f t="shared" si="1"/>
        <v>6.6261350344476417</v>
      </c>
      <c r="G14" s="58"/>
      <c r="H14" s="50">
        <v>5239600.0999999996</v>
      </c>
      <c r="I14" s="54">
        <v>21629382.109999999</v>
      </c>
      <c r="J14" s="54">
        <f>H14+I14</f>
        <v>26868982.210000001</v>
      </c>
      <c r="K14" s="57">
        <f t="shared" si="2"/>
        <v>4.3038692942035137</v>
      </c>
      <c r="L14" s="53"/>
    </row>
    <row r="15" spans="1:12" ht="22.5" customHeight="1" x14ac:dyDescent="0.25">
      <c r="A15" s="56" t="s">
        <v>11</v>
      </c>
      <c r="B15" s="55">
        <v>10</v>
      </c>
      <c r="C15" s="57">
        <f t="shared" si="0"/>
        <v>1.0638297872340425</v>
      </c>
      <c r="D15" s="58"/>
      <c r="E15" s="50">
        <v>155826</v>
      </c>
      <c r="F15" s="57">
        <f t="shared" si="1"/>
        <v>0.3934747585942362</v>
      </c>
      <c r="G15" s="58"/>
      <c r="H15" s="50">
        <v>310954</v>
      </c>
      <c r="I15" s="54">
        <v>1147156.07</v>
      </c>
      <c r="J15" s="54">
        <f>H15+I15</f>
        <v>1458110.07</v>
      </c>
      <c r="K15" s="57">
        <f t="shared" si="2"/>
        <v>0.23355983895461202</v>
      </c>
      <c r="L15" s="53"/>
    </row>
    <row r="16" spans="1:12" ht="22.5" customHeight="1" x14ac:dyDescent="0.25">
      <c r="A16" s="56" t="s">
        <v>25</v>
      </c>
      <c r="B16" s="55">
        <v>16</v>
      </c>
      <c r="C16" s="57">
        <f t="shared" si="0"/>
        <v>1.7021276595744681</v>
      </c>
      <c r="D16" s="58"/>
      <c r="E16" s="50">
        <v>29771</v>
      </c>
      <c r="F16" s="57">
        <f t="shared" si="1"/>
        <v>7.5174470487011202E-2</v>
      </c>
      <c r="G16" s="58"/>
      <c r="H16" s="50">
        <v>59542</v>
      </c>
      <c r="I16" s="54">
        <v>242451.49</v>
      </c>
      <c r="J16" s="54">
        <f>H16+I16</f>
        <v>301993.49</v>
      </c>
      <c r="K16" s="57">
        <f t="shared" si="2"/>
        <v>4.8373269165983626E-2</v>
      </c>
      <c r="L16" s="53"/>
    </row>
    <row r="17" spans="1:12" ht="22.15" customHeight="1" x14ac:dyDescent="0.25">
      <c r="A17" s="46" t="s">
        <v>28</v>
      </c>
      <c r="B17" s="55">
        <v>48</v>
      </c>
      <c r="C17" s="57">
        <f t="shared" si="0"/>
        <v>5.1063829787234036</v>
      </c>
      <c r="D17" s="58"/>
      <c r="E17" s="50">
        <v>6760252.6200000001</v>
      </c>
      <c r="F17" s="57">
        <f t="shared" si="1"/>
        <v>17.070249943466127</v>
      </c>
      <c r="G17" s="57"/>
      <c r="H17" s="50">
        <v>13520500.25</v>
      </c>
      <c r="I17" s="54">
        <v>84553276.709999993</v>
      </c>
      <c r="J17" s="54">
        <f>H17+I17</f>
        <v>98073776.959999993</v>
      </c>
      <c r="K17" s="57">
        <f t="shared" si="2"/>
        <v>15.709441985026643</v>
      </c>
      <c r="L17" s="53"/>
    </row>
    <row r="18" spans="1:12" ht="33" customHeight="1" x14ac:dyDescent="0.25">
      <c r="A18" s="34" t="s">
        <v>0</v>
      </c>
      <c r="B18" s="59">
        <f>SUM(B11:B17)</f>
        <v>940</v>
      </c>
      <c r="C18" s="60">
        <f>SUM(C11:C17)</f>
        <v>100</v>
      </c>
      <c r="D18" s="61" t="s">
        <v>1</v>
      </c>
      <c r="E18" s="42">
        <f>SUM(E11:E17)</f>
        <v>39602540.339999996</v>
      </c>
      <c r="F18" s="60">
        <f>SUM(F11:F17)</f>
        <v>100</v>
      </c>
      <c r="G18" s="61" t="s">
        <v>1</v>
      </c>
      <c r="H18" s="43">
        <f>SUM(H11:H17)</f>
        <v>79128034.189999998</v>
      </c>
      <c r="I18" s="44">
        <f>SUM(I11:I17)</f>
        <v>545170251.22000003</v>
      </c>
      <c r="J18" s="44">
        <f>SUM(J11:J17)</f>
        <v>624298285.40999997</v>
      </c>
      <c r="K18" s="40">
        <f>SUM(K11:K17)</f>
        <v>99.999999999999986</v>
      </c>
      <c r="L18" s="45" t="s">
        <v>1</v>
      </c>
    </row>
    <row r="19" spans="1:12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">
      <c r="A20" s="36"/>
      <c r="B20" s="16"/>
      <c r="C20" s="16"/>
      <c r="D20" s="16"/>
      <c r="E20" s="16"/>
      <c r="F20" s="16"/>
      <c r="G20" s="16"/>
      <c r="H20" s="16"/>
      <c r="I20" s="16"/>
      <c r="J20" s="18"/>
      <c r="K20" s="16"/>
      <c r="L20" s="16"/>
    </row>
    <row r="21" spans="1:12" x14ac:dyDescent="0.2">
      <c r="H21" s="4"/>
      <c r="I21" s="4"/>
      <c r="J21" s="4"/>
    </row>
    <row r="22" spans="1:12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B25" s="5"/>
    </row>
    <row r="26" spans="1:12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1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">
      <c r="B28" s="5"/>
    </row>
    <row r="29" spans="1:12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">
      <c r="B34" s="5"/>
    </row>
    <row r="35" spans="2:12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x14ac:dyDescent="0.2">
      <c r="B39" s="5"/>
    </row>
    <row r="40" spans="2:12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x14ac:dyDescent="0.2">
      <c r="B45" s="5"/>
    </row>
    <row r="46" spans="2:12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</sheetData>
  <mergeCells count="8">
    <mergeCell ref="E8:E9"/>
    <mergeCell ref="B8:B9"/>
    <mergeCell ref="H8:L8"/>
    <mergeCell ref="A1:L1"/>
    <mergeCell ref="A2:L2"/>
    <mergeCell ref="A4:L4"/>
    <mergeCell ref="A5:L5"/>
    <mergeCell ref="A6:L6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6"/>
  <sheetViews>
    <sheetView showGridLines="0" tabSelected="1" zoomScaleNormal="100" workbookViewId="0">
      <selection activeCell="A2" sqref="A2:L2"/>
    </sheetView>
  </sheetViews>
  <sheetFormatPr defaultColWidth="9.140625" defaultRowHeight="14.25" x14ac:dyDescent="0.2"/>
  <cols>
    <col min="1" max="1" width="28.5703125" style="1" customWidth="1"/>
    <col min="2" max="2" width="11.7109375" style="1" customWidth="1"/>
    <col min="3" max="3" width="8.85546875" style="1" customWidth="1"/>
    <col min="4" max="4" width="3" style="1" customWidth="1"/>
    <col min="5" max="5" width="12.7109375" style="1" customWidth="1"/>
    <col min="6" max="6" width="8.85546875" style="1" customWidth="1"/>
    <col min="7" max="7" width="3" style="1" customWidth="1"/>
    <col min="8" max="8" width="13.5703125" style="1" bestFit="1" customWidth="1"/>
    <col min="9" max="10" width="11.7109375" style="1" customWidth="1"/>
    <col min="11" max="11" width="8.140625" style="1" customWidth="1"/>
    <col min="12" max="12" width="3" style="1" customWidth="1"/>
    <col min="13" max="16384" width="9.140625" style="1"/>
  </cols>
  <sheetData>
    <row r="1" spans="1:25" ht="15.75" customHeight="1" x14ac:dyDescent="0.2">
      <c r="A1" s="87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25" ht="18" x14ac:dyDescent="0.2">
      <c r="A2" s="87" t="s">
        <v>53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2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5" ht="18" x14ac:dyDescent="0.2">
      <c r="A4" s="87" t="s">
        <v>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25" ht="18" x14ac:dyDescent="0.2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25" ht="15" x14ac:dyDescent="0.2">
      <c r="A6" s="83" t="s">
        <v>22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8" spans="1:25" ht="15.6" customHeight="1" x14ac:dyDescent="0.25">
      <c r="A8" s="24"/>
      <c r="B8" s="73" t="s">
        <v>20</v>
      </c>
      <c r="C8" s="25"/>
      <c r="D8" s="26"/>
      <c r="E8" s="73" t="s">
        <v>23</v>
      </c>
      <c r="F8" s="25"/>
      <c r="G8" s="27"/>
      <c r="H8" s="84" t="s">
        <v>47</v>
      </c>
      <c r="I8" s="85"/>
      <c r="J8" s="85"/>
      <c r="K8" s="85"/>
      <c r="L8" s="86"/>
    </row>
    <row r="9" spans="1:25" ht="36.75" customHeight="1" x14ac:dyDescent="0.25">
      <c r="A9" s="28" t="s">
        <v>40</v>
      </c>
      <c r="B9" s="74"/>
      <c r="C9" s="21" t="s">
        <v>49</v>
      </c>
      <c r="D9" s="29"/>
      <c r="E9" s="74"/>
      <c r="F9" s="21" t="s">
        <v>49</v>
      </c>
      <c r="G9" s="22"/>
      <c r="H9" s="23" t="s">
        <v>26</v>
      </c>
      <c r="I9" s="21" t="s">
        <v>24</v>
      </c>
      <c r="J9" s="22" t="s">
        <v>21</v>
      </c>
      <c r="K9" s="21" t="s">
        <v>49</v>
      </c>
      <c r="L9" s="29"/>
    </row>
    <row r="10" spans="1:25" ht="15.75" customHeight="1" x14ac:dyDescent="0.2">
      <c r="A10" s="30"/>
      <c r="B10" s="31"/>
      <c r="C10" s="32"/>
      <c r="D10" s="33"/>
      <c r="E10" s="32"/>
      <c r="F10" s="32"/>
      <c r="G10" s="32"/>
      <c r="H10" s="31"/>
      <c r="I10" s="32"/>
      <c r="J10" s="32"/>
      <c r="K10" s="32"/>
      <c r="L10" s="3"/>
    </row>
    <row r="11" spans="1:25" ht="22.5" customHeight="1" x14ac:dyDescent="0.25">
      <c r="A11" s="62" t="s">
        <v>52</v>
      </c>
      <c r="B11" s="55">
        <v>12</v>
      </c>
      <c r="C11" s="57">
        <f t="shared" ref="C11:C22" si="0">(B11/B$23)*100</f>
        <v>1.2765957446808509</v>
      </c>
      <c r="D11" s="58" t="s">
        <v>1</v>
      </c>
      <c r="E11" s="50">
        <v>140372</v>
      </c>
      <c r="F11" s="57">
        <f t="shared" ref="F11:F22" si="1">(E11/E$23)*100</f>
        <v>0.35445201242142549</v>
      </c>
      <c r="G11" s="58" t="s">
        <v>1</v>
      </c>
      <c r="H11" s="51">
        <v>216170</v>
      </c>
      <c r="I11" s="52">
        <v>313746</v>
      </c>
      <c r="J11" s="52">
        <f t="shared" ref="J11:J21" si="2">(H11+I11)</f>
        <v>529916</v>
      </c>
      <c r="K11" s="57">
        <f t="shared" ref="K11:K22" si="3">(J11/J$23)*100</f>
        <v>8.488186074109931E-2</v>
      </c>
      <c r="L11" s="53" t="s">
        <v>1</v>
      </c>
      <c r="P11" s="18"/>
    </row>
    <row r="12" spans="1:25" ht="22.5" customHeight="1" x14ac:dyDescent="0.25">
      <c r="A12" s="56" t="s">
        <v>13</v>
      </c>
      <c r="B12" s="55">
        <v>145</v>
      </c>
      <c r="C12" s="57">
        <f t="shared" si="0"/>
        <v>15.425531914893616</v>
      </c>
      <c r="D12" s="58"/>
      <c r="E12" s="50">
        <v>2659740</v>
      </c>
      <c r="F12" s="57">
        <f t="shared" si="1"/>
        <v>6.716084372366014</v>
      </c>
      <c r="G12" s="58"/>
      <c r="H12" s="54">
        <v>5310427</v>
      </c>
      <c r="I12" s="54">
        <v>11475318</v>
      </c>
      <c r="J12" s="54">
        <f t="shared" si="2"/>
        <v>16785745</v>
      </c>
      <c r="K12" s="57">
        <f t="shared" si="3"/>
        <v>2.6887379688962101</v>
      </c>
      <c r="L12" s="53"/>
    </row>
    <row r="13" spans="1:25" ht="22.5" customHeight="1" x14ac:dyDescent="0.25">
      <c r="A13" s="56" t="s">
        <v>14</v>
      </c>
      <c r="B13" s="55">
        <v>164</v>
      </c>
      <c r="C13" s="57">
        <f t="shared" si="0"/>
        <v>17.446808510638299</v>
      </c>
      <c r="D13" s="58"/>
      <c r="E13" s="50">
        <v>3504618</v>
      </c>
      <c r="F13" s="57">
        <f t="shared" si="1"/>
        <v>8.8494778365226061</v>
      </c>
      <c r="G13" s="58"/>
      <c r="H13" s="54">
        <v>7007960</v>
      </c>
      <c r="I13" s="54">
        <v>26111425</v>
      </c>
      <c r="J13" s="54">
        <f t="shared" si="2"/>
        <v>33119385</v>
      </c>
      <c r="K13" s="57">
        <f t="shared" si="3"/>
        <v>5.3050578306766614</v>
      </c>
      <c r="L13" s="53"/>
      <c r="M13" s="17"/>
      <c r="N13" s="17"/>
      <c r="O13" s="17"/>
      <c r="P13" s="3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22.5" customHeight="1" x14ac:dyDescent="0.25">
      <c r="A14" s="56" t="s">
        <v>15</v>
      </c>
      <c r="B14" s="55">
        <v>186</v>
      </c>
      <c r="C14" s="57">
        <f t="shared" si="0"/>
        <v>19.787234042553191</v>
      </c>
      <c r="D14" s="58"/>
      <c r="E14" s="50">
        <v>6042395</v>
      </c>
      <c r="F14" s="57">
        <f t="shared" si="1"/>
        <v>15.257594588629923</v>
      </c>
      <c r="G14" s="58"/>
      <c r="H14" s="54">
        <v>12084790</v>
      </c>
      <c r="I14" s="54">
        <v>63756434</v>
      </c>
      <c r="J14" s="54">
        <f t="shared" si="2"/>
        <v>75841224</v>
      </c>
      <c r="K14" s="57">
        <f t="shared" si="3"/>
        <v>12.148235218416728</v>
      </c>
      <c r="L14" s="5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22.5" customHeight="1" x14ac:dyDescent="0.25">
      <c r="A15" s="56" t="s">
        <v>16</v>
      </c>
      <c r="B15" s="55">
        <v>142</v>
      </c>
      <c r="C15" s="57">
        <f t="shared" si="0"/>
        <v>15.106382978723405</v>
      </c>
      <c r="D15" s="58"/>
      <c r="E15" s="50">
        <v>7476587</v>
      </c>
      <c r="F15" s="57">
        <f t="shared" si="1"/>
        <v>18.879059272460808</v>
      </c>
      <c r="G15" s="58"/>
      <c r="H15" s="54">
        <v>14951180</v>
      </c>
      <c r="I15" s="54">
        <v>98668236</v>
      </c>
      <c r="J15" s="54">
        <f t="shared" si="2"/>
        <v>113619416</v>
      </c>
      <c r="K15" s="57">
        <f t="shared" si="3"/>
        <v>18.199540014638231</v>
      </c>
      <c r="L15" s="53"/>
    </row>
    <row r="16" spans="1:25" ht="21.75" customHeight="1" x14ac:dyDescent="0.25">
      <c r="A16" s="56" t="s">
        <v>17</v>
      </c>
      <c r="B16" s="55">
        <v>104</v>
      </c>
      <c r="C16" s="57">
        <f t="shared" si="0"/>
        <v>11.063829787234042</v>
      </c>
      <c r="D16" s="58"/>
      <c r="E16" s="50">
        <v>6304835</v>
      </c>
      <c r="F16" s="57">
        <f t="shared" si="1"/>
        <v>15.920279355819098</v>
      </c>
      <c r="G16" s="58"/>
      <c r="H16" s="54">
        <v>12609525</v>
      </c>
      <c r="I16" s="54">
        <v>101524539</v>
      </c>
      <c r="J16" s="54">
        <f t="shared" si="2"/>
        <v>114134064</v>
      </c>
      <c r="K16" s="57">
        <f t="shared" si="3"/>
        <v>18.281976249563549</v>
      </c>
      <c r="L16" s="53"/>
    </row>
    <row r="17" spans="1:18" ht="22.5" customHeight="1" x14ac:dyDescent="0.25">
      <c r="A17" s="56" t="s">
        <v>18</v>
      </c>
      <c r="B17" s="55">
        <v>61</v>
      </c>
      <c r="C17" s="57">
        <f t="shared" si="0"/>
        <v>6.4893617021276588</v>
      </c>
      <c r="D17" s="58"/>
      <c r="E17" s="50">
        <v>3693085</v>
      </c>
      <c r="F17" s="57">
        <f t="shared" si="1"/>
        <v>9.325374079541362</v>
      </c>
      <c r="G17" s="58"/>
      <c r="H17" s="54">
        <v>7386170</v>
      </c>
      <c r="I17" s="54">
        <v>70665784</v>
      </c>
      <c r="J17" s="54">
        <f t="shared" si="2"/>
        <v>78051954</v>
      </c>
      <c r="K17" s="57">
        <f t="shared" si="3"/>
        <v>12.502349598801866</v>
      </c>
      <c r="L17" s="53"/>
    </row>
    <row r="18" spans="1:18" ht="22.5" customHeight="1" x14ac:dyDescent="0.25">
      <c r="A18" s="56" t="s">
        <v>19</v>
      </c>
      <c r="B18" s="55">
        <v>23</v>
      </c>
      <c r="C18" s="57">
        <f t="shared" si="0"/>
        <v>2.4468085106382977</v>
      </c>
      <c r="D18" s="58"/>
      <c r="E18" s="50">
        <v>1246284</v>
      </c>
      <c r="F18" s="57">
        <f t="shared" si="1"/>
        <v>3.1469799664364966</v>
      </c>
      <c r="G18" s="58"/>
      <c r="H18" s="54">
        <v>2492568</v>
      </c>
      <c r="I18" s="54">
        <v>26562196</v>
      </c>
      <c r="J18" s="54">
        <f t="shared" si="2"/>
        <v>29054764</v>
      </c>
      <c r="K18" s="57">
        <f t="shared" si="3"/>
        <v>4.6539874842682725</v>
      </c>
      <c r="L18" s="53"/>
    </row>
    <row r="19" spans="1:18" ht="21.75" customHeight="1" x14ac:dyDescent="0.25">
      <c r="A19" s="56" t="s">
        <v>27</v>
      </c>
      <c r="B19" s="55">
        <v>17</v>
      </c>
      <c r="C19" s="57">
        <f t="shared" si="0"/>
        <v>1.8085106382978722</v>
      </c>
      <c r="D19" s="58"/>
      <c r="E19" s="50">
        <v>764492</v>
      </c>
      <c r="F19" s="57">
        <f t="shared" si="1"/>
        <v>1.9304115342096744</v>
      </c>
      <c r="G19" s="58"/>
      <c r="H19" s="54">
        <v>1528985</v>
      </c>
      <c r="I19" s="54">
        <v>19437834</v>
      </c>
      <c r="J19" s="54">
        <f t="shared" si="2"/>
        <v>20966819</v>
      </c>
      <c r="K19" s="57">
        <f t="shared" si="3"/>
        <v>3.3584617383544471</v>
      </c>
      <c r="L19" s="53"/>
    </row>
    <row r="20" spans="1:18" s="17" customFormat="1" ht="21.75" customHeight="1" x14ac:dyDescent="0.25">
      <c r="A20" s="46" t="s">
        <v>42</v>
      </c>
      <c r="B20" s="63">
        <v>15</v>
      </c>
      <c r="C20" s="64">
        <f t="shared" si="0"/>
        <v>1.5957446808510638</v>
      </c>
      <c r="D20" s="65"/>
      <c r="E20" s="66">
        <v>518762</v>
      </c>
      <c r="F20" s="64">
        <f t="shared" si="1"/>
        <v>1.3099210303177522</v>
      </c>
      <c r="G20" s="65"/>
      <c r="H20" s="67">
        <v>1037524</v>
      </c>
      <c r="I20" s="67">
        <v>16816616</v>
      </c>
      <c r="J20" s="67">
        <f t="shared" si="2"/>
        <v>17854140</v>
      </c>
      <c r="K20" s="64">
        <f t="shared" si="3"/>
        <v>2.8598733103587946</v>
      </c>
      <c r="L20" s="68"/>
    </row>
    <row r="21" spans="1:18" s="17" customFormat="1" ht="21.75" customHeight="1" x14ac:dyDescent="0.25">
      <c r="A21" s="46" t="s">
        <v>44</v>
      </c>
      <c r="B21" s="63">
        <v>23</v>
      </c>
      <c r="C21" s="64">
        <f t="shared" si="0"/>
        <v>2.4468085106382977</v>
      </c>
      <c r="D21" s="65"/>
      <c r="E21" s="66">
        <v>491117</v>
      </c>
      <c r="F21" s="64">
        <f t="shared" si="1"/>
        <v>1.2401149017209501</v>
      </c>
      <c r="G21" s="65"/>
      <c r="H21" s="67">
        <v>982234</v>
      </c>
      <c r="I21" s="67">
        <v>25284846</v>
      </c>
      <c r="J21" s="67">
        <f t="shared" si="2"/>
        <v>26267080</v>
      </c>
      <c r="K21" s="64">
        <f t="shared" si="3"/>
        <v>4.2074567037706263</v>
      </c>
      <c r="L21" s="68"/>
    </row>
    <row r="22" spans="1:18" ht="21.75" customHeight="1" x14ac:dyDescent="0.25">
      <c r="A22" s="46" t="s">
        <v>28</v>
      </c>
      <c r="B22" s="69">
        <v>48</v>
      </c>
      <c r="C22" s="64">
        <f t="shared" si="0"/>
        <v>5.1063829787234036</v>
      </c>
      <c r="D22" s="53"/>
      <c r="E22" s="50">
        <v>6760253</v>
      </c>
      <c r="F22" s="64">
        <f t="shared" si="1"/>
        <v>17.070251049553892</v>
      </c>
      <c r="G22" s="53"/>
      <c r="H22" s="54">
        <v>13520500.25</v>
      </c>
      <c r="I22" s="54">
        <v>84553276.709999993</v>
      </c>
      <c r="J22" s="54">
        <f>(H22+I22)</f>
        <v>98073776.959999993</v>
      </c>
      <c r="K22" s="57">
        <f t="shared" si="3"/>
        <v>15.709442021513512</v>
      </c>
      <c r="L22" s="70"/>
      <c r="M22" s="17"/>
      <c r="N22" s="17"/>
      <c r="O22" s="17"/>
      <c r="P22" s="17"/>
      <c r="Q22" s="17"/>
      <c r="R22" s="17"/>
    </row>
    <row r="23" spans="1:18" ht="33" customHeight="1" x14ac:dyDescent="0.25">
      <c r="A23" s="34" t="s">
        <v>0</v>
      </c>
      <c r="B23" s="59">
        <f>SUM(B11:B22)</f>
        <v>940</v>
      </c>
      <c r="C23" s="60">
        <f>SUM(C11:C22)</f>
        <v>99.999999999999986</v>
      </c>
      <c r="D23" s="61" t="s">
        <v>1</v>
      </c>
      <c r="E23" s="42">
        <f>SUM(E11:E22)</f>
        <v>39602540</v>
      </c>
      <c r="F23" s="60">
        <f>SUM(F11:F22)</f>
        <v>99.999999999999972</v>
      </c>
      <c r="G23" s="61" t="s">
        <v>1</v>
      </c>
      <c r="H23" s="43">
        <f>SUM(H11:H22)</f>
        <v>79128033.25</v>
      </c>
      <c r="I23" s="44">
        <f>SUM(I11:I22)</f>
        <v>545170250.71000004</v>
      </c>
      <c r="J23" s="44">
        <f>SUM(J11:J22)</f>
        <v>624298283.96000004</v>
      </c>
      <c r="K23" s="71">
        <f>SUM(K11:K22)</f>
        <v>100</v>
      </c>
      <c r="L23" s="72" t="s">
        <v>1</v>
      </c>
    </row>
    <row r="24" spans="1:18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8" x14ac:dyDescent="0.2">
      <c r="A25" s="3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8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8" x14ac:dyDescent="0.2">
      <c r="A27" s="16"/>
      <c r="B27" s="16"/>
      <c r="C27" s="16"/>
      <c r="D27" s="16"/>
      <c r="E27" s="16"/>
      <c r="F27" s="16"/>
      <c r="G27" s="16"/>
      <c r="H27" s="4"/>
      <c r="I27" s="4"/>
      <c r="J27" s="4"/>
      <c r="K27" s="16"/>
      <c r="L27" s="16"/>
    </row>
    <row r="28" spans="1:18" x14ac:dyDescent="0.2">
      <c r="A28" s="16"/>
      <c r="B28" s="16"/>
      <c r="C28" s="16"/>
      <c r="D28" s="16"/>
      <c r="E28" s="16"/>
      <c r="F28" s="16"/>
      <c r="G28" s="16"/>
      <c r="H28" s="4"/>
      <c r="I28" s="4"/>
      <c r="J28" s="4"/>
      <c r="K28" s="16"/>
      <c r="L28" s="16"/>
    </row>
    <row r="29" spans="1:18" x14ac:dyDescent="0.2">
      <c r="A29" s="16"/>
      <c r="B29" s="16"/>
      <c r="C29" s="16"/>
      <c r="D29" s="16"/>
      <c r="E29" s="16"/>
      <c r="F29" s="16"/>
      <c r="G29" s="16"/>
      <c r="H29" s="4"/>
      <c r="I29" s="4"/>
      <c r="J29" s="4"/>
      <c r="K29" s="16"/>
      <c r="L29" s="16"/>
    </row>
    <row r="30" spans="1:18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8" x14ac:dyDescent="0.2">
      <c r="A31" s="16"/>
      <c r="B31" s="16"/>
      <c r="C31" s="16"/>
      <c r="D31" s="16"/>
      <c r="E31" s="16"/>
      <c r="F31" s="16"/>
      <c r="G31" s="16"/>
      <c r="H31" s="4"/>
      <c r="I31" s="4"/>
      <c r="J31" s="4"/>
      <c r="K31" s="16"/>
      <c r="L31" s="16"/>
    </row>
    <row r="32" spans="1:18" ht="15" x14ac:dyDescent="0.25">
      <c r="B32" s="13"/>
      <c r="C32" s="14"/>
      <c r="D32" s="14"/>
      <c r="E32" s="14"/>
      <c r="F32" s="14"/>
      <c r="G32" s="14"/>
      <c r="H32" s="14"/>
      <c r="I32" s="14"/>
      <c r="J32" s="14"/>
      <c r="K32" s="5"/>
      <c r="L32" s="5"/>
    </row>
    <row r="33" spans="2:12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x14ac:dyDescent="0.2">
      <c r="B45" s="5"/>
    </row>
    <row r="46" spans="2:12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x14ac:dyDescent="0.2">
      <c r="B51" s="5"/>
    </row>
    <row r="52" spans="2:12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x14ac:dyDescent="0.2">
      <c r="B56" s="5"/>
    </row>
    <row r="57" spans="2:12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">
      <c r="B62" s="5"/>
    </row>
    <row r="63" spans="2:12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</sheetData>
  <mergeCells count="8">
    <mergeCell ref="H8:L8"/>
    <mergeCell ref="A1:L1"/>
    <mergeCell ref="A2:L2"/>
    <mergeCell ref="A4:L4"/>
    <mergeCell ref="A5:L5"/>
    <mergeCell ref="A6:L6"/>
    <mergeCell ref="B8:B9"/>
    <mergeCell ref="E8:E9"/>
  </mergeCell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157E29-83ED-4A45-86B4-6DA03451704E}"/>
</file>

<file path=customXml/itemProps2.xml><?xml version="1.0" encoding="utf-8"?>
<ds:datastoreItem xmlns:ds="http://schemas.openxmlformats.org/officeDocument/2006/customXml" ds:itemID="{8A92CAFF-A8A6-4D61-8CAF-EDB8E8196887}"/>
</file>

<file path=customXml/itemProps3.xml><?xml version="1.0" encoding="utf-8"?>
<ds:datastoreItem xmlns:ds="http://schemas.openxmlformats.org/officeDocument/2006/customXml" ds:itemID="{BFBFE9F6-7369-428A-BE77-68EE18613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by Liability Range</vt:lpstr>
      <vt:lpstr>2. by Borough</vt:lpstr>
      <vt:lpstr>3. by Room Rent</vt:lpstr>
      <vt:lpstr>'1. by Liability Range'!Print_Area</vt:lpstr>
      <vt:lpstr>'2. by Borough'!Print_Area</vt:lpstr>
      <vt:lpstr>'3. by Room Rent'!Print_Area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daboss</cp:lastModifiedBy>
  <cp:lastPrinted>2019-08-22T14:52:36Z</cp:lastPrinted>
  <dcterms:created xsi:type="dcterms:W3CDTF">2014-10-31T17:21:55Z</dcterms:created>
  <dcterms:modified xsi:type="dcterms:W3CDTF">2020-09-14T19:20:57Z</dcterms:modified>
</cp:coreProperties>
</file>