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88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'Sheet1'!$A$1:$F$48</definedName>
  </definedNames>
  <calcPr fullCalcOnLoad="1"/>
</workbook>
</file>

<file path=xl/sharedStrings.xml><?xml version="1.0" encoding="utf-8"?>
<sst xmlns="http://schemas.openxmlformats.org/spreadsheetml/2006/main" count="45" uniqueCount="41">
  <si>
    <t>Unit cost</t>
  </si>
  <si>
    <t>PM analysis</t>
  </si>
  <si>
    <t>Black carbon/metal analysis</t>
  </si>
  <si>
    <t>Equipment</t>
  </si>
  <si>
    <t>Total</t>
  </si>
  <si>
    <t>Subtotal</t>
  </si>
  <si>
    <t>Equipment &amp; Supplies</t>
  </si>
  <si>
    <t>Cost</t>
  </si>
  <si>
    <t>Units</t>
  </si>
  <si>
    <t>Real World Foundation</t>
  </si>
  <si>
    <t>Asthma Free School Zone Project</t>
  </si>
  <si>
    <t>Item Description</t>
  </si>
  <si>
    <t>Shipping</t>
  </si>
  <si>
    <t>Shipping &amp; Insurance</t>
  </si>
  <si>
    <t>Senior Consultant</t>
  </si>
  <si>
    <t>Other Costs</t>
  </si>
  <si>
    <t>Site Fees</t>
  </si>
  <si>
    <t xml:space="preserve">  </t>
  </si>
  <si>
    <t>Lab analysis: Galson Labs</t>
  </si>
  <si>
    <t>Project Director</t>
  </si>
  <si>
    <t>Total Direct Costs</t>
  </si>
  <si>
    <t>Planning, equipment calibration</t>
  </si>
  <si>
    <t xml:space="preserve">Data cleaning, organization, analysis </t>
  </si>
  <si>
    <t>Weekly field work (1 per week or 2 half days)</t>
  </si>
  <si>
    <t>Identify Sites (1), Set Up (2) and Train  (1)</t>
  </si>
  <si>
    <t>CPA Personnel</t>
  </si>
  <si>
    <t>Project Manager</t>
  </si>
  <si>
    <t>RWF Staff</t>
  </si>
  <si>
    <t>RWF Consultants</t>
  </si>
  <si>
    <t xml:space="preserve"> Analysis advisory</t>
  </si>
  <si>
    <t>Indirect Costs and RWF Benefits</t>
  </si>
  <si>
    <t>RWF Personnel</t>
  </si>
  <si>
    <t>Other CPA Costs</t>
  </si>
  <si>
    <t>Laboratory Analysis</t>
  </si>
  <si>
    <t>Plan from October 31, 2010 - April 30, 2010</t>
  </si>
  <si>
    <t xml:space="preserve">Assessment of Air Quality in Chinatown/Community Board 3 </t>
  </si>
  <si>
    <t>Management planning, facilitation, reporting</t>
  </si>
  <si>
    <t>CPA Volunteers Honoraria - traffic counting</t>
  </si>
  <si>
    <t>CPA Project Associates - Trainees  (2)</t>
  </si>
  <si>
    <t>Factory Calibration of Sidepaks</t>
  </si>
  <si>
    <t>Indirect Costs @23% &amp; RWF Benefits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</si>
</sst>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_);[Red]\(&quot;$&quot;#,##0.0\)"/>
    <numFmt numFmtId="169" formatCode="[$-409]dddd\,\ mmmm\ dd\,\ yyyy"/>
    <numFmt numFmtId="170" formatCode="[$-409]mmmm\ d\,\ yyyy;@"/>
  </numFmts>
  <fonts count="47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0" fontId="3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6" fontId="2" fillId="0" borderId="0" xfId="0" applyNumberFormat="1" applyFont="1" applyFill="1" applyBorder="1" applyAlignment="1">
      <alignment horizontal="center" vertical="top" wrapText="1"/>
    </xf>
    <xf numFmtId="6" fontId="2" fillId="0" borderId="0" xfId="0" applyNumberFormat="1" applyFont="1" applyFill="1" applyBorder="1" applyAlignment="1">
      <alignment horizontal="center" wrapText="1"/>
    </xf>
    <xf numFmtId="6" fontId="3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6" fontId="2" fillId="0" borderId="0" xfId="0" applyNumberFormat="1" applyFont="1" applyFill="1" applyBorder="1" applyAlignment="1">
      <alignment horizontal="right" vertical="top" wrapText="1"/>
    </xf>
    <xf numFmtId="6" fontId="3" fillId="0" borderId="0" xfId="0" applyNumberFormat="1" applyFont="1" applyFill="1" applyBorder="1" applyAlignment="1">
      <alignment horizontal="right"/>
    </xf>
    <xf numFmtId="6" fontId="8" fillId="0" borderId="0" xfId="0" applyNumberFormat="1" applyFont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">
      <selection activeCell="F46" sqref="F46"/>
    </sheetView>
  </sheetViews>
  <sheetFormatPr defaultColWidth="9.140625" defaultRowHeight="12.75"/>
  <cols>
    <col min="1" max="1" width="19.57421875" style="0" customWidth="1"/>
    <col min="2" max="2" width="3.421875" style="0" customWidth="1"/>
    <col min="3" max="3" width="45.421875" style="0" customWidth="1"/>
    <col min="4" max="4" width="11.7109375" style="0" customWidth="1"/>
    <col min="5" max="5" width="13.00390625" style="0" customWidth="1"/>
    <col min="6" max="6" width="10.8515625" style="0" customWidth="1"/>
    <col min="10" max="10" width="9.8515625" style="0" customWidth="1"/>
  </cols>
  <sheetData>
    <row r="1" spans="1:3" ht="15.75">
      <c r="A1" s="11" t="s">
        <v>9</v>
      </c>
      <c r="B1" s="11"/>
      <c r="C1" s="11"/>
    </row>
    <row r="2" spans="1:3" ht="15.75">
      <c r="A2" s="10" t="s">
        <v>10</v>
      </c>
      <c r="B2" s="10"/>
      <c r="C2" s="11"/>
    </row>
    <row r="3" spans="1:2" ht="12.75">
      <c r="A3" s="13">
        <v>40451</v>
      </c>
      <c r="B3" s="13"/>
    </row>
    <row r="4" spans="1:3" ht="12.75">
      <c r="A4" s="3"/>
      <c r="B4" s="3"/>
      <c r="C4" s="13"/>
    </row>
    <row r="5" spans="1:2" ht="15">
      <c r="A5" s="12" t="s">
        <v>35</v>
      </c>
      <c r="B5" s="12"/>
    </row>
    <row r="7" spans="1:2" ht="12.75">
      <c r="A7" s="2" t="s">
        <v>34</v>
      </c>
      <c r="B7" s="2"/>
    </row>
    <row r="8" spans="1:2" ht="12.75">
      <c r="A8" s="2"/>
      <c r="B8" s="2"/>
    </row>
    <row r="9" spans="1:6" ht="12.75">
      <c r="A9" s="5"/>
      <c r="B9" s="5"/>
      <c r="C9" s="5" t="s">
        <v>11</v>
      </c>
      <c r="D9" s="5" t="s">
        <v>8</v>
      </c>
      <c r="E9" s="5" t="s">
        <v>0</v>
      </c>
      <c r="F9" s="5" t="s">
        <v>7</v>
      </c>
    </row>
    <row r="10" ht="12.75">
      <c r="A10" t="s">
        <v>18</v>
      </c>
    </row>
    <row r="11" spans="3:6" ht="12.75">
      <c r="C11" t="s">
        <v>1</v>
      </c>
      <c r="D11">
        <v>40</v>
      </c>
      <c r="E11">
        <v>17</v>
      </c>
      <c r="F11" s="4">
        <f>D11*E11</f>
        <v>680</v>
      </c>
    </row>
    <row r="12" spans="3:6" ht="12.75">
      <c r="C12" t="s">
        <v>2</v>
      </c>
      <c r="D12">
        <v>40</v>
      </c>
      <c r="E12">
        <v>55</v>
      </c>
      <c r="F12" s="4">
        <f>D12*E12</f>
        <v>2200</v>
      </c>
    </row>
    <row r="13" spans="2:6" ht="12.75">
      <c r="B13" s="3" t="s">
        <v>12</v>
      </c>
      <c r="D13">
        <v>4</v>
      </c>
      <c r="E13">
        <v>25</v>
      </c>
      <c r="F13" s="4">
        <f>D13*E13</f>
        <v>100</v>
      </c>
    </row>
    <row r="14" spans="5:6" ht="12.75">
      <c r="E14" s="21" t="s">
        <v>5</v>
      </c>
      <c r="F14" s="6">
        <f>SUM(F11:F13)</f>
        <v>2980</v>
      </c>
    </row>
    <row r="15" ht="12.75">
      <c r="A15" t="s">
        <v>3</v>
      </c>
    </row>
    <row r="16" spans="2:6" ht="12.75">
      <c r="B16" t="s">
        <v>39</v>
      </c>
      <c r="D16">
        <v>500</v>
      </c>
      <c r="E16">
        <v>3</v>
      </c>
      <c r="F16" s="4">
        <f>D16*E16</f>
        <v>1500</v>
      </c>
    </row>
    <row r="17" spans="2:6" ht="12.75">
      <c r="B17" s="3" t="s">
        <v>13</v>
      </c>
      <c r="D17">
        <v>1</v>
      </c>
      <c r="E17">
        <v>100</v>
      </c>
      <c r="F17" s="4">
        <f>D17*E17</f>
        <v>100</v>
      </c>
    </row>
    <row r="18" spans="5:6" ht="12.75">
      <c r="E18" s="21" t="s">
        <v>5</v>
      </c>
      <c r="F18" s="6">
        <f>SUM(F16:F17)</f>
        <v>1600</v>
      </c>
    </row>
    <row r="19" spans="5:6" ht="12.75">
      <c r="E19" s="21"/>
      <c r="F19" s="6"/>
    </row>
    <row r="20" spans="1:6" ht="12.75">
      <c r="A20" t="s">
        <v>27</v>
      </c>
      <c r="B20" s="3" t="s">
        <v>26</v>
      </c>
      <c r="F20" s="4"/>
    </row>
    <row r="21" spans="2:6" ht="12.75">
      <c r="B21" s="3" t="s">
        <v>36</v>
      </c>
      <c r="D21" s="3">
        <v>7</v>
      </c>
      <c r="E21">
        <v>350</v>
      </c>
      <c r="F21" s="4">
        <f>D21*E21</f>
        <v>2450</v>
      </c>
    </row>
    <row r="22" spans="1:6" ht="12.75">
      <c r="A22" t="s">
        <v>28</v>
      </c>
      <c r="B22" s="3" t="s">
        <v>19</v>
      </c>
      <c r="F22" s="4"/>
    </row>
    <row r="23" spans="2:6" ht="12.75">
      <c r="B23" s="3"/>
      <c r="C23" t="s">
        <v>21</v>
      </c>
      <c r="D23">
        <v>2</v>
      </c>
      <c r="E23" s="3">
        <v>235</v>
      </c>
      <c r="F23" s="4">
        <f>D23*E23</f>
        <v>470</v>
      </c>
    </row>
    <row r="24" spans="3:6" ht="12.75">
      <c r="C24" s="14" t="s">
        <v>24</v>
      </c>
      <c r="D24">
        <v>4</v>
      </c>
      <c r="E24" s="3">
        <v>235</v>
      </c>
      <c r="F24" s="4">
        <f>D24*E24</f>
        <v>940</v>
      </c>
    </row>
    <row r="25" spans="3:6" ht="12.75">
      <c r="C25" s="14" t="s">
        <v>23</v>
      </c>
      <c r="D25">
        <v>4</v>
      </c>
      <c r="E25" s="3">
        <v>235</v>
      </c>
      <c r="F25" s="4">
        <f>D25*E25</f>
        <v>940</v>
      </c>
    </row>
    <row r="26" spans="3:6" ht="12.75">
      <c r="C26" s="14" t="s">
        <v>22</v>
      </c>
      <c r="D26">
        <v>6</v>
      </c>
      <c r="E26" s="3">
        <v>235</v>
      </c>
      <c r="F26" s="4">
        <f>D26*E26</f>
        <v>1410</v>
      </c>
    </row>
    <row r="27" ht="12.75">
      <c r="B27" s="3" t="s">
        <v>14</v>
      </c>
    </row>
    <row r="28" spans="2:6" ht="12.75">
      <c r="B28" s="3"/>
      <c r="C28" s="14" t="s">
        <v>29</v>
      </c>
      <c r="D28" s="3">
        <v>1</v>
      </c>
      <c r="E28">
        <v>350</v>
      </c>
      <c r="F28" s="4">
        <f>D28*E28</f>
        <v>350</v>
      </c>
    </row>
    <row r="29" spans="1:10" ht="12.75">
      <c r="A29" t="s">
        <v>25</v>
      </c>
      <c r="B29" s="3" t="s">
        <v>38</v>
      </c>
      <c r="C29" s="14"/>
      <c r="D29" s="3">
        <v>2</v>
      </c>
      <c r="E29">
        <v>300</v>
      </c>
      <c r="F29" s="4">
        <f>D29*E29</f>
        <v>600</v>
      </c>
      <c r="J29" t="s">
        <v>17</v>
      </c>
    </row>
    <row r="30" spans="2:6" ht="12.75">
      <c r="B30" s="3" t="s">
        <v>37</v>
      </c>
      <c r="C30" s="14"/>
      <c r="D30" s="3">
        <v>4</v>
      </c>
      <c r="E30">
        <v>50</v>
      </c>
      <c r="F30" s="4">
        <f>D30*E30</f>
        <v>200</v>
      </c>
    </row>
    <row r="31" spans="2:6" ht="12.75">
      <c r="B31" s="3"/>
      <c r="D31" s="3"/>
      <c r="F31" s="4"/>
    </row>
    <row r="32" spans="5:6" ht="12.75">
      <c r="E32" s="21" t="s">
        <v>5</v>
      </c>
      <c r="F32" s="6">
        <f>SUM(F21:F31)</f>
        <v>7360</v>
      </c>
    </row>
    <row r="33" spans="1:6" ht="12.75">
      <c r="A33" s="3" t="s">
        <v>15</v>
      </c>
      <c r="F33" s="4"/>
    </row>
    <row r="34" spans="2:6" ht="12.75">
      <c r="B34" s="3" t="s">
        <v>16</v>
      </c>
      <c r="D34">
        <v>10</v>
      </c>
      <c r="E34">
        <v>25</v>
      </c>
      <c r="F34" s="4">
        <f>D34*E34</f>
        <v>250</v>
      </c>
    </row>
    <row r="35" ht="12.75">
      <c r="F35" s="4"/>
    </row>
    <row r="36" spans="1:13" ht="15.75">
      <c r="A36" s="3" t="s">
        <v>30</v>
      </c>
      <c r="B36" s="3"/>
      <c r="E36" s="1">
        <v>0.23</v>
      </c>
      <c r="F36" s="4">
        <f>0.23*SUM(F14,F18,F32,F34)</f>
        <v>2803.7000000000003</v>
      </c>
      <c r="M36" s="24"/>
    </row>
    <row r="37" spans="5:13" ht="15.75">
      <c r="E37" s="1"/>
      <c r="F37" s="4"/>
      <c r="M37" s="24"/>
    </row>
    <row r="38" spans="3:13" ht="15.75">
      <c r="C38" s="2"/>
      <c r="D38" s="2"/>
      <c r="E38" s="2" t="s">
        <v>4</v>
      </c>
      <c r="F38" s="7">
        <f>F14+F18+F32+F34+F36</f>
        <v>14993.7</v>
      </c>
      <c r="M38" s="24"/>
    </row>
    <row r="39" spans="3:13" ht="15.75">
      <c r="C39" s="2"/>
      <c r="D39" s="2"/>
      <c r="E39" s="2"/>
      <c r="F39" s="7"/>
      <c r="M39" s="24"/>
    </row>
    <row r="40" spans="3:7" ht="12.75">
      <c r="C40" s="15"/>
      <c r="D40" s="16"/>
      <c r="E40" s="16"/>
      <c r="F40" s="16"/>
      <c r="G40" s="15"/>
    </row>
    <row r="41" spans="3:7" ht="15">
      <c r="C41" s="17" t="s">
        <v>33</v>
      </c>
      <c r="D41" s="22">
        <f>F14</f>
        <v>2980</v>
      </c>
      <c r="E41" s="18"/>
      <c r="F41" s="18"/>
      <c r="G41" s="15"/>
    </row>
    <row r="42" spans="3:7" ht="15">
      <c r="C42" s="17" t="s">
        <v>6</v>
      </c>
      <c r="D42" s="22">
        <f>F18</f>
        <v>1600</v>
      </c>
      <c r="E42" s="18"/>
      <c r="F42" s="18"/>
      <c r="G42" s="15"/>
    </row>
    <row r="43" spans="3:7" ht="15">
      <c r="C43" s="17" t="s">
        <v>31</v>
      </c>
      <c r="D43" s="22">
        <v>6560</v>
      </c>
      <c r="E43" s="19"/>
      <c r="F43" s="19"/>
      <c r="G43" s="15"/>
    </row>
    <row r="44" spans="3:7" ht="15">
      <c r="C44" s="17" t="s">
        <v>25</v>
      </c>
      <c r="D44" s="22">
        <v>800</v>
      </c>
      <c r="E44" s="19"/>
      <c r="F44" s="19"/>
      <c r="G44" s="15"/>
    </row>
    <row r="45" spans="3:7" ht="15">
      <c r="C45" s="17" t="s">
        <v>32</v>
      </c>
      <c r="D45" s="22">
        <f>F34</f>
        <v>250</v>
      </c>
      <c r="E45" s="19"/>
      <c r="F45" s="19"/>
      <c r="G45" s="15"/>
    </row>
    <row r="46" spans="3:7" ht="15">
      <c r="C46" s="17" t="s">
        <v>20</v>
      </c>
      <c r="D46" s="22">
        <f>SUM(D41:D45)</f>
        <v>12190</v>
      </c>
      <c r="E46" s="19"/>
      <c r="F46" s="19"/>
      <c r="G46" s="15"/>
    </row>
    <row r="47" spans="3:7" ht="15">
      <c r="C47" s="9" t="s">
        <v>40</v>
      </c>
      <c r="D47" s="22">
        <f>F36</f>
        <v>2803.7000000000003</v>
      </c>
      <c r="E47" s="18"/>
      <c r="F47" s="18"/>
      <c r="G47" s="15"/>
    </row>
    <row r="48" spans="3:7" ht="12.75">
      <c r="C48" s="8" t="s">
        <v>4</v>
      </c>
      <c r="D48" s="23">
        <f>SUM(D46:D47)</f>
        <v>14993.7</v>
      </c>
      <c r="E48" s="20"/>
      <c r="F48" s="20"/>
      <c r="G48" s="15"/>
    </row>
  </sheetData>
  <sheetProtection/>
  <printOptions gridLines="1"/>
  <pageMargins left="0.75" right="0.75" top="1" bottom="1" header="0.5" footer="0.5"/>
  <pageSetup fitToHeight="1" fitToWidth="1"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Reviewer</dc:creator>
  <cp:keywords/>
  <dc:description/>
  <cp:lastModifiedBy>Stuart Leigh</cp:lastModifiedBy>
  <cp:lastPrinted>2010-10-30T16:24:47Z</cp:lastPrinted>
  <dcterms:created xsi:type="dcterms:W3CDTF">2008-07-09T03:57:36Z</dcterms:created>
  <dcterms:modified xsi:type="dcterms:W3CDTF">2010-11-08T17:15:14Z</dcterms:modified>
  <cp:category/>
  <cp:version/>
  <cp:contentType/>
  <cp:contentStatus/>
</cp:coreProperties>
</file>