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defaultThemeVersion="124226"/>
  <mc:AlternateContent xmlns:mc="http://schemas.openxmlformats.org/markup-compatibility/2006">
    <mc:Choice Requires="x15">
      <x15ac:absPath xmlns:x15ac="http://schemas.microsoft.com/office/spreadsheetml/2010/11/ac" url="R:\Individual Persons Files\Jamie  Kuzmicki\QQQ\Annual Reports\LL18\Publish\"/>
    </mc:Choice>
  </mc:AlternateContent>
  <xr:revisionPtr revIDLastSave="0" documentId="8_{61423909-0DA5-45AB-8BAC-95D59CA1A307}" xr6:coauthVersionLast="47" xr6:coauthVersionMax="47" xr10:uidLastSave="{00000000-0000-0000-0000-000000000000}"/>
  <bookViews>
    <workbookView xWindow="-120" yWindow="-120" windowWidth="22740" windowHeight="14520" tabRatio="901" xr2:uid="{00000000-000D-0000-FFFF-FFFF00000000}"/>
  </bookViews>
  <sheets>
    <sheet name="2026 Report" sheetId="25" r:id="rId1"/>
    <sheet name="Executive Summary" sheetId="35" r:id="rId2"/>
    <sheet name="Table of Contents" sheetId="27" r:id="rId3"/>
    <sheet name="1. Active Registrations" sheetId="4" r:id="rId4"/>
    <sheet name="2. Applications &amp; Renewals" sheetId="7" r:id="rId5"/>
    <sheet name="3. Avg. Processing Time" sheetId="33" r:id="rId6"/>
    <sheet name="4. Denial Reasons" sheetId="19" r:id="rId7"/>
    <sheet name="5. Revocations and Fines" sheetId="34" r:id="rId8"/>
  </sheets>
  <definedNames>
    <definedName name="_5_2_2016">#REF!</definedName>
    <definedName name="_xlnm._FilterDatabase" localSheetId="3" hidden="1">'1. Active Registrations'!#REF!</definedName>
    <definedName name="_xlnm._FilterDatabase" localSheetId="4" hidden="1">'2. Applications &amp; Renewals'!#REF!</definedName>
    <definedName name="_xlnm._FilterDatabase" localSheetId="6" hidden="1">'4. Denial Reasons'!#REF!</definedName>
    <definedName name="_xlnm.Print_Area" localSheetId="3">'1. Active Registrations'!#REF!</definedName>
    <definedName name="_xlnm.Print_Area" localSheetId="4">'2. Applications &amp; Renewals'!#REF!</definedName>
    <definedName name="_xlnm.Print_Area" localSheetId="6">'4. Denial Reasons'!#REF!</definedName>
    <definedName name="_xlnm.Print_Area" localSheetId="1">'Executive Summary'!$B$2:$B$15</definedName>
    <definedName name="_xlnm.Print_Titles" localSheetId="4">'2. Applications &amp; Renewals'!$1:$3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34" i="34" l="1"/>
  <c r="W34" i="34"/>
  <c r="S34" i="34"/>
  <c r="M34" i="34"/>
  <c r="Y33" i="34"/>
  <c r="W33" i="34"/>
  <c r="S33" i="34"/>
  <c r="M33" i="34"/>
  <c r="Y32" i="34"/>
  <c r="W32" i="34"/>
  <c r="S32" i="34"/>
  <c r="O32" i="34"/>
  <c r="M32" i="34"/>
  <c r="Y31" i="34"/>
  <c r="W31" i="34"/>
  <c r="S31" i="34"/>
  <c r="M31" i="34"/>
  <c r="Y30" i="34"/>
  <c r="W30" i="34"/>
  <c r="S30" i="34"/>
  <c r="O30" i="34"/>
  <c r="M30" i="34"/>
  <c r="Y29" i="34"/>
  <c r="W29" i="34"/>
  <c r="S29" i="34"/>
  <c r="M29" i="34"/>
  <c r="Y28" i="34"/>
  <c r="W28" i="34"/>
  <c r="S28" i="34"/>
  <c r="O28" i="34"/>
  <c r="M28" i="34"/>
  <c r="Y27" i="34"/>
  <c r="W27" i="34"/>
  <c r="S27" i="34"/>
  <c r="M27" i="34"/>
  <c r="Y26" i="34"/>
  <c r="W26" i="34"/>
  <c r="S26" i="34"/>
  <c r="O26" i="34"/>
  <c r="M26" i="34"/>
  <c r="W25" i="34"/>
  <c r="S25" i="34"/>
  <c r="O25" i="34"/>
  <c r="M25" i="34"/>
  <c r="Y24" i="34"/>
  <c r="W24" i="34"/>
  <c r="S24" i="34"/>
  <c r="O24" i="34"/>
  <c r="M24" i="34"/>
  <c r="Y23" i="34"/>
  <c r="W23" i="34"/>
  <c r="M23" i="34"/>
  <c r="Z23" i="34" s="1"/>
  <c r="Y22" i="34"/>
  <c r="W22" i="34"/>
  <c r="Q22" i="34"/>
  <c r="M22" i="34"/>
  <c r="W21" i="34"/>
  <c r="Q21" i="34"/>
  <c r="M21" i="34"/>
  <c r="Z21" i="34" s="1"/>
  <c r="W20" i="34"/>
  <c r="Z20" i="34" s="1"/>
  <c r="W19" i="34"/>
  <c r="Z19" i="34" s="1"/>
  <c r="M17" i="34"/>
  <c r="M16" i="34"/>
  <c r="M15" i="34"/>
  <c r="M14" i="34"/>
  <c r="W13" i="34"/>
  <c r="W12" i="34"/>
  <c r="W11" i="34"/>
  <c r="S11" i="34"/>
  <c r="O11" i="34"/>
  <c r="M11" i="34"/>
  <c r="W10" i="34"/>
  <c r="S10" i="34"/>
  <c r="O10" i="34"/>
  <c r="M10" i="34"/>
  <c r="AC7" i="34"/>
  <c r="AB7" i="34"/>
  <c r="W9" i="34"/>
  <c r="O9" i="34"/>
  <c r="M9" i="34"/>
  <c r="W8" i="34"/>
  <c r="S8" i="34"/>
  <c r="O8" i="34"/>
  <c r="M8" i="34"/>
  <c r="W7" i="34"/>
  <c r="S7" i="34"/>
  <c r="O7" i="34"/>
  <c r="M7" i="34"/>
  <c r="M6" i="34"/>
  <c r="Z26" i="34" l="1"/>
  <c r="Z27" i="34"/>
  <c r="Z22" i="34"/>
  <c r="Z28" i="34"/>
  <c r="Z32" i="34"/>
  <c r="Z34" i="34"/>
  <c r="Z31" i="34"/>
  <c r="Z30" i="34"/>
  <c r="Z33" i="34"/>
  <c r="Z24" i="34"/>
  <c r="Z29" i="34"/>
  <c r="Z25" i="34"/>
</calcChain>
</file>

<file path=xl/sharedStrings.xml><?xml version="1.0" encoding="utf-8"?>
<sst xmlns="http://schemas.openxmlformats.org/spreadsheetml/2006/main" count="672" uniqueCount="132">
  <si>
    <t>Table of Contents</t>
  </si>
  <si>
    <t>Council district</t>
  </si>
  <si>
    <t>Total</t>
  </si>
  <si>
    <t>In this table, the status "Pending" means either that OSE had not yet provided a determination on the application, or that the applicant submitted corrections to OSE and OSE was reviewing the submitted additional materials. The statuses "Additional Info Requested" and "Denial Pending" pertained to those instances where OSE had returned the application to the applicant to, respectively, provide sufficient information for OSE to make a determination or to correct deficiencies that would otherwise require denial. "Granted" includes all applications where the applicant received a registration, and includes applications where the status at the end of the year was "Registered," "Expired," or "Terminated."</t>
  </si>
  <si>
    <t>All of the applications below are initial applications, and none are for renewals. The maximum period for a registration is four years, and as such, renewal applications will not begin being received until Fall 2026.</t>
  </si>
  <si>
    <t>APPLIED FOR</t>
  </si>
  <si>
    <t>DENIAL PENDING</t>
  </si>
  <si>
    <t>DENIED</t>
  </si>
  <si>
    <t>GRANTED</t>
  </si>
  <si>
    <t>PENDING</t>
  </si>
  <si>
    <t>ADDITIONAL INFO REQUESTED</t>
  </si>
  <si>
    <t>Council District</t>
  </si>
  <si>
    <t xml:space="preserve">While the law requiring this report only requires OSE to report "the average time to process registration applications and renewals," which would not include applications without a final status, OSE is also presenting companion data for applications that have not yet been finalized but were either: 1) returned to the applicant for additional information or to correct issues that would otherwise require OSE to deny the application, or 2) applications where OSE had not yet reached an initial determination as of the end of the reporting period. Processing time is measured from the date of submission to OSE, and includes weekends and applicable holidays. Where the column indicates a number of days "the application was pending with OSE," the number excludes those days in which the application was returned to the applicant. Applications that were withdrawn by the applicant are not included in the data below. </t>
  </si>
  <si>
    <t xml:space="preserve">A number of factors contribute to processing time, including, but not limited to: overall volume of applications, the number of staff available to conduct reviews of applications, the complexity of a given application, the number of listings, the number of uncorrected violations that must be reviewed, the number and complexity of problems with an application, the time spent corresponding with an applicant on needed corrections, and the time taken by applicants to make corrections. OSE strives to provide an initial determination within three business days, and has made a number of improvements to the application portal that allow applicants greater transparency and confidence as to the status of their applications. </t>
  </si>
  <si>
    <t>Total number of submitted applications</t>
  </si>
  <si>
    <t>Applications with final determination</t>
  </si>
  <si>
    <t>Applications returned to applicant for additional information or to correct deficiencies</t>
  </si>
  <si>
    <t>Applications without agency determination</t>
  </si>
  <si>
    <t>Total number of applications with final determination</t>
  </si>
  <si>
    <t>Average processing time in total days</t>
  </si>
  <si>
    <t>Average processing time in days the application was pending with OSE</t>
  </si>
  <si>
    <t>Total number of applications returned to applicant for correction</t>
  </si>
  <si>
    <t>Total number of applications without initial agency determination</t>
  </si>
  <si>
    <t>-</t>
  </si>
  <si>
    <t>All applications</t>
  </si>
  <si>
    <t>Number of applications denied</t>
  </si>
  <si>
    <t>District Total</t>
  </si>
  <si>
    <t>Applicant Did Not Make Required Corrections</t>
  </si>
  <si>
    <t>Applied-for Address Not Approved for Residential Use</t>
  </si>
  <si>
    <t>Building Added to Prohibited Buildings List</t>
  </si>
  <si>
    <t>Class B Multiple Dwelling - Exempt</t>
  </si>
  <si>
    <t>Rent Regulated</t>
  </si>
  <si>
    <t>Duplicate or Multiple Applications</t>
  </si>
  <si>
    <t>Application Included a Material False Statement</t>
  </si>
  <si>
    <t>Application Fee Owed</t>
  </si>
  <si>
    <t>Total Denied</t>
  </si>
  <si>
    <t>Number of active registrations as of June 30, 2026</t>
  </si>
  <si>
    <t>Number of registrations active at any time between July 1, 2025 and June 30,  2026</t>
  </si>
  <si>
    <t>Application Status as of June 30, 2026</t>
  </si>
  <si>
    <t>Reasons for denial of applications denied between July 1, 2025 and June 30, 2026</t>
  </si>
  <si>
    <t>Citywide Totals</t>
  </si>
  <si>
    <t>Status</t>
  </si>
  <si>
    <t>Revocation Date</t>
  </si>
  <si>
    <t>Pending Revocation Date</t>
  </si>
  <si>
    <t>Index Number</t>
  </si>
  <si>
    <t>(1)</t>
  </si>
  <si>
    <t>(11)</t>
  </si>
  <si>
    <t>(12)</t>
  </si>
  <si>
    <t>(13)</t>
  </si>
  <si>
    <t>26-3102(a)</t>
  </si>
  <si>
    <t xml:space="preserve">26-3104(c) </t>
  </si>
  <si>
    <t>Imposed Penalties</t>
  </si>
  <si>
    <t>Settlement Amount</t>
  </si>
  <si>
    <t>OSE-STRREG-0000288</t>
  </si>
  <si>
    <t>Revoked</t>
  </si>
  <si>
    <t>OSE-STRREG-0000532</t>
  </si>
  <si>
    <t>OSE-STRREG-0000931</t>
  </si>
  <si>
    <t>None</t>
  </si>
  <si>
    <t>OSE-STRREG-0001596</t>
  </si>
  <si>
    <t>OSE-STRREG-0002253</t>
  </si>
  <si>
    <t>OSE-STRREG-0002452</t>
  </si>
  <si>
    <t>OSE-STRREG-0002646</t>
  </si>
  <si>
    <t>OSE-STRREG-0002862</t>
  </si>
  <si>
    <t>OSE-STRREG-0002283</t>
  </si>
  <si>
    <t>OSE-STRREG-0002524</t>
  </si>
  <si>
    <t>OSE-STRREG-0002317</t>
  </si>
  <si>
    <t>OSE-STRREG-0002321</t>
  </si>
  <si>
    <t>OSE-STRREG-0003033</t>
  </si>
  <si>
    <t>OSE-STRREG-0002963</t>
  </si>
  <si>
    <t>OSE-STRREG-0003086</t>
  </si>
  <si>
    <t>OSE-STRREG-0000550</t>
  </si>
  <si>
    <t>OSE-STRREG-0001609</t>
  </si>
  <si>
    <t>OSE-STRREG-0001857</t>
  </si>
  <si>
    <t>OSE-STRREG-0000898</t>
  </si>
  <si>
    <t>513650/2026-KI</t>
  </si>
  <si>
    <t>OSE-STRREG-0000025</t>
  </si>
  <si>
    <t>OSE-STRREG-0000607</t>
  </si>
  <si>
    <t>OSE-STRREG-0000896</t>
  </si>
  <si>
    <t>OSE-STRREG-0001493</t>
  </si>
  <si>
    <t>OSE-STRREG-0002345</t>
  </si>
  <si>
    <t>OSE-STRREG-0002959</t>
  </si>
  <si>
    <t>OSE-STRREG-0002833</t>
  </si>
  <si>
    <t>OSE-STRREG-0001922</t>
  </si>
  <si>
    <t>OSE-STRREG-0002204</t>
  </si>
  <si>
    <t xml:space="preserve">Short-Term Rental Registration Report
July 1, 2025 to June 30, 2026
The Mayor’s Office of Special Enforcement
Report Pursuant to Local Law 18 of 2022
and N.Y.C. Administrative Code § 26-3105
</t>
  </si>
  <si>
    <r>
      <rPr>
        <sz val="20"/>
        <color rgb="FFC00000"/>
        <rFont val="Franklin Gothic Demi Cond"/>
        <family val="2"/>
      </rPr>
      <t>Figure 2:</t>
    </r>
    <r>
      <rPr>
        <sz val="20"/>
        <color theme="1"/>
        <rFont val="Franklin Gothic Demi Cond"/>
        <family val="2"/>
      </rPr>
      <t xml:space="preserve"> Short-Term Rental Registration Applications and Renewals Received between July 1, 2025 and June 30, 2026</t>
    </r>
  </si>
  <si>
    <r>
      <rPr>
        <sz val="20"/>
        <color rgb="FFC00000"/>
        <rFont val="Franklin Gothic Demi Cond"/>
        <family val="2"/>
      </rPr>
      <t xml:space="preserve">Figure 3: </t>
    </r>
    <r>
      <rPr>
        <sz val="20"/>
        <rFont val="Franklin Gothic Demi Cond"/>
        <family val="2"/>
      </rPr>
      <t>Average Time to Process Short-Term Rental Registration Applications and Renewals Received between
July 1, 2025 to June 30, 2026</t>
    </r>
  </si>
  <si>
    <t>Figure 2: Short-Term Rental Registration Applications and Renewals Received between July 1, 2025 and June 30, 2026</t>
  </si>
  <si>
    <t>Figure 3: Average Time to Process Short-Term Rental Registration Applications and Renewals Received between
July 1, 2025 to June 30, 2026</t>
  </si>
  <si>
    <r>
      <rPr>
        <sz val="20"/>
        <color rgb="FFC00000"/>
        <rFont val="Franklin Gothic Demi Cond"/>
        <family val="2"/>
      </rPr>
      <t>Figure 1:</t>
    </r>
    <r>
      <rPr>
        <sz val="20"/>
        <color theme="1"/>
        <rFont val="Franklin Gothic Demi Cond"/>
        <family val="2"/>
      </rPr>
      <t xml:space="preserve"> Short-Term Rental Registrations Active between July 1, 2025 and June 30, 2026</t>
    </r>
  </si>
  <si>
    <t>Number of applications submitted between
July 1, 2025 and June 30, 2026</t>
  </si>
  <si>
    <t>Average processing time in total days as of June 30, 2026</t>
  </si>
  <si>
    <t>Average processing time in days the application was pending with OSE as of June 30, 2026</t>
  </si>
  <si>
    <t>Pending</t>
  </si>
  <si>
    <t>Figure 1: Short-Term Rental Registrations Active between July 1, 2025 and June 30, 2026</t>
  </si>
  <si>
    <t>As of June 30, 2026, OSE had not processed any applications for renewal of a short-term rental registration. Renewal applications can be made six months prior to the original registration's maximum term of four years.  OSE expects the first renewal applications to begin in the Fall of 2026.</t>
  </si>
  <si>
    <t>OSE works to ensure that any host conducting legal short-term rentals can get registered, and that all applicants have the opportunity to make changes where needed to obtain a registration. Consistent with the rules governing the program, when an application is missing information or when an application would be denied for reasons that are correctable, OSE returns the application to the applicant, identifying the specific issues that need correction and providing an explanation of what can be done to correct them. For example, where a submitted listing was for an entire home and for three or more guests, the applicant might be told "the submitted listing offers illegal occupancy, specifically the listing offers an entire home rental and occupancy to more than two guests, and may be corrected by replacing the listing or modifying the listing to offer legal occupancy." Applicants receive at least 90 days to make such corrections before an application is denied, and OSE conducts a secondary review to determine if the identified deficiencies still exist before issuing the denial for failure to correct deficiencies.
In general, the issues that prevent granting an application include:
-submitted listings offering illegal occupancy (e.g., listing offers entire home or more than two guests, listing is in a basement or cellar not approved for residential use, listing clearly show a unit other that the one applied for);
-inadequate proof of occupancy or identity (e.g., outdated or expired documents, documents not on the list of acceptable proofs, or documents that don't match the applied-for unit);
-issues with the legal occupancy (e.g., no unit provided and building has multiple units, unit applied for is illegally altered or subdivided);
-uncorrected violations that endanger the occupants of the unit; and
-issues relating to right of occupancy (e.g., applicant claims to own but no evidence of ownership can be found, applicant is a renter but their submitted lease documentation is insufficient)</t>
  </si>
  <si>
    <t>Column B shows the number of active registrations by council district at the close of the reporting period. Additional registrations that were active for a portion of the reporting period but either expired, were revoked, or were self-terminated by the applicant are included in Column C to give the fullest picture of overall active registrations. The charts describe, based on descriptions from the applicants, what the building type is and whether the registrant is an owner or renter.</t>
  </si>
  <si>
    <t>Registration Number</t>
  </si>
  <si>
    <t>Total Penalties Alleged</t>
  </si>
  <si>
    <t>26-3102(j)</t>
  </si>
  <si>
    <t>1. Dwelling unit used in violation of applicable law</t>
  </si>
  <si>
    <t>2. Material false statement</t>
  </si>
  <si>
    <t>3. Three or more violations of Local Law 18 within 24 months</t>
  </si>
  <si>
    <t>4.  Registered unit added to the prohibited buildings list</t>
  </si>
  <si>
    <t>Reasons for Revocation</t>
  </si>
  <si>
    <t>Violations of 43 RCNY 21-10 (subsection, # violations, penalties sought)</t>
  </si>
  <si>
    <t>Violations of Ad. Code (subsection, # violations, penalties sought)</t>
  </si>
  <si>
    <t>Collected in FY 26</t>
  </si>
  <si>
    <t xml:space="preserve">5. Information discovered that would have precluded granting registration </t>
  </si>
  <si>
    <r>
      <t xml:space="preserve">Local Law 18 included five bases for revocation of a registration, codified at New York City Administrative Code § 26-3104:
</t>
    </r>
    <r>
      <rPr>
        <sz val="10"/>
        <color theme="1"/>
        <rFont val="Franklin Gothic Book"/>
        <family val="2"/>
      </rPr>
      <t xml:space="preserve">1.   Such dwelling unit has been used in violation of restrictions in the zoning resolution, multiple dwelling law, housing maintenance code and New York city construction codes relating to the short-term rental of dwelling units in private dwellings and class A multiple dwellings, or in class A dwelling units within mixed use buildings;
2.   The applicant made a material false statement or concealed a material fact in connection with the filing of an application or renewal thereof pursuant to this chapter;
3.   The registered host has committed three or more violations of this chapter or rules of the administering agency within a period of 24 months;
4.   The dwelling unit was added to the prohibited building list after the registration had been approved; or
5.   The administering agency, subsequent to issuing the registration, discovers information that would have precluded the administering agency from granting the registration had it been known at the time.
</t>
    </r>
    <r>
      <rPr>
        <sz val="12"/>
        <color theme="1"/>
        <rFont val="Franklin Gothic Book"/>
        <family val="2"/>
      </rPr>
      <t xml:space="preserve">
The columns below reflect which of the five causes were alleged as a basis for revocation.  </t>
    </r>
  </si>
  <si>
    <t>OSE-STRREG-0000705/
OSE-STRREG-0002890</t>
  </si>
  <si>
    <t>OSE-STRREG-0001200/
OSE-STRREG-0001598</t>
  </si>
  <si>
    <r>
      <rPr>
        <sz val="20"/>
        <color rgb="FFFF0000"/>
        <rFont val="Franklin Gothic Demi Cond"/>
        <family val="2"/>
      </rPr>
      <t>Figure 5:</t>
    </r>
    <r>
      <rPr>
        <sz val="20"/>
        <color theme="1"/>
        <rFont val="Franklin Gothic Demi Cond"/>
        <family val="2"/>
      </rPr>
      <t xml:space="preserve"> Reasons for Applications to Be Revoked, with Related Summonses and Fines Data</t>
    </r>
  </si>
  <si>
    <t>Figure 5: Reasons for Applications to Be Revoked, with Related Summonses and Fines Data</t>
  </si>
  <si>
    <r>
      <rPr>
        <sz val="20"/>
        <color rgb="FFC00000"/>
        <rFont val="Franklin Gothic Demi Cond"/>
        <family val="2"/>
      </rPr>
      <t>Figure 4:</t>
    </r>
    <r>
      <rPr>
        <sz val="20"/>
        <color theme="1"/>
        <rFont val="Franklin Gothic Demi Cond"/>
        <family val="2"/>
      </rPr>
      <t xml:space="preserve"> Reasons for Denial of Short-Term Rental Registration Applications or Renewals</t>
    </r>
  </si>
  <si>
    <t>Figure 4: Reasons for Denial of Short-Term Rental Registration Applications or Renewals</t>
  </si>
  <si>
    <t xml:space="preserve">Local Law 18 requires reporting of a summary of the reasons for applications to be revoked, a report of the total number and reasons for summonses issued, and the total penalties imposed and collected.  
OSE began its revocation program at the end of FY 2025. OSE is authorized to bring revocation proceedings in the Trials division of the New York City Office of Administrative Trials and Hearings (represented below by a six digit index number) or in New York State Supreme Court (represented by index numbers containing a slash and two letters at the end reflecting the county in which the case was filed). Cases with no index number were settled pre-filing but after service of a Notice of Intent to Revoke.
In many instances, one or more revocation actions are grouped together based on the registrations being connected through joint operation.  Related cases are shown in adjacent rows with a single color, and a single status across each registration in the group, while rows without color are individual cases. Where one row includes two registration numbers, that indicates OSE determined that a single host has obtained two separate registrations.
</t>
  </si>
  <si>
    <r>
      <t xml:space="preserve">When bringing actions for revocation, OSE also includes allegations of offenses that support revocation or warrant additional penalties. For example, registered hosts who obtain a registration and then violate New York City law (and therefore the regulations governing short-term rental registration, which require compliance with such laws) are subject to revocation for the illegal use as well as a  fine for each individual violation of the law. While these violations are alleged together with the bases for revocation, they are the functional equivalent of summonses, and included below. Where one settlement covers multiple related actions, the settlement and collected amounts are grouped.
The summonses and fine data is presented by the section of rule (RCNY) or law (Ad. Code) violated. The following sections are represented in the chart:
</t>
    </r>
    <r>
      <rPr>
        <sz val="10"/>
        <color theme="1"/>
        <rFont val="Franklin Gothic Book"/>
        <family val="2"/>
      </rPr>
      <t>43 RCNY 21-10(1) - No person shall operate a short-term rental in violation of provisions of the zoning resolution, multiple dwelling law, housing maintenance code, and New York city construction codes relating to the short-term rental of dwelling units in private dwellings and class A multiple dwellings, or in class A dwelling units within mixed use buildings.
43 RCNY 21-10(11) - A registered host shall not accommodate more rentees in a registered dwelling unit at the same time than they are allowed to have pursuant to § 27-2004 of the housing maintenance code.
43 RCNY 21-10(12) - A registered host must maintain a common household with a rentee. Pursuant to Housing Maintenance Code § 27-2004, a common household is deemed to exist if every member of the household including the rentee has access to all parts of the dwelling unit, and lack of access to all parts of the dwelling unit establishes a rebuttable presumption that no common household exists.
43 RCNY 21-10(13) - A registered host shall not offer, arrange for, or allow the short-term rental of an entire registered dwelling unit.
Ad. Code 26-3102(a) -  It shall be unlawful for a person who owns, manages, occupies or otherwise controls a dwelling unit to offer, manage or administer the short-term rental of such dwelling unit unless such dwelling unit is registered in accordance with this chapter, such dwelling unit has been issued a unique short-term rental registration number, and such registration is currently valid.
Ad. Code 26-3104(c) - Any person who makes a material false statement or conceals a material fact in connection with the filing of an application or renewal thereof pursuant to this chapter shall be liable for a civil penalty
Ad. Code 26-3102(j) - If the information provided by an applicant in connection with an application for a short-term rental registration or renewal thereof changes before the expiration of such registration or renewal thereof, such applicant shall submit such changes to the administering agency in a time, form and manner established by the administering agency.</t>
    </r>
  </si>
  <si>
    <t>Executive Summary</t>
  </si>
  <si>
    <t>Local Law 18 of 2022 requires reporting of reasons for denials during the reporting period. While other charts describe activity for applications based on the date the application was submitted to OSE, the charts presented here are based on the date of the denial, not the application's submission. The chart on the left reflects the category of reasons applications were denied in Fiscal Year 2026.  
The vast majority of denials are based on applicants not making correction required for OSE to grant a registration.  The chart on the right shows the most common issues applicants did not correct. Please note that an individual application may require corrections for multiple reasons, and an application with multiple reasons would be included in each categories count.
All of the applications below are initial applications, and none are for renewals. Renewal applications can be made six months prior to the original registration's maximum term of four years.  OSE expects the first renewal applications to begin in the Fall of 2026.</t>
  </si>
  <si>
    <t>History</t>
  </si>
  <si>
    <t xml:space="preserve">On January 9, 2022, New York City adopted Local Law 18, also known as LL18 or the Short-Term Rental Registration Law. The law created a registration system for hosts of short-term rentals to ensure they were aware of, and complied with, the longstanding laws in New York City that limit short-term rentals in homes to 1 or 2 guests staying with the permanent resident. OSE began accepting registration applications from the public on March 6, 2023.
It also ensures that prior to processing short-term rental transactions, online booking services verify that properties are either properly registered or exempt. OSE began enforcing this requirement on September 5, 2023.
Additionally, LL18 requires OSE to publish this annual report, and to include: 1) the number of active registrations; 2) the number of short-term registration applications and renewals applied for, granted, refused, revoked, and pending; 3) the average time to process registration applications and renewals; 4) a summary of the reasons for applications or renewals to be refused or revoked; 5) total number and reasons for summonses issued; and 6) total penalties imposed and collected. </t>
  </si>
  <si>
    <t>Key Resources</t>
  </si>
  <si>
    <t>OSE Website</t>
  </si>
  <si>
    <t>Short-Term Rental Registration Application Portal</t>
  </si>
  <si>
    <t>Local Law 18</t>
  </si>
  <si>
    <t>Short-term Rental Registration Regulations</t>
  </si>
  <si>
    <t xml:space="preserve">Booking Service Verification Regulations
</t>
  </si>
  <si>
    <t xml:space="preserve">
This year’s report, which covers activity from July 1, 2025, to June 30, 2026 (“FY26”), highlights the effectiveness of Local Law 18 (LL18) and the important role short-term rental oversight plays in protecting New York City’s housing supply, neighborhoods, and residents.
Illegal short-term rentals have been linked to rising rents and removing homes from the local housing market that would otherwise be available to New Yorkers seeking long-term housing. Such rentals also place guests in spaces that do not meet New York City’s safety standards, and regularly cause quality-of-life concerns for neighbors and tenants. 
New York City adopted LL18 in January 2022 to prevent these impacts. The law established a registration system that gave the city the tools to enforce New York’s preexisting and longstanding housing and safety laws and prevent online companies and illegal operators from ignoring them. 
Now, nearly four years after LL18 went into effect, and approximately three years after online booking companies began complying with the law’s verification requirements, we can see how LL18 protects New York renters and provides clarity for hosts looking to make money sharing their homes legally.
This report details how thousands of New Yorkers have registered their homes -- allowing them to offer short-term rental stays to visitors -- and other ways LL18 is protecting New Yorkers:
</t>
  </si>
  <si>
    <t>• Over 3,500 hosts had active registrations during the year, including more than 460 new host registrations approved by OSE.
• The vast majority of active registrations are held by the owners of the unit (76%), and 68% of registrations were located in 1- or 2-family homes.
• Approximately 82% (613 of 749) of denied applications were denied only after applicants declined to bring their application into compliance with legal requirements, despite OSE having provided specific guidance and at least 90 days to do so.
• Among those 613 applications, 74% had not submitted adequate proof that they were the permanent occupant, 57% had listings where the host failed to establish the offered rental was legal, and 37% had uncorrected safety violations (applications often require corrections in multiple categories).
• OSE began revoking registrations in FY26. At the close of the reporting period, 32 registrations were either revoked (17) or the subject of a revocation action (15). Those revocations focused primarily on registrations where hosts made false statements during the application and went on to engage in patterns of illegal rentals, often in connection with multiple registrations.</t>
  </si>
  <si>
    <r>
      <t xml:space="preserve">
LL18 is about a simple principle: </t>
    </r>
    <r>
      <rPr>
        <i/>
        <sz val="12"/>
        <color rgb="FF000000"/>
        <rFont val="Franklin Gothic Book"/>
        <family val="2"/>
      </rPr>
      <t xml:space="preserve">New York City’s housing should serve New Yorkers first.  
</t>
    </r>
    <r>
      <rPr>
        <sz val="12"/>
        <color rgb="FF000000"/>
        <rFont val="Franklin Gothic Book"/>
        <family val="2"/>
      </rPr>
      <t xml:space="preserve">By helping the city bring short-term rentals into a system of registration, accountability, and enforcement, LL18 and OSE are helping preserve housing, protect neighborhoods, improve safety for visitors, and ensure that responsible hosts can continue to share their homes legally.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</si>
</sst>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quot;$&quot;* #,##0_);_(&quot;$&quot;* \(#,##0\);_(&quot;$&quot;* &quot;-&quot;_);_(@_)"/>
    <numFmt numFmtId="44" formatCode="_(&quot;$&quot;* #,##0.00_);_(&quot;$&quot;* \(#,##0.00\);_(&quot;$&quot;* &quot;-&quot;??_);_(@_)"/>
    <numFmt numFmtId="165" formatCode="&quot;$&quot;#,##0.00"/>
  </numFmts>
  <fonts count="65" x14ac:knownFonts="1">
    <font>
      <sz val="11"/>
      <color theme="1"/>
      <name val="Calibri"/>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font>
    <font>
      <b/>
      <sz val="18"/>
      <color theme="3"/>
      <name val="Cambria"/>
      <family val="2"/>
    </font>
    <font>
      <b/>
      <sz val="15"/>
      <color theme="3"/>
      <name val="Calibri"/>
      <family val="2"/>
    </font>
    <font>
      <b/>
      <sz val="13"/>
      <color theme="3"/>
      <name val="Calibri"/>
      <family val="2"/>
    </font>
    <font>
      <b/>
      <sz val="11"/>
      <color theme="3"/>
      <name val="Calibri"/>
      <family val="2"/>
    </font>
    <font>
      <sz val="11"/>
      <color rgb="FF006100"/>
      <name val="Calibri"/>
      <family val="2"/>
    </font>
    <font>
      <sz val="11"/>
      <color rgb="FF9C0006"/>
      <name val="Calibri"/>
      <family val="2"/>
    </font>
    <font>
      <sz val="11"/>
      <color rgb="FF9C65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b/>
      <sz val="11"/>
      <color theme="0"/>
      <name val="Calibri"/>
      <family val="2"/>
    </font>
    <font>
      <sz val="11"/>
      <color rgb="FFFF0000"/>
      <name val="Calibri"/>
      <family val="2"/>
    </font>
    <font>
      <i/>
      <sz val="11"/>
      <color rgb="FF7F7F7F"/>
      <name val="Calibri"/>
      <family val="2"/>
    </font>
    <font>
      <b/>
      <sz val="11"/>
      <color theme="1"/>
      <name val="Calibri"/>
      <family val="2"/>
    </font>
    <font>
      <sz val="11"/>
      <color theme="0"/>
      <name val="Calibri"/>
      <family val="2"/>
    </font>
    <font>
      <sz val="10"/>
      <color theme="1"/>
      <name val="Franklin Gothic Book"/>
      <family val="2"/>
    </font>
    <font>
      <sz val="11"/>
      <color theme="1"/>
      <name val="Franklin Gothic Demi Cond"/>
      <family val="2"/>
    </font>
    <font>
      <sz val="11"/>
      <color theme="1"/>
      <name val="Franklin Gothic Book"/>
      <family val="2"/>
    </font>
    <font>
      <b/>
      <sz val="11"/>
      <color theme="1"/>
      <name val="Calibri"/>
      <family val="2"/>
      <scheme val="minor"/>
    </font>
    <font>
      <b/>
      <sz val="11"/>
      <color theme="0"/>
      <name val="Calibri"/>
      <family val="2"/>
      <scheme val="minor"/>
    </font>
    <font>
      <sz val="11"/>
      <color rgb="FFFF0000"/>
      <name val="Calibri"/>
      <family val="2"/>
      <scheme val="minor"/>
    </font>
    <font>
      <b/>
      <sz val="10"/>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sz val="11"/>
      <color theme="0"/>
      <name val="Calibri"/>
      <family val="2"/>
      <scheme val="minor"/>
    </font>
    <font>
      <b/>
      <sz val="18"/>
      <color theme="3"/>
      <name val="Cambria"/>
      <family val="2"/>
      <scheme val="major"/>
    </font>
    <font>
      <u/>
      <sz val="8"/>
      <color rgb="FF0000FF"/>
      <name val="Calibri"/>
      <family val="2"/>
      <scheme val="minor"/>
    </font>
    <font>
      <u/>
      <sz val="8"/>
      <color rgb="FF800080"/>
      <name val="Calibri"/>
      <family val="2"/>
      <scheme val="minor"/>
    </font>
    <font>
      <u/>
      <sz val="11"/>
      <color rgb="FF0070C0"/>
      <name val="Franklin Gothic Demi Cond"/>
      <family val="2"/>
    </font>
    <font>
      <sz val="11"/>
      <color rgb="FF0070C0"/>
      <name val="Franklin Gothic Demi Cond"/>
      <family val="2"/>
    </font>
    <font>
      <sz val="24"/>
      <name val="Franklin Gothic Demi Cond"/>
      <family val="2"/>
    </font>
    <font>
      <sz val="11"/>
      <name val="Calibri"/>
      <family val="2"/>
    </font>
    <font>
      <sz val="20"/>
      <color theme="1"/>
      <name val="Franklin Gothic Demi Cond"/>
      <family val="2"/>
    </font>
    <font>
      <sz val="20"/>
      <color rgb="FFC00000"/>
      <name val="Franklin Gothic Demi Cond"/>
      <family val="2"/>
    </font>
    <font>
      <sz val="20"/>
      <name val="Franklin Gothic Demi Cond"/>
      <family val="2"/>
    </font>
    <font>
      <sz val="12"/>
      <color theme="1"/>
      <name val="Franklin Gothic Book"/>
      <family val="2"/>
    </font>
    <font>
      <b/>
      <sz val="11"/>
      <name val="Calibri"/>
      <family val="2"/>
      <scheme val="minor"/>
    </font>
    <font>
      <sz val="10"/>
      <color theme="1"/>
      <name val="Calibri"/>
      <family val="2"/>
    </font>
    <font>
      <sz val="20"/>
      <color theme="1"/>
      <name val="Calibri"/>
      <family val="2"/>
    </font>
    <font>
      <sz val="20"/>
      <color rgb="FFFF0000"/>
      <name val="Franklin Gothic Demi Cond"/>
      <family val="2"/>
    </font>
    <font>
      <sz val="8"/>
      <name val="Calibri"/>
      <family val="2"/>
    </font>
    <font>
      <sz val="10"/>
      <color theme="1"/>
      <name val="Calibri"/>
      <family val="2"/>
      <scheme val="minor"/>
    </font>
    <font>
      <b/>
      <sz val="10"/>
      <color rgb="FF141414"/>
      <name val="Segoe UI"/>
      <family val="2"/>
    </font>
    <font>
      <b/>
      <sz val="10"/>
      <color theme="1"/>
      <name val="Calibri"/>
      <family val="2"/>
    </font>
    <font>
      <sz val="12"/>
      <color rgb="FF000000"/>
      <name val="Aptos"/>
      <family val="2"/>
    </font>
    <font>
      <sz val="12"/>
      <name val="Franklin Gothic Book"/>
      <family val="2"/>
    </font>
    <font>
      <sz val="12"/>
      <color rgb="FF000000"/>
      <name val="Franklin Gothic Book"/>
      <family val="2"/>
    </font>
    <font>
      <u/>
      <sz val="12"/>
      <color rgb="FFC00000"/>
      <name val="Franklin Gothic Book"/>
      <family val="2"/>
    </font>
    <font>
      <i/>
      <sz val="12"/>
      <color rgb="FF000000"/>
      <name val="Franklin Gothic Book"/>
      <family val="2"/>
    </font>
  </fonts>
  <fills count="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
      <patternFill patternType="solid">
        <fgColor theme="5" tint="0.79998168889431442"/>
        <bgColor indexed="64"/>
      </patternFill>
    </fill>
    <fill>
      <patternFill patternType="solid">
        <fgColor theme="5" tint="0.79998168889431442"/>
        <bgColor theme="4" tint="0.79998168889431442"/>
      </patternFill>
    </fill>
    <fill>
      <patternFill patternType="solid">
        <fgColor theme="0"/>
        <bgColor theme="4" tint="0.79998168889431442"/>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2"/>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s>
  <cellStyleXfs count="139">
    <xf numFmtId="0" fontId="0" fillId="0" borderId="0"/>
    <xf numFmtId="0" fontId="6" fillId="0" borderId="0" applyNumberFormat="0" applyFill="0" applyBorder="0" applyAlignment="0" applyProtection="0"/>
    <xf numFmtId="0" fontId="7" fillId="0" borderId="1" applyNumberFormat="0" applyFill="0" applyAlignment="0" applyProtection="0"/>
    <xf numFmtId="0" fontId="8" fillId="0" borderId="2" applyNumberFormat="0" applyFill="0" applyAlignment="0" applyProtection="0"/>
    <xf numFmtId="0" fontId="9" fillId="0" borderId="3" applyNumberFormat="0" applyFill="0" applyAlignment="0" applyProtection="0"/>
    <xf numFmtId="0" fontId="9" fillId="0" borderId="0" applyNumberFormat="0" applyFill="0" applyBorder="0" applyAlignment="0" applyProtection="0"/>
    <xf numFmtId="0" fontId="10" fillId="2" borderId="0" applyNumberFormat="0" applyBorder="0" applyAlignment="0" applyProtection="0"/>
    <xf numFmtId="0" fontId="11" fillId="3" borderId="0" applyNumberFormat="0" applyBorder="0" applyAlignment="0" applyProtection="0"/>
    <xf numFmtId="0" fontId="12" fillId="4" borderId="0" applyNumberFormat="0" applyBorder="0" applyAlignment="0" applyProtection="0"/>
    <xf numFmtId="0" fontId="13" fillId="5" borderId="4" applyNumberFormat="0" applyAlignment="0" applyProtection="0"/>
    <xf numFmtId="0" fontId="14" fillId="6" borderId="5" applyNumberFormat="0" applyAlignment="0" applyProtection="0"/>
    <xf numFmtId="0" fontId="15" fillId="6" borderId="4" applyNumberFormat="0" applyAlignment="0" applyProtection="0"/>
    <xf numFmtId="0" fontId="16" fillId="0" borderId="6" applyNumberFormat="0" applyFill="0" applyAlignment="0" applyProtection="0"/>
    <xf numFmtId="0" fontId="17" fillId="7" borderId="7" applyNumberFormat="0" applyAlignment="0" applyProtection="0"/>
    <xf numFmtId="0" fontId="18" fillId="0" borderId="0" applyNumberFormat="0" applyFill="0" applyBorder="0" applyAlignment="0" applyProtection="0"/>
    <xf numFmtId="0" fontId="5" fillId="8" borderId="8" applyNumberFormat="0" applyFont="0" applyAlignment="0" applyProtection="0"/>
    <xf numFmtId="0" fontId="19" fillId="0" borderId="0" applyNumberFormat="0" applyFill="0" applyBorder="0" applyAlignment="0" applyProtection="0"/>
    <xf numFmtId="0" fontId="20" fillId="0" borderId="9" applyNumberFormat="0" applyFill="0" applyAlignment="0" applyProtection="0"/>
    <xf numFmtId="0" fontId="21"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21" fillId="24" borderId="0" applyNumberFormat="0" applyBorder="0" applyAlignment="0" applyProtection="0"/>
    <xf numFmtId="0" fontId="21"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21" fillId="28" borderId="0" applyNumberFormat="0" applyBorder="0" applyAlignment="0" applyProtection="0"/>
    <xf numFmtId="0" fontId="21"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21" fillId="32" borderId="0" applyNumberFormat="0" applyBorder="0" applyAlignment="0" applyProtection="0"/>
    <xf numFmtId="0" fontId="4" fillId="0" borderId="0"/>
    <xf numFmtId="9" fontId="4" fillId="0" borderId="0" applyFont="0" applyFill="0" applyBorder="0" applyAlignment="0" applyProtection="0"/>
    <xf numFmtId="0" fontId="29" fillId="0" borderId="1" applyNumberFormat="0" applyFill="0" applyAlignment="0" applyProtection="0"/>
    <xf numFmtId="0" fontId="30" fillId="0" borderId="2" applyNumberFormat="0" applyFill="0" applyAlignment="0" applyProtection="0"/>
    <xf numFmtId="0" fontId="31" fillId="0" borderId="3" applyNumberFormat="0" applyFill="0" applyAlignment="0" applyProtection="0"/>
    <xf numFmtId="0" fontId="31" fillId="0" borderId="0" applyNumberFormat="0" applyFill="0" applyBorder="0" applyAlignment="0" applyProtection="0"/>
    <xf numFmtId="0" fontId="32" fillId="2" borderId="0" applyNumberFormat="0" applyBorder="0" applyAlignment="0" applyProtection="0"/>
    <xf numFmtId="0" fontId="33" fillId="3" borderId="0" applyNumberFormat="0" applyBorder="0" applyAlignment="0" applyProtection="0"/>
    <xf numFmtId="0" fontId="34" fillId="4" borderId="0" applyNumberFormat="0" applyBorder="0" applyAlignment="0" applyProtection="0"/>
    <xf numFmtId="0" fontId="35" fillId="5" borderId="4" applyNumberFormat="0" applyAlignment="0" applyProtection="0"/>
    <xf numFmtId="0" fontId="36" fillId="6" borderId="5" applyNumberFormat="0" applyAlignment="0" applyProtection="0"/>
    <xf numFmtId="0" fontId="37" fillId="6" borderId="4" applyNumberFormat="0" applyAlignment="0" applyProtection="0"/>
    <xf numFmtId="0" fontId="38" fillId="0" borderId="6" applyNumberFormat="0" applyFill="0" applyAlignment="0" applyProtection="0"/>
    <xf numFmtId="0" fontId="26" fillId="7" borderId="7" applyNumberFormat="0" applyAlignment="0" applyProtection="0"/>
    <xf numFmtId="0" fontId="27" fillId="0" borderId="0" applyNumberFormat="0" applyFill="0" applyBorder="0" applyAlignment="0" applyProtection="0"/>
    <xf numFmtId="0" fontId="4" fillId="8" borderId="8" applyNumberFormat="0" applyFont="0" applyAlignment="0" applyProtection="0"/>
    <xf numFmtId="0" fontId="39" fillId="0" borderId="0" applyNumberFormat="0" applyFill="0" applyBorder="0" applyAlignment="0" applyProtection="0"/>
    <xf numFmtId="0" fontId="25" fillId="0" borderId="9" applyNumberFormat="0" applyFill="0" applyAlignment="0" applyProtection="0"/>
    <xf numFmtId="0" fontId="40"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0" fillId="12" borderId="0" applyNumberFormat="0" applyBorder="0" applyAlignment="0" applyProtection="0"/>
    <xf numFmtId="0" fontId="40"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0" fillId="16" borderId="0" applyNumberFormat="0" applyBorder="0" applyAlignment="0" applyProtection="0"/>
    <xf numFmtId="0" fontId="40"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0" fillId="20" borderId="0" applyNumberFormat="0" applyBorder="0" applyAlignment="0" applyProtection="0"/>
    <xf numFmtId="0" fontId="40"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0" fillId="24" borderId="0" applyNumberFormat="0" applyBorder="0" applyAlignment="0" applyProtection="0"/>
    <xf numFmtId="0" fontId="40"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0" fillId="28" borderId="0" applyNumberFormat="0" applyBorder="0" applyAlignment="0" applyProtection="0"/>
    <xf numFmtId="0" fontId="40"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0" fillId="32" borderId="0" applyNumberFormat="0" applyBorder="0" applyAlignment="0" applyProtection="0"/>
    <xf numFmtId="0" fontId="41" fillId="0" borderId="0" applyNumberFormat="0" applyFill="0" applyBorder="0" applyAlignment="0" applyProtection="0"/>
    <xf numFmtId="0" fontId="42" fillId="0" borderId="0" applyNumberFormat="0" applyFill="0" applyBorder="0" applyAlignment="0" applyProtection="0"/>
    <xf numFmtId="0" fontId="43" fillId="0" borderId="0" applyNumberFormat="0" applyFill="0" applyBorder="0" applyAlignment="0" applyProtection="0"/>
    <xf numFmtId="0" fontId="5" fillId="0" borderId="0"/>
    <xf numFmtId="0" fontId="3" fillId="0" borderId="0"/>
    <xf numFmtId="0" fontId="5" fillId="0" borderId="0"/>
    <xf numFmtId="0" fontId="2" fillId="0" borderId="0"/>
    <xf numFmtId="9" fontId="2"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44" fontId="5" fillId="0" borderId="0" applyFont="0" applyFill="0" applyBorder="0" applyAlignment="0" applyProtection="0"/>
    <xf numFmtId="0" fontId="1" fillId="0" borderId="0"/>
    <xf numFmtId="9" fontId="1"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9" fontId="1"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cellStyleXfs>
  <cellXfs count="134">
    <xf numFmtId="0" fontId="0" fillId="0" borderId="0" xfId="0"/>
    <xf numFmtId="0" fontId="47" fillId="0" borderId="0" xfId="0" applyFont="1"/>
    <xf numFmtId="0" fontId="46" fillId="33" borderId="0" xfId="0" applyFont="1" applyFill="1" applyAlignment="1">
      <alignment vertical="top" wrapText="1"/>
    </xf>
    <xf numFmtId="0" fontId="46" fillId="33" borderId="0" xfId="0" applyFont="1" applyFill="1" applyAlignment="1">
      <alignment vertical="top"/>
    </xf>
    <xf numFmtId="0" fontId="47" fillId="33" borderId="0" xfId="0" applyFont="1" applyFill="1"/>
    <xf numFmtId="0" fontId="5" fillId="0" borderId="14" xfId="89" applyBorder="1" applyAlignment="1">
      <alignment horizontal="center"/>
    </xf>
    <xf numFmtId="1" fontId="5" fillId="0" borderId="14" xfId="89" applyNumberFormat="1" applyBorder="1" applyAlignment="1">
      <alignment horizontal="center"/>
    </xf>
    <xf numFmtId="0" fontId="0" fillId="0" borderId="0" xfId="0" applyAlignment="1">
      <alignment wrapText="1"/>
    </xf>
    <xf numFmtId="0" fontId="44" fillId="0" borderId="0" xfId="85" applyFont="1" applyAlignment="1">
      <alignment wrapText="1"/>
    </xf>
    <xf numFmtId="0" fontId="23" fillId="0" borderId="0" xfId="0" applyFont="1" applyAlignment="1">
      <alignment wrapText="1"/>
    </xf>
    <xf numFmtId="0" fontId="45" fillId="0" borderId="0" xfId="0" applyFont="1" applyAlignment="1">
      <alignment wrapText="1"/>
    </xf>
    <xf numFmtId="0" fontId="0" fillId="0" borderId="14" xfId="0" applyBorder="1" applyAlignment="1">
      <alignment horizontal="left"/>
    </xf>
    <xf numFmtId="0" fontId="48" fillId="0" borderId="0" xfId="0" applyFont="1" applyAlignment="1">
      <alignment horizontal="left" wrapText="1"/>
    </xf>
    <xf numFmtId="0" fontId="0" fillId="0" borderId="14" xfId="0" applyBorder="1" applyAlignment="1">
      <alignment horizontal="center"/>
    </xf>
    <xf numFmtId="0" fontId="52" fillId="35" borderId="18" xfId="0" applyFont="1" applyFill="1" applyBorder="1" applyAlignment="1">
      <alignment horizontal="center" vertical="center"/>
    </xf>
    <xf numFmtId="0" fontId="52" fillId="34" borderId="19" xfId="87" applyFont="1" applyFill="1" applyBorder="1" applyAlignment="1">
      <alignment horizontal="center" vertical="center" wrapText="1"/>
    </xf>
    <xf numFmtId="0" fontId="52" fillId="34" borderId="14" xfId="87" applyFont="1" applyFill="1" applyBorder="1" applyAlignment="1">
      <alignment horizontal="center" vertical="center" wrapText="1"/>
    </xf>
    <xf numFmtId="49" fontId="25" fillId="0" borderId="20" xfId="0" applyNumberFormat="1" applyFont="1" applyBorder="1" applyAlignment="1">
      <alignment horizontal="center"/>
    </xf>
    <xf numFmtId="0" fontId="0" fillId="0" borderId="21" xfId="0" applyBorder="1" applyAlignment="1">
      <alignment horizontal="center"/>
    </xf>
    <xf numFmtId="0" fontId="0" fillId="0" borderId="19" xfId="0" applyBorder="1" applyAlignment="1">
      <alignment horizontal="center"/>
    </xf>
    <xf numFmtId="49" fontId="25" fillId="36" borderId="22" xfId="0" applyNumberFormat="1" applyFont="1" applyFill="1" applyBorder="1" applyAlignment="1">
      <alignment horizontal="center"/>
    </xf>
    <xf numFmtId="0" fontId="25" fillId="36" borderId="23" xfId="0" applyFont="1" applyFill="1" applyBorder="1" applyAlignment="1">
      <alignment horizontal="center"/>
    </xf>
    <xf numFmtId="0" fontId="25" fillId="34" borderId="14" xfId="0" applyFont="1" applyFill="1" applyBorder="1" applyAlignment="1">
      <alignment horizontal="center" vertical="center" wrapText="1"/>
    </xf>
    <xf numFmtId="0" fontId="25" fillId="34" borderId="14" xfId="0" applyFont="1" applyFill="1" applyBorder="1" applyAlignment="1">
      <alignment horizontal="center"/>
    </xf>
    <xf numFmtId="0" fontId="5" fillId="0" borderId="14" xfId="0" applyFont="1" applyBorder="1" applyAlignment="1">
      <alignment horizontal="center"/>
    </xf>
    <xf numFmtId="0" fontId="25" fillId="34" borderId="14" xfId="88" applyFont="1" applyFill="1" applyBorder="1" applyAlignment="1">
      <alignment horizontal="center" vertical="center" wrapText="1"/>
    </xf>
    <xf numFmtId="1" fontId="25" fillId="34" borderId="14" xfId="88" applyNumberFormat="1" applyFont="1" applyFill="1" applyBorder="1" applyAlignment="1">
      <alignment horizontal="center" vertical="center" wrapText="1"/>
    </xf>
    <xf numFmtId="0" fontId="20" fillId="34" borderId="14" xfId="89" applyFont="1" applyFill="1" applyBorder="1" applyAlignment="1">
      <alignment horizontal="center"/>
    </xf>
    <xf numFmtId="1" fontId="25" fillId="34" borderId="14" xfId="89" applyNumberFormat="1" applyFont="1" applyFill="1" applyBorder="1" applyAlignment="1">
      <alignment horizontal="center"/>
    </xf>
    <xf numFmtId="1" fontId="20" fillId="34" borderId="14" xfId="89" applyNumberFormat="1" applyFont="1" applyFill="1" applyBorder="1" applyAlignment="1">
      <alignment horizontal="center"/>
    </xf>
    <xf numFmtId="0" fontId="25" fillId="34" borderId="14" xfId="0" applyFont="1" applyFill="1" applyBorder="1" applyAlignment="1">
      <alignment horizontal="center" vertical="center"/>
    </xf>
    <xf numFmtId="0" fontId="25" fillId="34" borderId="14" xfId="0" applyFont="1" applyFill="1" applyBorder="1" applyAlignment="1">
      <alignment horizontal="left"/>
    </xf>
    <xf numFmtId="0" fontId="0" fillId="0" borderId="0" xfId="0" applyAlignment="1">
      <alignment horizontal="left"/>
    </xf>
    <xf numFmtId="44" fontId="0" fillId="0" borderId="0" xfId="106" applyFont="1"/>
    <xf numFmtId="0" fontId="0" fillId="0" borderId="0" xfId="106" applyNumberFormat="1" applyFont="1"/>
    <xf numFmtId="165" fontId="0" fillId="0" borderId="0" xfId="0" applyNumberFormat="1"/>
    <xf numFmtId="0" fontId="0" fillId="0" borderId="0" xfId="0" applyAlignment="1">
      <alignment horizontal="center"/>
    </xf>
    <xf numFmtId="1" fontId="25" fillId="36" borderId="23" xfId="0" applyNumberFormat="1" applyFont="1" applyFill="1" applyBorder="1" applyAlignment="1">
      <alignment horizontal="center"/>
    </xf>
    <xf numFmtId="0" fontId="58" fillId="0" borderId="14" xfId="0" applyFont="1" applyBorder="1" applyAlignment="1">
      <alignment horizontal="center" vertical="center"/>
    </xf>
    <xf numFmtId="0" fontId="53" fillId="0" borderId="14" xfId="0" applyFont="1" applyBorder="1">
      <extLst>
        <ext xmlns:xfpb="http://schemas.microsoft.com/office/spreadsheetml/2022/featurepropertybag" uri="{C7286773-470A-42A8-94C5-96B5CB345126}">
          <xfpb:xfComplement i="0"/>
        </ext>
      </extLst>
    </xf>
    <xf numFmtId="44" fontId="53" fillId="0" borderId="14" xfId="0" applyNumberFormat="1" applyFont="1" applyBorder="1">
      <extLst>
        <ext xmlns:xfpb="http://schemas.microsoft.com/office/spreadsheetml/2022/featurepropertybag" uri="{C7286773-470A-42A8-94C5-96B5CB345126}">
          <xfpb:xfComplement i="0"/>
        </ext>
      </extLst>
    </xf>
    <xf numFmtId="0" fontId="54" fillId="0" borderId="0" xfId="0" applyFont="1" applyAlignment="1">
      <alignment horizontal="left"/>
    </xf>
    <xf numFmtId="0" fontId="59" fillId="37" borderId="14" xfId="0" applyFont="1" applyFill="1" applyBorder="1" applyAlignment="1">
      <alignment horizontal="left" vertical="top" wrapText="1"/>
    </xf>
    <xf numFmtId="3" fontId="0" fillId="0" borderId="0" xfId="0" applyNumberFormat="1"/>
    <xf numFmtId="44" fontId="0" fillId="0" borderId="0" xfId="106" applyFont="1" applyBorder="1"/>
    <xf numFmtId="0" fontId="0" fillId="0" borderId="0" xfId="106" applyNumberFormat="1" applyFont="1" applyBorder="1"/>
    <xf numFmtId="0" fontId="58" fillId="38" borderId="14" xfId="0" applyFont="1" applyFill="1" applyBorder="1" applyAlignment="1">
      <alignment horizontal="center" vertical="center"/>
    </xf>
    <xf numFmtId="0" fontId="53" fillId="38" borderId="14" xfId="0" applyFont="1" applyFill="1" applyBorder="1" applyAlignment="1">
      <alignment horizontal="center" vertical="center"/>
    </xf>
    <xf numFmtId="14" fontId="53" fillId="38" borderId="14" xfId="0" applyNumberFormat="1" applyFont="1" applyFill="1" applyBorder="1" applyAlignment="1">
      <alignment horizontal="center" vertical="center"/>
    </xf>
    <xf numFmtId="0" fontId="28" fillId="38" borderId="14" xfId="0" applyFont="1" applyFill="1" applyBorder="1" applyAlignment="1">
      <alignment horizontal="center" vertical="center"/>
    </xf>
    <xf numFmtId="0" fontId="53" fillId="38" borderId="14" xfId="0" applyFont="1" applyFill="1" applyBorder="1">
      <extLst>
        <ext xmlns:xfpb="http://schemas.microsoft.com/office/spreadsheetml/2022/featurepropertybag" uri="{C7286773-470A-42A8-94C5-96B5CB345126}">
          <xfpb:xfComplement i="0"/>
        </ext>
      </extLst>
    </xf>
    <xf numFmtId="3" fontId="53" fillId="38" borderId="14" xfId="0" applyNumberFormat="1" applyFont="1" applyFill="1" applyBorder="1" applyAlignment="1">
      <alignment horizontal="center" vertical="center"/>
    </xf>
    <xf numFmtId="42" fontId="53" fillId="38" borderId="14" xfId="106" applyNumberFormat="1" applyFont="1" applyFill="1" applyBorder="1" applyAlignment="1">
      <alignment vertical="center"/>
    </xf>
    <xf numFmtId="0" fontId="53" fillId="38" borderId="14" xfId="106" applyNumberFormat="1" applyFont="1" applyFill="1" applyBorder="1" applyAlignment="1">
      <alignment horizontal="center" vertical="center"/>
    </xf>
    <xf numFmtId="42" fontId="53" fillId="38" borderId="14" xfId="0" applyNumberFormat="1" applyFont="1" applyFill="1" applyBorder="1" applyAlignment="1">
      <alignment vertical="center"/>
    </xf>
    <xf numFmtId="0" fontId="58" fillId="38" borderId="14" xfId="0" applyFont="1" applyFill="1" applyBorder="1" applyAlignment="1">
      <alignment horizontal="center" vertical="center" wrapText="1"/>
    </xf>
    <xf numFmtId="0" fontId="53" fillId="0" borderId="14" xfId="0" applyFont="1" applyBorder="1" applyAlignment="1">
      <alignment horizontal="center" vertical="center"/>
    </xf>
    <xf numFmtId="14" fontId="53" fillId="0" borderId="14" xfId="0" applyNumberFormat="1" applyFont="1" applyBorder="1" applyAlignment="1">
      <alignment horizontal="center" vertical="center"/>
    </xf>
    <xf numFmtId="3" fontId="53" fillId="0" borderId="14" xfId="0" applyNumberFormat="1" applyFont="1" applyBorder="1" applyAlignment="1">
      <alignment horizontal="center" vertical="center"/>
    </xf>
    <xf numFmtId="42" fontId="53" fillId="0" borderId="14" xfId="106" applyNumberFormat="1" applyFont="1" applyFill="1" applyBorder="1" applyAlignment="1">
      <alignment vertical="center"/>
    </xf>
    <xf numFmtId="44" fontId="53" fillId="0" borderId="14" xfId="106" applyFont="1" applyFill="1" applyBorder="1" applyAlignment="1">
      <alignment horizontal="center" vertical="center"/>
    </xf>
    <xf numFmtId="0" fontId="53" fillId="0" borderId="14" xfId="106" applyNumberFormat="1" applyFont="1" applyFill="1" applyBorder="1" applyAlignment="1">
      <alignment horizontal="center" vertical="center"/>
    </xf>
    <xf numFmtId="42" fontId="53" fillId="0" borderId="14" xfId="0" applyNumberFormat="1" applyFont="1" applyBorder="1" applyAlignment="1">
      <alignment vertical="center"/>
    </xf>
    <xf numFmtId="3" fontId="53" fillId="0" borderId="14" xfId="106" applyNumberFormat="1" applyFont="1" applyFill="1" applyBorder="1" applyAlignment="1">
      <alignment horizontal="center" vertical="center"/>
    </xf>
    <xf numFmtId="0" fontId="58" fillId="39" borderId="14" xfId="0" applyFont="1" applyFill="1" applyBorder="1" applyAlignment="1">
      <alignment horizontal="center" vertical="center"/>
    </xf>
    <xf numFmtId="0" fontId="53" fillId="39" borderId="14" xfId="0" applyFont="1" applyFill="1" applyBorder="1" applyAlignment="1">
      <alignment horizontal="center" vertical="center"/>
    </xf>
    <xf numFmtId="14" fontId="53" fillId="39" borderId="14" xfId="0" applyNumberFormat="1" applyFont="1" applyFill="1" applyBorder="1" applyAlignment="1">
      <alignment horizontal="center" vertical="center"/>
    </xf>
    <xf numFmtId="0" fontId="53" fillId="39" borderId="14" xfId="0" applyFont="1" applyFill="1" applyBorder="1">
      <extLst>
        <ext xmlns:xfpb="http://schemas.microsoft.com/office/spreadsheetml/2022/featurepropertybag" uri="{C7286773-470A-42A8-94C5-96B5CB345126}">
          <xfpb:xfComplement i="0"/>
        </ext>
      </extLst>
    </xf>
    <xf numFmtId="3" fontId="53" fillId="39" borderId="14" xfId="0" applyNumberFormat="1" applyFont="1" applyFill="1" applyBorder="1" applyAlignment="1">
      <alignment horizontal="center" vertical="center"/>
    </xf>
    <xf numFmtId="42" fontId="53" fillId="39" borderId="14" xfId="106" applyNumberFormat="1" applyFont="1" applyFill="1" applyBorder="1" applyAlignment="1">
      <alignment vertical="center"/>
    </xf>
    <xf numFmtId="0" fontId="53" fillId="39" borderId="14" xfId="106" applyNumberFormat="1" applyFont="1" applyFill="1" applyBorder="1" applyAlignment="1">
      <alignment horizontal="center" vertical="center"/>
    </xf>
    <xf numFmtId="42" fontId="53" fillId="39" borderId="14" xfId="0" applyNumberFormat="1" applyFont="1" applyFill="1" applyBorder="1" applyAlignment="1">
      <alignment vertical="center"/>
    </xf>
    <xf numFmtId="0" fontId="53" fillId="0" borderId="0" xfId="0" applyFont="1"/>
    <xf numFmtId="1" fontId="57" fillId="0" borderId="14" xfId="0" applyNumberFormat="1" applyFont="1" applyBorder="1" applyAlignment="1">
      <alignment horizontal="center" vertical="center"/>
    </xf>
    <xf numFmtId="0" fontId="57" fillId="0" borderId="14" xfId="0" applyFont="1" applyBorder="1" applyAlignment="1">
      <alignment horizontal="center" vertical="center"/>
    </xf>
    <xf numFmtId="0" fontId="57" fillId="38" borderId="14" xfId="0" applyFont="1" applyFill="1" applyBorder="1" applyAlignment="1">
      <alignment horizontal="center" vertical="center"/>
    </xf>
    <xf numFmtId="0" fontId="57" fillId="39" borderId="14" xfId="0" applyFont="1" applyFill="1" applyBorder="1" applyAlignment="1">
      <alignment horizontal="center" vertical="center"/>
    </xf>
    <xf numFmtId="44" fontId="57" fillId="0" borderId="14" xfId="106" applyFont="1" applyFill="1" applyBorder="1" applyAlignment="1">
      <alignment horizontal="center" vertical="center"/>
    </xf>
    <xf numFmtId="0" fontId="0" fillId="0" borderId="0" xfId="0" applyAlignment="1">
      <alignment horizontal="left" wrapText="1"/>
    </xf>
    <xf numFmtId="0" fontId="49" fillId="0" borderId="0" xfId="87" applyFont="1" applyAlignment="1">
      <alignment horizontal="left" vertical="top" wrapText="1"/>
    </xf>
    <xf numFmtId="0" fontId="48" fillId="0" borderId="0" xfId="87" applyFont="1" applyAlignment="1">
      <alignment vertical="center" wrapText="1"/>
    </xf>
    <xf numFmtId="0" fontId="61" fillId="0" borderId="0" xfId="87" applyFont="1" applyAlignment="1">
      <alignment horizontal="left" vertical="top" wrapText="1"/>
    </xf>
    <xf numFmtId="0" fontId="61" fillId="0" borderId="0" xfId="87" applyFont="1" applyAlignment="1">
      <alignment horizontal="left" vertical="top" wrapText="1" indent="4"/>
    </xf>
    <xf numFmtId="0" fontId="62" fillId="0" borderId="0" xfId="0" applyFont="1" applyAlignment="1">
      <alignment horizontal="left" vertical="top" wrapText="1" readingOrder="1"/>
    </xf>
    <xf numFmtId="0" fontId="62" fillId="0" borderId="0" xfId="0" applyFont="1" applyAlignment="1">
      <alignment horizontal="left" vertical="top" wrapText="1"/>
    </xf>
    <xf numFmtId="0" fontId="60" fillId="0" borderId="0" xfId="0" applyFont="1" applyAlignment="1">
      <alignment horizontal="left" vertical="top" wrapText="1"/>
    </xf>
    <xf numFmtId="0" fontId="63" fillId="0" borderId="0" xfId="85" applyFont="1" applyBorder="1" applyAlignment="1">
      <alignment horizontal="left" vertical="top" wrapText="1"/>
    </xf>
    <xf numFmtId="0" fontId="0" fillId="33" borderId="0" xfId="0" applyFill="1" applyAlignment="1">
      <alignment horizontal="center"/>
    </xf>
    <xf numFmtId="0" fontId="48" fillId="33" borderId="0" xfId="87" applyFont="1" applyFill="1" applyAlignment="1">
      <alignment horizontal="center" vertical="center" wrapText="1"/>
    </xf>
    <xf numFmtId="0" fontId="0" fillId="33" borderId="0" xfId="0" applyFill="1"/>
    <xf numFmtId="0" fontId="48" fillId="0" borderId="13" xfId="87" applyFont="1" applyBorder="1" applyAlignment="1">
      <alignment horizontal="left" vertical="center" wrapText="1"/>
    </xf>
    <xf numFmtId="0" fontId="48" fillId="0" borderId="0" xfId="87" applyFont="1" applyAlignment="1">
      <alignment horizontal="left" vertical="center" wrapText="1"/>
    </xf>
    <xf numFmtId="0" fontId="24" fillId="0" borderId="13" xfId="87" applyFont="1" applyBorder="1" applyAlignment="1">
      <alignment horizontal="left" vertical="center" wrapText="1"/>
    </xf>
    <xf numFmtId="0" fontId="24" fillId="0" borderId="0" xfId="87" applyFont="1" applyAlignment="1">
      <alignment horizontal="left" vertical="center" wrapText="1"/>
    </xf>
    <xf numFmtId="0" fontId="25" fillId="34" borderId="14" xfId="0" applyFont="1" applyFill="1" applyBorder="1" applyAlignment="1">
      <alignment horizontal="center" vertical="center"/>
    </xf>
    <xf numFmtId="0" fontId="25" fillId="34" borderId="15" xfId="0" applyFont="1" applyFill="1" applyBorder="1" applyAlignment="1">
      <alignment horizontal="center" vertical="center"/>
    </xf>
    <xf numFmtId="0" fontId="25" fillId="34" borderId="16" xfId="0" applyFont="1" applyFill="1" applyBorder="1" applyAlignment="1">
      <alignment horizontal="center" vertical="center"/>
    </xf>
    <xf numFmtId="0" fontId="25" fillId="34" borderId="17" xfId="0" applyFont="1" applyFill="1" applyBorder="1" applyAlignment="1">
      <alignment horizontal="center" vertical="center"/>
    </xf>
    <xf numFmtId="0" fontId="24" fillId="0" borderId="11" xfId="87" applyFont="1" applyBorder="1" applyAlignment="1">
      <alignment horizontal="left" vertical="center" wrapText="1"/>
    </xf>
    <xf numFmtId="0" fontId="48" fillId="0" borderId="10" xfId="87" applyFont="1" applyBorder="1" applyAlignment="1">
      <alignment horizontal="left" vertical="center" wrapText="1"/>
    </xf>
    <xf numFmtId="0" fontId="48" fillId="0" borderId="11" xfId="87" applyFont="1" applyBorder="1" applyAlignment="1">
      <alignment horizontal="left" vertical="center" wrapText="1"/>
    </xf>
    <xf numFmtId="0" fontId="48" fillId="0" borderId="12" xfId="87" applyFont="1" applyBorder="1" applyAlignment="1">
      <alignment horizontal="left" vertical="center" wrapText="1"/>
    </xf>
    <xf numFmtId="0" fontId="24" fillId="0" borderId="10" xfId="87" applyFont="1" applyBorder="1" applyAlignment="1">
      <alignment horizontal="left" vertical="center" wrapText="1"/>
    </xf>
    <xf numFmtId="0" fontId="24" fillId="0" borderId="12" xfId="87" applyFont="1" applyBorder="1" applyAlignment="1">
      <alignment horizontal="left" vertical="center" wrapText="1"/>
    </xf>
    <xf numFmtId="0" fontId="25" fillId="34" borderId="14" xfId="88" applyFont="1" applyFill="1" applyBorder="1" applyAlignment="1">
      <alignment horizontal="center" vertical="center" wrapText="1"/>
    </xf>
    <xf numFmtId="0" fontId="51" fillId="0" borderId="0" xfId="88" applyFont="1" applyAlignment="1">
      <alignment horizontal="left" vertical="center" wrapText="1"/>
    </xf>
    <xf numFmtId="0" fontId="0" fillId="0" borderId="24" xfId="0" applyBorder="1" applyAlignment="1">
      <alignment horizontal="center"/>
    </xf>
    <xf numFmtId="0" fontId="48" fillId="0" borderId="13" xfId="88" applyFont="1" applyBorder="1" applyAlignment="1">
      <alignment horizontal="left" vertical="center" wrapText="1"/>
    </xf>
    <xf numFmtId="0" fontId="48" fillId="0" borderId="0" xfId="88" applyFont="1" applyAlignment="1">
      <alignment horizontal="left" vertical="center" wrapText="1"/>
    </xf>
    <xf numFmtId="0" fontId="0" fillId="0" borderId="14" xfId="0" applyBorder="1" applyAlignment="1">
      <alignment horizontal="center" vertical="center"/>
    </xf>
    <xf numFmtId="0" fontId="25" fillId="34" borderId="14" xfId="0" applyFont="1" applyFill="1" applyBorder="1" applyAlignment="1">
      <alignment horizontal="center"/>
    </xf>
    <xf numFmtId="0" fontId="0" fillId="0" borderId="14" xfId="0" applyBorder="1" applyAlignment="1">
      <alignment horizontal="center"/>
    </xf>
    <xf numFmtId="0" fontId="25" fillId="0" borderId="14" xfId="0" applyFont="1" applyBorder="1" applyAlignment="1">
      <alignment horizontal="center" vertical="center"/>
    </xf>
    <xf numFmtId="0" fontId="51" fillId="0" borderId="0" xfId="0" applyFont="1" applyAlignment="1">
      <alignment horizontal="left" vertical="center" wrapText="1"/>
    </xf>
    <xf numFmtId="0" fontId="28" fillId="37" borderId="15" xfId="0" applyFont="1" applyFill="1" applyBorder="1" applyAlignment="1">
      <alignment horizontal="center" vertical="center" wrapText="1"/>
    </xf>
    <xf numFmtId="0" fontId="28" fillId="37" borderId="17" xfId="0" applyFont="1" applyFill="1" applyBorder="1" applyAlignment="1">
      <alignment horizontal="center" vertical="center" wrapText="1"/>
    </xf>
    <xf numFmtId="0" fontId="28" fillId="37" borderId="15" xfId="0" applyFont="1" applyFill="1" applyBorder="1" applyAlignment="1">
      <alignment horizontal="center" vertical="center"/>
    </xf>
    <xf numFmtId="0" fontId="28" fillId="37" borderId="17" xfId="0" applyFont="1" applyFill="1" applyBorder="1" applyAlignment="1">
      <alignment horizontal="center" vertical="center"/>
    </xf>
    <xf numFmtId="0" fontId="51" fillId="0" borderId="0" xfId="0" applyFont="1" applyAlignment="1">
      <alignment horizontal="left" vertical="top" wrapText="1"/>
    </xf>
    <xf numFmtId="3" fontId="28" fillId="37" borderId="14" xfId="0" quotePrefix="1" applyNumberFormat="1" applyFont="1" applyFill="1" applyBorder="1" applyAlignment="1">
      <alignment horizontal="center"/>
    </xf>
    <xf numFmtId="3" fontId="28" fillId="37" borderId="14" xfId="0" applyNumberFormat="1" applyFont="1" applyFill="1" applyBorder="1" applyAlignment="1">
      <alignment horizontal="center"/>
    </xf>
    <xf numFmtId="0" fontId="28" fillId="37" borderId="14" xfId="0" applyFont="1" applyFill="1" applyBorder="1" applyAlignment="1">
      <alignment horizontal="center"/>
    </xf>
    <xf numFmtId="0" fontId="28" fillId="37" borderId="14" xfId="0" applyFont="1" applyFill="1" applyBorder="1" applyAlignment="1">
      <alignment horizontal="center" vertical="center"/>
    </xf>
    <xf numFmtId="0" fontId="28" fillId="37" borderId="14" xfId="0" quotePrefix="1" applyFont="1" applyFill="1" applyBorder="1" applyAlignment="1">
      <alignment horizontal="center"/>
    </xf>
    <xf numFmtId="0" fontId="28" fillId="37" borderId="14" xfId="106" quotePrefix="1" applyNumberFormat="1" applyFont="1" applyFill="1" applyBorder="1" applyAlignment="1">
      <alignment horizontal="center"/>
    </xf>
    <xf numFmtId="165" fontId="28" fillId="37" borderId="15" xfId="0" applyNumberFormat="1" applyFont="1" applyFill="1" applyBorder="1" applyAlignment="1">
      <alignment horizontal="center" vertical="center" wrapText="1"/>
    </xf>
    <xf numFmtId="165" fontId="28" fillId="37" borderId="17" xfId="0" applyNumberFormat="1" applyFont="1" applyFill="1" applyBorder="1" applyAlignment="1">
      <alignment horizontal="center" vertical="center" wrapText="1"/>
    </xf>
    <xf numFmtId="0" fontId="53" fillId="38" borderId="15" xfId="0" applyFont="1" applyFill="1" applyBorder="1" applyAlignment="1">
      <alignment horizontal="center" vertical="center"/>
    </xf>
    <xf numFmtId="0" fontId="53" fillId="38" borderId="16" xfId="0" applyFont="1" applyFill="1" applyBorder="1" applyAlignment="1">
      <alignment horizontal="center" vertical="center"/>
    </xf>
    <xf numFmtId="0" fontId="53" fillId="38" borderId="17" xfId="0" applyFont="1" applyFill="1" applyBorder="1" applyAlignment="1">
      <alignment horizontal="center" vertical="center"/>
    </xf>
    <xf numFmtId="42" fontId="53" fillId="38" borderId="14" xfId="106" applyNumberFormat="1" applyFont="1" applyFill="1" applyBorder="1" applyAlignment="1">
      <alignment horizontal="center" vertical="center"/>
    </xf>
    <xf numFmtId="0" fontId="53" fillId="39" borderId="15" xfId="0" applyFont="1" applyFill="1" applyBorder="1" applyAlignment="1">
      <alignment horizontal="center" vertical="center"/>
    </xf>
    <xf numFmtId="0" fontId="53" fillId="39" borderId="16" xfId="0" applyFont="1" applyFill="1" applyBorder="1" applyAlignment="1">
      <alignment horizontal="center" vertical="center"/>
    </xf>
    <xf numFmtId="0" fontId="53" fillId="39" borderId="17" xfId="0" applyFont="1" applyFill="1" applyBorder="1" applyAlignment="1">
      <alignment horizontal="center" vertical="center"/>
    </xf>
  </cellXfs>
  <cellStyles count="139">
    <cellStyle name="20% - Accent1" xfId="19" builtinId="30" customBuiltin="1"/>
    <cellStyle name="20% - Accent1 2" xfId="61" xr:uid="{00000000-0005-0000-0000-000001000000}"/>
    <cellStyle name="20% - Accent1 2 2" xfId="93" xr:uid="{095B2A41-1C1B-413A-9174-909D1263BC9F}"/>
    <cellStyle name="20% - Accent1 2 2 2" xfId="126" xr:uid="{4593EA12-13C6-414F-9D81-FD6AE964BF5C}"/>
    <cellStyle name="20% - Accent1 2 3" xfId="110" xr:uid="{2FEDCB49-89DD-4853-80C9-2A9330B3F9F5}"/>
    <cellStyle name="20% - Accent2" xfId="23" builtinId="34" customBuiltin="1"/>
    <cellStyle name="20% - Accent2 2" xfId="65" xr:uid="{00000000-0005-0000-0000-000003000000}"/>
    <cellStyle name="20% - Accent2 2 2" xfId="95" xr:uid="{DBFC1B30-5D46-4312-86B1-6E8F9A3872AB}"/>
    <cellStyle name="20% - Accent2 2 2 2" xfId="128" xr:uid="{7A05AFA1-CD70-45AB-B338-53F8B41A5C1D}"/>
    <cellStyle name="20% - Accent2 2 3" xfId="112" xr:uid="{9D890D08-C3BB-4402-A5E8-D4B0F288A966}"/>
    <cellStyle name="20% - Accent3" xfId="27" builtinId="38" customBuiltin="1"/>
    <cellStyle name="20% - Accent3 2" xfId="69" xr:uid="{00000000-0005-0000-0000-000005000000}"/>
    <cellStyle name="20% - Accent3 2 2" xfId="97" xr:uid="{A1B32635-8CE2-471C-97D8-3EA062DD0C87}"/>
    <cellStyle name="20% - Accent3 2 2 2" xfId="130" xr:uid="{8246FE82-B0D2-41CA-BA9B-C1407E0E7D79}"/>
    <cellStyle name="20% - Accent3 2 3" xfId="114" xr:uid="{DC620B12-1E18-4126-B0F4-2C87AF467D6C}"/>
    <cellStyle name="20% - Accent4" xfId="31" builtinId="42" customBuiltin="1"/>
    <cellStyle name="20% - Accent4 2" xfId="73" xr:uid="{00000000-0005-0000-0000-000007000000}"/>
    <cellStyle name="20% - Accent4 2 2" xfId="99" xr:uid="{3D38356A-9E2A-4051-B6BB-2739A9DFB269}"/>
    <cellStyle name="20% - Accent4 2 2 2" xfId="132" xr:uid="{D99951FC-E72E-402A-9523-5690ACF2866E}"/>
    <cellStyle name="20% - Accent4 2 3" xfId="116" xr:uid="{EFDCC03D-C089-4585-82F8-11CE66BA4339}"/>
    <cellStyle name="20% - Accent5" xfId="35" builtinId="46" customBuiltin="1"/>
    <cellStyle name="20% - Accent5 2" xfId="77" xr:uid="{00000000-0005-0000-0000-000009000000}"/>
    <cellStyle name="20% - Accent5 2 2" xfId="101" xr:uid="{CE168C8A-6AFF-48A6-AF32-9957A3BF98CE}"/>
    <cellStyle name="20% - Accent5 2 2 2" xfId="134" xr:uid="{BE10B583-BCBC-4582-AC3A-CA6ECF75BC96}"/>
    <cellStyle name="20% - Accent5 2 3" xfId="118" xr:uid="{0A694C2D-C1B3-4BA7-BCBA-BF28C30167D8}"/>
    <cellStyle name="20% - Accent6" xfId="39" builtinId="50" customBuiltin="1"/>
    <cellStyle name="20% - Accent6 2" xfId="81" xr:uid="{00000000-0005-0000-0000-00000B000000}"/>
    <cellStyle name="20% - Accent6 2 2" xfId="103" xr:uid="{129D8493-2597-4206-A5D0-4E6A02D94A40}"/>
    <cellStyle name="20% - Accent6 2 2 2" xfId="136" xr:uid="{BB9D56BC-56AF-49E9-A5AF-C95F2CCBD0C9}"/>
    <cellStyle name="20% - Accent6 2 3" xfId="120" xr:uid="{6E20448E-6D24-4B11-8AEC-C6A3C15F2715}"/>
    <cellStyle name="40% - Accent1" xfId="20" builtinId="31" customBuiltin="1"/>
    <cellStyle name="40% - Accent1 2" xfId="62" xr:uid="{00000000-0005-0000-0000-00000D000000}"/>
    <cellStyle name="40% - Accent1 2 2" xfId="94" xr:uid="{94382F2F-7926-49EB-967C-F031AAA69036}"/>
    <cellStyle name="40% - Accent1 2 2 2" xfId="127" xr:uid="{1F5D48A8-49E3-4168-95F2-AC89562342DA}"/>
    <cellStyle name="40% - Accent1 2 3" xfId="111" xr:uid="{CE598029-8EDA-4BA9-816F-4E0F0492F33C}"/>
    <cellStyle name="40% - Accent2" xfId="24" builtinId="35" customBuiltin="1"/>
    <cellStyle name="40% - Accent2 2" xfId="66" xr:uid="{00000000-0005-0000-0000-00000F000000}"/>
    <cellStyle name="40% - Accent2 2 2" xfId="96" xr:uid="{9A2D6A43-6EF6-4370-BAA8-2449AF2C1E74}"/>
    <cellStyle name="40% - Accent2 2 2 2" xfId="129" xr:uid="{3DF46D06-8798-40E9-84F0-8E98191FCC6B}"/>
    <cellStyle name="40% - Accent2 2 3" xfId="113" xr:uid="{3A2E2D21-BD30-4457-8F6E-35D24A21AFBE}"/>
    <cellStyle name="40% - Accent3" xfId="28" builtinId="39" customBuiltin="1"/>
    <cellStyle name="40% - Accent3 2" xfId="70" xr:uid="{00000000-0005-0000-0000-000011000000}"/>
    <cellStyle name="40% - Accent3 2 2" xfId="98" xr:uid="{01C853E3-68A6-4C7C-B742-AB3324E57F96}"/>
    <cellStyle name="40% - Accent3 2 2 2" xfId="131" xr:uid="{6DF236C3-E799-4466-81B6-02808CEEBA03}"/>
    <cellStyle name="40% - Accent3 2 3" xfId="115" xr:uid="{2CA7269F-6595-452B-AB09-241FB5E70B9B}"/>
    <cellStyle name="40% - Accent4" xfId="32" builtinId="43" customBuiltin="1"/>
    <cellStyle name="40% - Accent4 2" xfId="74" xr:uid="{00000000-0005-0000-0000-000013000000}"/>
    <cellStyle name="40% - Accent4 2 2" xfId="100" xr:uid="{4432746C-E352-4042-BCF7-22BB1825507F}"/>
    <cellStyle name="40% - Accent4 2 2 2" xfId="133" xr:uid="{DE125672-77EE-40E2-B0B8-56009E5D9261}"/>
    <cellStyle name="40% - Accent4 2 3" xfId="117" xr:uid="{11DF8460-8E22-4298-8084-24571638A508}"/>
    <cellStyle name="40% - Accent5" xfId="36" builtinId="47" customBuiltin="1"/>
    <cellStyle name="40% - Accent5 2" xfId="78" xr:uid="{00000000-0005-0000-0000-000015000000}"/>
    <cellStyle name="40% - Accent5 2 2" xfId="102" xr:uid="{EC3DA09A-2C2D-4FA2-BCF7-59EA4B6EF273}"/>
    <cellStyle name="40% - Accent5 2 2 2" xfId="135" xr:uid="{A032A8E4-C15F-42E8-9728-CA3867981DBE}"/>
    <cellStyle name="40% - Accent5 2 3" xfId="119" xr:uid="{C4727F0C-2427-484E-8223-A12924F3339B}"/>
    <cellStyle name="40% - Accent6" xfId="40" builtinId="51" customBuiltin="1"/>
    <cellStyle name="40% - Accent6 2" xfId="82" xr:uid="{00000000-0005-0000-0000-000017000000}"/>
    <cellStyle name="40% - Accent6 2 2" xfId="104" xr:uid="{C5D36107-F68A-499E-A280-5392B6C196D8}"/>
    <cellStyle name="40% - Accent6 2 2 2" xfId="137" xr:uid="{DE75BAB4-4E06-44AA-96EE-815EA758FE74}"/>
    <cellStyle name="40% - Accent6 2 3" xfId="121" xr:uid="{3BED19D5-A8F9-427B-AFB3-2D896AF443D3}"/>
    <cellStyle name="60% - Accent1" xfId="21" builtinId="32" customBuiltin="1"/>
    <cellStyle name="60% - Accent1 2" xfId="63" xr:uid="{00000000-0005-0000-0000-000019000000}"/>
    <cellStyle name="60% - Accent2" xfId="25" builtinId="36" customBuiltin="1"/>
    <cellStyle name="60% - Accent2 2" xfId="67" xr:uid="{00000000-0005-0000-0000-00001B000000}"/>
    <cellStyle name="60% - Accent3" xfId="29" builtinId="40" customBuiltin="1"/>
    <cellStyle name="60% - Accent3 2" xfId="71" xr:uid="{00000000-0005-0000-0000-00001D000000}"/>
    <cellStyle name="60% - Accent4" xfId="33" builtinId="44" customBuiltin="1"/>
    <cellStyle name="60% - Accent4 2" xfId="75" xr:uid="{00000000-0005-0000-0000-00001F000000}"/>
    <cellStyle name="60% - Accent5" xfId="37" builtinId="48" customBuiltin="1"/>
    <cellStyle name="60% - Accent5 2" xfId="79" xr:uid="{00000000-0005-0000-0000-000021000000}"/>
    <cellStyle name="60% - Accent6" xfId="41" builtinId="52" customBuiltin="1"/>
    <cellStyle name="60% - Accent6 2" xfId="83" xr:uid="{00000000-0005-0000-0000-000023000000}"/>
    <cellStyle name="Accent1" xfId="18" builtinId="29" customBuiltin="1"/>
    <cellStyle name="Accent1 2" xfId="60" xr:uid="{00000000-0005-0000-0000-000025000000}"/>
    <cellStyle name="Accent2" xfId="22" builtinId="33" customBuiltin="1"/>
    <cellStyle name="Accent2 2" xfId="64" xr:uid="{00000000-0005-0000-0000-000027000000}"/>
    <cellStyle name="Accent3" xfId="26" builtinId="37" customBuiltin="1"/>
    <cellStyle name="Accent3 2" xfId="68" xr:uid="{00000000-0005-0000-0000-000029000000}"/>
    <cellStyle name="Accent4" xfId="30" builtinId="41" customBuiltin="1"/>
    <cellStyle name="Accent4 2" xfId="72" xr:uid="{00000000-0005-0000-0000-00002B000000}"/>
    <cellStyle name="Accent5" xfId="34" builtinId="45" customBuiltin="1"/>
    <cellStyle name="Accent5 2" xfId="76" xr:uid="{00000000-0005-0000-0000-00002D000000}"/>
    <cellStyle name="Accent6" xfId="38" builtinId="49" customBuiltin="1"/>
    <cellStyle name="Accent6 2" xfId="80" xr:uid="{00000000-0005-0000-0000-00002F000000}"/>
    <cellStyle name="Bad" xfId="7" builtinId="27" customBuiltin="1"/>
    <cellStyle name="Bad 2" xfId="49" xr:uid="{00000000-0005-0000-0000-000031000000}"/>
    <cellStyle name="Calculation" xfId="11" builtinId="22" customBuiltin="1"/>
    <cellStyle name="Calculation 2" xfId="53" xr:uid="{00000000-0005-0000-0000-000033000000}"/>
    <cellStyle name="Check Cell" xfId="13" builtinId="23" customBuiltin="1"/>
    <cellStyle name="Check Cell 2" xfId="55" xr:uid="{00000000-0005-0000-0000-000035000000}"/>
    <cellStyle name="Currency" xfId="106" builtinId="4"/>
    <cellStyle name="Explanatory Text" xfId="16" builtinId="53" customBuiltin="1"/>
    <cellStyle name="Explanatory Text 2" xfId="58" xr:uid="{00000000-0005-0000-0000-000038000000}"/>
    <cellStyle name="Followed Hyperlink" xfId="86" builtinId="9" customBuiltin="1"/>
    <cellStyle name="Good" xfId="6" builtinId="26" customBuiltin="1"/>
    <cellStyle name="Good 2" xfId="48" xr:uid="{00000000-0005-0000-0000-00003B000000}"/>
    <cellStyle name="Heading 1" xfId="2" builtinId="16" customBuiltin="1"/>
    <cellStyle name="Heading 1 2" xfId="44" xr:uid="{00000000-0005-0000-0000-00003D000000}"/>
    <cellStyle name="Heading 2" xfId="3" builtinId="17" customBuiltin="1"/>
    <cellStyle name="Heading 2 2" xfId="45" xr:uid="{00000000-0005-0000-0000-00003F000000}"/>
    <cellStyle name="Heading 3" xfId="4" builtinId="18" customBuiltin="1"/>
    <cellStyle name="Heading 3 2" xfId="46" xr:uid="{00000000-0005-0000-0000-000041000000}"/>
    <cellStyle name="Heading 4" xfId="5" builtinId="19" customBuiltin="1"/>
    <cellStyle name="Heading 4 2" xfId="47" xr:uid="{00000000-0005-0000-0000-000043000000}"/>
    <cellStyle name="Hyperlink" xfId="85" builtinId="8" customBuiltin="1"/>
    <cellStyle name="Input" xfId="9" builtinId="20" customBuiltin="1"/>
    <cellStyle name="Input 2" xfId="51" xr:uid="{00000000-0005-0000-0000-000046000000}"/>
    <cellStyle name="Linked Cell" xfId="12" builtinId="24" customBuiltin="1"/>
    <cellStyle name="Linked Cell 2" xfId="54" xr:uid="{00000000-0005-0000-0000-000048000000}"/>
    <cellStyle name="Neutral" xfId="8" builtinId="28" customBuiltin="1"/>
    <cellStyle name="Neutral 2" xfId="50" xr:uid="{00000000-0005-0000-0000-00004A000000}"/>
    <cellStyle name="Normal" xfId="0" builtinId="0"/>
    <cellStyle name="Normal 2" xfId="42" xr:uid="{00000000-0005-0000-0000-00004C000000}"/>
    <cellStyle name="Normal 2 2" xfId="90" xr:uid="{6F7C661D-C717-4FF6-840E-2495E194EDBD}"/>
    <cellStyle name="Normal 2 2 2" xfId="123" xr:uid="{DA331724-B7CB-4921-9409-D95C729C78E4}"/>
    <cellStyle name="Normal 2 3" xfId="107" xr:uid="{E4280C08-0C5B-45DE-A79F-C2DC3935CF60}"/>
    <cellStyle name="Normal 3" xfId="87" xr:uid="{FB601133-ED8C-46FA-A790-960BA4ADE3FE}"/>
    <cellStyle name="Normal 4" xfId="88" xr:uid="{65B5C368-D76A-4029-9B11-03321BEFCBD8}"/>
    <cellStyle name="Normal 4 2" xfId="105" xr:uid="{C594C3E0-0994-4C8E-B311-BFBE4FF5D1E3}"/>
    <cellStyle name="Normal 4 2 2" xfId="138" xr:uid="{6562C00C-FBF9-4CDD-9DB0-DD95DA744648}"/>
    <cellStyle name="Normal 4 3" xfId="122" xr:uid="{BB4BB21D-8ECE-434A-8FB6-B3BFCC19B8AD}"/>
    <cellStyle name="Normal 5" xfId="89" xr:uid="{8D5699E5-B63F-4936-BAC4-3E562912C69A}"/>
    <cellStyle name="Note" xfId="15" builtinId="10" customBuiltin="1"/>
    <cellStyle name="Note 2" xfId="57" xr:uid="{00000000-0005-0000-0000-00004E000000}"/>
    <cellStyle name="Note 2 2" xfId="92" xr:uid="{F02D6207-0324-4FDC-90D9-85BE26C98F8D}"/>
    <cellStyle name="Note 2 2 2" xfId="125" xr:uid="{23EE91CD-8FDE-430E-AFD1-8E29AB678286}"/>
    <cellStyle name="Note 2 3" xfId="109" xr:uid="{76E28AF2-ACB1-4DA4-AE9F-694099AE6784}"/>
    <cellStyle name="Output" xfId="10" builtinId="21" customBuiltin="1"/>
    <cellStyle name="Output 2" xfId="52" xr:uid="{00000000-0005-0000-0000-000050000000}"/>
    <cellStyle name="Percent 2" xfId="43" xr:uid="{00000000-0005-0000-0000-000052000000}"/>
    <cellStyle name="Percent 2 2" xfId="91" xr:uid="{FF3422C1-BD76-4DFB-B886-C7B48520368A}"/>
    <cellStyle name="Percent 2 2 2" xfId="124" xr:uid="{3D400C18-5F0B-4A54-8418-E748D0522953}"/>
    <cellStyle name="Percent 2 3" xfId="108" xr:uid="{A3A00D34-A6B0-4937-9517-B64B192A8363}"/>
    <cellStyle name="Title" xfId="1" builtinId="15" customBuiltin="1"/>
    <cellStyle name="Title 2" xfId="84" xr:uid="{00000000-0005-0000-0000-000054000000}"/>
    <cellStyle name="Total" xfId="17" builtinId="25" customBuiltin="1"/>
    <cellStyle name="Total 2" xfId="59" xr:uid="{00000000-0005-0000-0000-000056000000}"/>
    <cellStyle name="Warning Text" xfId="14" builtinId="11" customBuiltin="1"/>
    <cellStyle name="Warning Text 2" xfId="56" xr:uid="{00000000-0005-0000-0000-000058000000}"/>
  </cellStyles>
  <dxfs count="11">
    <dxf>
      <numFmt numFmtId="0" formatCode="General"/>
      <alignment horizontal="center" vertical="bottom" textRotation="0" wrapText="0" indent="0" justifyLastLine="0" shrinkToFit="0" readingOrder="0"/>
      <border diagonalUp="0" diagonalDown="0" outline="0">
        <left style="thin">
          <color indexed="64"/>
        </left>
        <right/>
        <top style="thin">
          <color indexed="64"/>
        </top>
        <bottom/>
      </border>
    </dxf>
    <dxf>
      <numFmt numFmtId="0" formatCode="General"/>
      <alignment horizontal="center" vertical="bottom"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numFmt numFmtId="0" formatCode="General"/>
      <alignment horizontal="center" vertical="bottom" textRotation="0" wrapText="0" indent="0" justifyLastLine="0" shrinkToFit="0" readingOrder="0"/>
      <border diagonalUp="0" diagonalDown="0" outline="0">
        <left style="thin">
          <color indexed="64"/>
        </left>
        <right/>
        <top style="thin">
          <color indexed="64"/>
        </top>
        <bottom/>
      </border>
    </dxf>
    <dxf>
      <numFmt numFmtId="0" formatCode="General"/>
      <alignment horizontal="center" vertical="bottom"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numFmt numFmtId="30" formatCode="@"/>
      <alignment horizontal="center" vertical="bottom" textRotation="0" wrapText="0" indent="0" justifyLastLine="0" shrinkToFit="0" readingOrder="0"/>
      <border diagonalUp="0" diagonalDown="0" outline="0">
        <left/>
        <right style="thin">
          <color indexed="64"/>
        </right>
        <top style="thin">
          <color indexed="64"/>
        </top>
        <bottom/>
      </border>
    </dxf>
    <dxf>
      <numFmt numFmtId="30" formatCode="@"/>
      <alignment horizontal="center" vertical="bottom"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dxf>
    <dxf>
      <border>
        <bottom style="thin">
          <color indexed="64"/>
        </bottom>
      </border>
    </dxf>
    <dxf>
      <font>
        <strike val="0"/>
        <outline val="0"/>
        <shadow val="0"/>
        <u val="none"/>
        <vertAlign val="baseline"/>
        <sz val="11"/>
        <color auto="1"/>
        <name val="Calibri"/>
        <family val="2"/>
        <scheme val="minor"/>
      </font>
      <fill>
        <patternFill patternType="solid">
          <bgColor theme="5" tint="0.79998168889431442"/>
        </patternFill>
      </fill>
      <alignment horizontal="center" vertical="center" textRotation="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22/11/relationships/FeaturePropertyBag" Target="featurePropertyBag/featurePropertyBag.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4</xdr:col>
      <xdr:colOff>9524</xdr:colOff>
      <xdr:row>17</xdr:row>
      <xdr:rowOff>9525</xdr:rowOff>
    </xdr:from>
    <xdr:to>
      <xdr:col>12</xdr:col>
      <xdr:colOff>28575</xdr:colOff>
      <xdr:row>32</xdr:row>
      <xdr:rowOff>95250</xdr:rowOff>
    </xdr:to>
    <xdr:pic>
      <xdr:nvPicPr>
        <xdr:cNvPr id="7" name="Picture 6">
          <a:extLst>
            <a:ext uri="{FF2B5EF4-FFF2-40B4-BE49-F238E27FC236}">
              <a16:creationId xmlns:a16="http://schemas.microsoft.com/office/drawing/2014/main" id="{B871AA22-44B6-E0CC-BB91-A8D4D66C41C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72199" y="5248275"/>
          <a:ext cx="4895851" cy="2943225"/>
        </a:xfrm>
        <a:prstGeom prst="rect">
          <a:avLst/>
        </a:prstGeom>
      </xdr:spPr>
    </xdr:pic>
    <xdr:clientData/>
  </xdr:twoCellAnchor>
  <xdr:twoCellAnchor editAs="oneCell">
    <xdr:from>
      <xdr:col>4</xdr:col>
      <xdr:colOff>9525</xdr:colOff>
      <xdr:row>3</xdr:row>
      <xdr:rowOff>9525</xdr:rowOff>
    </xdr:from>
    <xdr:to>
      <xdr:col>12</xdr:col>
      <xdr:colOff>9525</xdr:colOff>
      <xdr:row>15</xdr:row>
      <xdr:rowOff>185242</xdr:rowOff>
    </xdr:to>
    <xdr:pic>
      <xdr:nvPicPr>
        <xdr:cNvPr id="9" name="Picture 8">
          <a:extLst>
            <a:ext uri="{FF2B5EF4-FFF2-40B4-BE49-F238E27FC236}">
              <a16:creationId xmlns:a16="http://schemas.microsoft.com/office/drawing/2014/main" id="{F1AF24BF-9A49-6791-E756-0D9CBDAB07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172200" y="2114550"/>
          <a:ext cx="4876800" cy="29284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0</xdr:colOff>
      <xdr:row>2</xdr:row>
      <xdr:rowOff>190499</xdr:rowOff>
    </xdr:from>
    <xdr:to>
      <xdr:col>8</xdr:col>
      <xdr:colOff>552450</xdr:colOff>
      <xdr:row>21</xdr:row>
      <xdr:rowOff>99113</xdr:rowOff>
    </xdr:to>
    <xdr:pic>
      <xdr:nvPicPr>
        <xdr:cNvPr id="9" name="Picture 8">
          <a:extLst>
            <a:ext uri="{FF2B5EF4-FFF2-40B4-BE49-F238E27FC236}">
              <a16:creationId xmlns:a16="http://schemas.microsoft.com/office/drawing/2014/main" id="{73755FA3-D611-004A-9902-66B0A7D0BAF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19925" y="3562349"/>
          <a:ext cx="5543550" cy="4032939"/>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5891F18-69C0-4EEA-88B2-8C8D4F00925C}" name="Table1" displayName="Table1" ref="A4:C56" totalsRowShown="0" headerRowDxfId="10" dataDxfId="8" headerRowBorderDxfId="9" tableBorderDxfId="7" totalsRowBorderDxfId="6">
  <autoFilter ref="A4:C56" xr:uid="{65891F18-69C0-4EEA-88B2-8C8D4F00925C}"/>
  <tableColumns count="3">
    <tableColumn id="1" xr3:uid="{E31B7CDE-6C73-4418-8D6A-CCEA9F9B6A53}" name="Council district" dataDxfId="5" totalsRowDxfId="4"/>
    <tableColumn id="2" xr3:uid="{167654E5-EF88-4ECC-BC3B-86707EAEB3C4}" name="Number of active registrations as of June 30, 2026" dataDxfId="3" totalsRowDxfId="2"/>
    <tableColumn id="3" xr3:uid="{A0DA8CB3-D733-48AA-B969-C4ACDE74FBE9}" name="Number of registrations active at any time between July 1, 2025 and June 30,  2026" dataDxfId="1" totalsRowDxfId="0"/>
  </tableColumns>
  <tableStyleInfo name="TableStyleMedium3"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codelibrary.amlegal.com/codes/newyorkcity/latest/NYCadmin/0-0-0-133488" TargetMode="External"/><Relationship Id="rId2" Type="http://schemas.openxmlformats.org/officeDocument/2006/relationships/hyperlink" Target="https://strr-portal.ose.nyc.gov/" TargetMode="External"/><Relationship Id="rId1" Type="http://schemas.openxmlformats.org/officeDocument/2006/relationships/hyperlink" Target="http://nyc.gov/ose" TargetMode="External"/><Relationship Id="rId6" Type="http://schemas.openxmlformats.org/officeDocument/2006/relationships/printerSettings" Target="../printerSettings/printerSettings2.bin"/><Relationship Id="rId5" Type="http://schemas.openxmlformats.org/officeDocument/2006/relationships/hyperlink" Target="https://codelibrary.amlegal.com/codes/newyorkcity/latest/NYCrules/0-0-0-136410" TargetMode="External"/><Relationship Id="rId4" Type="http://schemas.openxmlformats.org/officeDocument/2006/relationships/hyperlink" Target="https://codelibrary.amlegal.com/codes/newyorkcity/latest/NYCrules/0-0-0-136068"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tint="0.79998168889431442"/>
  </sheetPr>
  <dimension ref="A1:O24"/>
  <sheetViews>
    <sheetView tabSelected="1" workbookViewId="0"/>
  </sheetViews>
  <sheetFormatPr defaultColWidth="9.140625" defaultRowHeight="15" x14ac:dyDescent="0.25"/>
  <cols>
    <col min="1" max="1" width="99.28515625" style="4" customWidth="1"/>
    <col min="2" max="16384" width="9.140625" style="4"/>
  </cols>
  <sheetData>
    <row r="1" spans="1:15" ht="240" x14ac:dyDescent="0.25">
      <c r="A1" s="2" t="s">
        <v>84</v>
      </c>
      <c r="B1" s="2"/>
      <c r="C1" s="2"/>
      <c r="D1" s="2"/>
      <c r="E1" s="2"/>
      <c r="F1" s="3"/>
      <c r="G1" s="3"/>
      <c r="H1" s="3"/>
      <c r="I1" s="3"/>
      <c r="J1" s="3"/>
      <c r="K1" s="3"/>
      <c r="L1" s="3"/>
      <c r="M1" s="3"/>
      <c r="N1" s="3"/>
      <c r="O1" s="3"/>
    </row>
    <row r="2" spans="1:15" ht="15" customHeight="1" x14ac:dyDescent="0.25">
      <c r="A2" s="2"/>
      <c r="B2" s="2"/>
      <c r="C2" s="2"/>
      <c r="D2" s="2"/>
      <c r="E2" s="2"/>
      <c r="F2" s="3"/>
      <c r="G2" s="3"/>
      <c r="H2" s="3"/>
      <c r="I2" s="3"/>
      <c r="J2" s="3"/>
      <c r="K2" s="3"/>
      <c r="L2" s="3"/>
      <c r="M2" s="3"/>
      <c r="N2" s="3"/>
      <c r="O2" s="3"/>
    </row>
    <row r="3" spans="1:15" ht="15" customHeight="1" x14ac:dyDescent="0.25">
      <c r="A3" s="2"/>
      <c r="B3" s="2"/>
      <c r="C3" s="2"/>
      <c r="D3" s="2"/>
      <c r="E3" s="2"/>
      <c r="F3" s="3"/>
      <c r="G3" s="3"/>
      <c r="H3" s="3"/>
      <c r="I3" s="3"/>
      <c r="J3" s="3"/>
      <c r="K3" s="3"/>
      <c r="L3" s="3"/>
      <c r="M3" s="3"/>
      <c r="N3" s="3"/>
      <c r="O3" s="3"/>
    </row>
    <row r="4" spans="1:15" ht="15" customHeight="1" x14ac:dyDescent="0.25">
      <c r="A4" s="2"/>
      <c r="B4" s="2"/>
      <c r="C4" s="2"/>
      <c r="D4" s="2"/>
      <c r="E4" s="2"/>
      <c r="F4" s="3"/>
      <c r="G4" s="3"/>
      <c r="H4" s="3"/>
      <c r="I4" s="3"/>
      <c r="J4" s="3"/>
      <c r="K4" s="3"/>
      <c r="L4" s="3"/>
      <c r="M4" s="3"/>
      <c r="N4" s="3"/>
      <c r="O4" s="3"/>
    </row>
    <row r="5" spans="1:15" ht="15" customHeight="1" x14ac:dyDescent="0.25">
      <c r="A5" s="2"/>
      <c r="B5" s="2"/>
      <c r="C5" s="2"/>
      <c r="D5" s="2"/>
      <c r="E5" s="2"/>
      <c r="F5" s="3"/>
      <c r="G5" s="3"/>
      <c r="H5" s="3"/>
      <c r="I5" s="3"/>
      <c r="J5" s="3"/>
      <c r="K5" s="3"/>
      <c r="L5" s="3"/>
      <c r="M5" s="3"/>
      <c r="N5" s="3"/>
      <c r="O5" s="3"/>
    </row>
    <row r="6" spans="1:15" ht="15" customHeight="1" x14ac:dyDescent="0.25">
      <c r="A6" s="2"/>
      <c r="B6" s="2"/>
      <c r="C6" s="2"/>
      <c r="D6" s="2"/>
      <c r="E6" s="2"/>
      <c r="F6" s="3"/>
      <c r="G6" s="3"/>
      <c r="H6" s="3"/>
      <c r="I6" s="3"/>
      <c r="J6" s="3"/>
      <c r="K6" s="3"/>
      <c r="L6" s="3"/>
      <c r="M6" s="3"/>
      <c r="N6" s="3"/>
      <c r="O6" s="3"/>
    </row>
    <row r="7" spans="1:15" ht="15" customHeight="1" x14ac:dyDescent="0.25">
      <c r="A7" s="2"/>
      <c r="B7" s="2"/>
      <c r="C7" s="2"/>
      <c r="D7" s="2"/>
      <c r="E7" s="2"/>
      <c r="F7" s="3"/>
      <c r="G7" s="3"/>
      <c r="H7" s="3"/>
      <c r="I7" s="3"/>
      <c r="J7" s="3"/>
      <c r="K7" s="3"/>
      <c r="L7" s="3"/>
      <c r="M7" s="3"/>
      <c r="N7" s="3"/>
      <c r="O7" s="3"/>
    </row>
    <row r="8" spans="1:15" ht="15" customHeight="1" x14ac:dyDescent="0.25">
      <c r="A8" s="2"/>
      <c r="B8" s="2"/>
      <c r="C8" s="2"/>
      <c r="D8" s="2"/>
      <c r="E8" s="2"/>
      <c r="F8" s="3"/>
      <c r="G8" s="3"/>
      <c r="H8" s="3"/>
      <c r="I8" s="3"/>
      <c r="J8" s="3"/>
      <c r="K8" s="3"/>
      <c r="L8" s="3"/>
      <c r="M8" s="3"/>
      <c r="N8" s="3"/>
      <c r="O8" s="3"/>
    </row>
    <row r="9" spans="1:15" ht="15" customHeight="1" x14ac:dyDescent="0.25">
      <c r="A9" s="2"/>
      <c r="B9" s="2"/>
      <c r="C9" s="2"/>
      <c r="D9" s="2"/>
      <c r="E9" s="2"/>
      <c r="F9" s="3"/>
      <c r="G9" s="3"/>
      <c r="H9" s="3"/>
      <c r="I9" s="3"/>
      <c r="J9" s="3"/>
      <c r="K9" s="3"/>
      <c r="L9" s="3"/>
      <c r="M9" s="3"/>
      <c r="N9" s="3"/>
      <c r="O9" s="3"/>
    </row>
    <row r="10" spans="1:15" ht="15" customHeight="1" x14ac:dyDescent="0.25">
      <c r="A10" s="2"/>
      <c r="B10" s="2"/>
      <c r="C10" s="2"/>
      <c r="D10" s="2"/>
      <c r="E10" s="2"/>
      <c r="F10" s="3"/>
      <c r="G10" s="3"/>
      <c r="H10" s="3"/>
      <c r="I10" s="3"/>
      <c r="J10" s="3"/>
      <c r="K10" s="3"/>
      <c r="L10" s="3"/>
      <c r="M10" s="3"/>
      <c r="N10" s="3"/>
      <c r="O10" s="3"/>
    </row>
    <row r="11" spans="1:15" ht="15" customHeight="1" x14ac:dyDescent="0.25">
      <c r="A11" s="2"/>
      <c r="B11" s="2"/>
      <c r="C11" s="2"/>
      <c r="D11" s="2"/>
      <c r="E11" s="2"/>
      <c r="F11" s="3"/>
      <c r="G11" s="3"/>
      <c r="H11" s="3"/>
      <c r="I11" s="3"/>
      <c r="J11" s="3"/>
      <c r="K11" s="3"/>
      <c r="L11" s="3"/>
      <c r="M11" s="3"/>
      <c r="N11" s="3"/>
      <c r="O11" s="3"/>
    </row>
    <row r="12" spans="1:15" ht="15" customHeight="1" x14ac:dyDescent="0.25">
      <c r="A12" s="2"/>
      <c r="B12" s="2"/>
      <c r="C12" s="2"/>
      <c r="D12" s="2"/>
      <c r="E12" s="2"/>
      <c r="F12" s="3"/>
      <c r="G12" s="3"/>
      <c r="H12" s="3"/>
      <c r="I12" s="3"/>
      <c r="J12" s="3"/>
      <c r="K12" s="3"/>
      <c r="L12" s="3"/>
      <c r="M12" s="3"/>
      <c r="N12" s="3"/>
      <c r="O12" s="3"/>
    </row>
    <row r="13" spans="1:15" ht="15" customHeight="1" x14ac:dyDescent="0.25">
      <c r="A13" s="2"/>
      <c r="B13" s="2"/>
      <c r="C13" s="2"/>
      <c r="D13" s="2"/>
      <c r="E13" s="2"/>
      <c r="F13" s="3"/>
      <c r="G13" s="3"/>
      <c r="H13" s="3"/>
      <c r="I13" s="3"/>
      <c r="J13" s="3"/>
      <c r="K13" s="3"/>
      <c r="L13" s="3"/>
      <c r="M13" s="3"/>
      <c r="N13" s="3"/>
      <c r="O13" s="3"/>
    </row>
    <row r="14" spans="1:15" ht="15" customHeight="1" x14ac:dyDescent="0.25">
      <c r="A14" s="2"/>
      <c r="B14" s="2"/>
      <c r="C14" s="2"/>
      <c r="D14" s="2"/>
      <c r="E14" s="2"/>
      <c r="F14" s="3"/>
      <c r="G14" s="3"/>
      <c r="H14" s="3"/>
      <c r="I14" s="3"/>
      <c r="J14" s="3"/>
      <c r="K14" s="3"/>
      <c r="L14" s="3"/>
      <c r="M14" s="3"/>
      <c r="N14" s="3"/>
      <c r="O14" s="3"/>
    </row>
    <row r="15" spans="1:15" ht="15" customHeight="1" x14ac:dyDescent="0.25">
      <c r="A15" s="2"/>
      <c r="B15" s="2"/>
      <c r="C15" s="2"/>
      <c r="D15" s="2"/>
      <c r="E15" s="2"/>
      <c r="F15" s="3"/>
      <c r="G15" s="3"/>
      <c r="H15" s="3"/>
      <c r="I15" s="3"/>
      <c r="J15" s="3"/>
      <c r="K15" s="3"/>
      <c r="L15" s="3"/>
      <c r="M15" s="3"/>
      <c r="N15" s="3"/>
      <c r="O15" s="3"/>
    </row>
    <row r="16" spans="1:15" ht="15" customHeight="1" x14ac:dyDescent="0.25">
      <c r="A16" s="2"/>
      <c r="B16" s="2"/>
      <c r="C16" s="2"/>
      <c r="D16" s="2"/>
      <c r="E16" s="2"/>
      <c r="F16" s="3"/>
      <c r="G16" s="3"/>
      <c r="H16" s="3"/>
      <c r="I16" s="3"/>
      <c r="J16" s="3"/>
      <c r="K16" s="3"/>
      <c r="L16" s="3"/>
      <c r="M16" s="3"/>
      <c r="N16" s="3"/>
      <c r="O16" s="3"/>
    </row>
    <row r="17" spans="1:15" ht="15" customHeight="1" x14ac:dyDescent="0.25">
      <c r="A17" s="2"/>
      <c r="B17" s="2"/>
      <c r="C17" s="2"/>
      <c r="D17" s="2"/>
      <c r="E17" s="2"/>
      <c r="F17" s="3"/>
      <c r="G17" s="3"/>
      <c r="H17" s="3"/>
      <c r="I17" s="3"/>
      <c r="J17" s="3"/>
      <c r="K17" s="3"/>
      <c r="L17" s="3"/>
      <c r="M17" s="3"/>
      <c r="N17" s="3"/>
      <c r="O17" s="3"/>
    </row>
    <row r="18" spans="1:15" ht="15" customHeight="1" x14ac:dyDescent="0.25">
      <c r="A18" s="2"/>
      <c r="B18" s="2"/>
      <c r="C18" s="2"/>
      <c r="D18" s="2"/>
      <c r="E18" s="2"/>
      <c r="F18" s="3"/>
      <c r="G18" s="3"/>
      <c r="H18" s="3"/>
      <c r="I18" s="3"/>
      <c r="J18" s="3"/>
      <c r="K18" s="3"/>
      <c r="L18" s="3"/>
      <c r="M18" s="3"/>
      <c r="N18" s="3"/>
      <c r="O18" s="3"/>
    </row>
    <row r="19" spans="1:15" ht="15" customHeight="1" x14ac:dyDescent="0.25">
      <c r="A19" s="2"/>
      <c r="B19" s="2"/>
      <c r="C19" s="2"/>
      <c r="D19" s="2"/>
      <c r="E19" s="2"/>
      <c r="F19" s="3"/>
      <c r="G19" s="3"/>
      <c r="H19" s="3"/>
      <c r="I19" s="3"/>
      <c r="J19" s="3"/>
      <c r="K19" s="3"/>
      <c r="L19" s="3"/>
      <c r="M19" s="3"/>
      <c r="N19" s="3"/>
      <c r="O19" s="3"/>
    </row>
    <row r="20" spans="1:15" ht="15" customHeight="1" x14ac:dyDescent="0.25">
      <c r="A20" s="2"/>
      <c r="B20" s="2"/>
      <c r="C20" s="2"/>
      <c r="D20" s="2"/>
      <c r="E20" s="2"/>
      <c r="F20" s="3"/>
      <c r="G20" s="3"/>
      <c r="H20" s="3"/>
      <c r="I20" s="3"/>
      <c r="J20" s="3"/>
      <c r="K20" s="3"/>
      <c r="L20" s="3"/>
      <c r="M20" s="3"/>
      <c r="N20" s="3"/>
      <c r="O20" s="3"/>
    </row>
    <row r="21" spans="1:15" ht="15" customHeight="1" x14ac:dyDescent="0.25">
      <c r="A21" s="2"/>
      <c r="B21" s="2"/>
      <c r="C21" s="2"/>
      <c r="D21" s="2"/>
      <c r="E21" s="2"/>
      <c r="F21" s="3"/>
      <c r="G21" s="3"/>
      <c r="H21" s="3"/>
      <c r="I21" s="3"/>
      <c r="J21" s="3"/>
      <c r="K21" s="3"/>
      <c r="L21" s="3"/>
      <c r="M21" s="3"/>
      <c r="N21" s="3"/>
      <c r="O21" s="3"/>
    </row>
    <row r="22" spans="1:15" ht="15" customHeight="1" x14ac:dyDescent="0.25">
      <c r="A22" s="2"/>
      <c r="B22" s="2"/>
      <c r="C22" s="2"/>
      <c r="D22" s="2"/>
      <c r="E22" s="2"/>
      <c r="F22" s="3"/>
      <c r="G22" s="3"/>
      <c r="H22" s="3"/>
      <c r="I22" s="3"/>
      <c r="J22" s="3"/>
      <c r="K22" s="3"/>
      <c r="L22" s="3"/>
      <c r="M22" s="3"/>
      <c r="N22" s="3"/>
      <c r="O22" s="3"/>
    </row>
    <row r="23" spans="1:15" ht="15" customHeight="1" x14ac:dyDescent="0.25">
      <c r="A23" s="2"/>
      <c r="B23" s="2"/>
      <c r="C23" s="2"/>
      <c r="D23" s="2"/>
      <c r="E23" s="2"/>
      <c r="F23" s="3"/>
      <c r="G23" s="3"/>
      <c r="H23" s="3"/>
      <c r="I23" s="3"/>
      <c r="J23" s="3"/>
      <c r="K23" s="3"/>
      <c r="L23" s="3"/>
      <c r="M23" s="3"/>
      <c r="N23" s="3"/>
      <c r="O23" s="3"/>
    </row>
    <row r="24" spans="1:15" ht="15" customHeight="1" x14ac:dyDescent="0.25">
      <c r="A24" s="2"/>
      <c r="B24" s="2"/>
      <c r="C24" s="2"/>
      <c r="D24" s="2"/>
      <c r="E24" s="2"/>
      <c r="F24" s="3"/>
      <c r="G24" s="3"/>
      <c r="H24" s="3"/>
      <c r="I24" s="3"/>
      <c r="J24" s="3"/>
      <c r="K24" s="3"/>
      <c r="L24" s="3"/>
      <c r="M24" s="3"/>
      <c r="N24" s="3"/>
      <c r="O24" s="3"/>
    </row>
  </sheetData>
  <sheetProtection selectLockedCells="1" selectUnlockedCells="1"/>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273C6-CC9D-4B13-A629-BA3D8C354F5D}">
  <sheetPr>
    <tabColor theme="9" tint="0.79998168889431442"/>
    <pageSetUpPr fitToPage="1"/>
  </sheetPr>
  <dimension ref="A1:K16"/>
  <sheetViews>
    <sheetView showGridLines="0" zoomScaleNormal="100" workbookViewId="0">
      <selection activeCell="B2" sqref="B2"/>
    </sheetView>
  </sheetViews>
  <sheetFormatPr defaultColWidth="0" defaultRowHeight="15" zeroHeight="1" x14ac:dyDescent="0.25"/>
  <cols>
    <col min="1" max="1" width="4.28515625" customWidth="1"/>
    <col min="2" max="2" width="114.28515625" style="78" customWidth="1"/>
    <col min="3" max="3" width="4.28515625" customWidth="1"/>
    <col min="4" max="16384" width="9.140625" hidden="1"/>
  </cols>
  <sheetData>
    <row r="1" spans="1:11" x14ac:dyDescent="0.25">
      <c r="A1" s="87"/>
      <c r="B1" s="87"/>
      <c r="C1" s="87"/>
    </row>
    <row r="2" spans="1:11" ht="27" x14ac:dyDescent="0.25">
      <c r="A2" s="87"/>
      <c r="B2" s="79" t="s">
        <v>119</v>
      </c>
      <c r="C2" s="88"/>
      <c r="D2" s="80"/>
      <c r="E2" s="80"/>
      <c r="F2" s="80"/>
      <c r="G2" s="80"/>
      <c r="H2" s="80"/>
      <c r="I2" s="80"/>
      <c r="J2" s="80"/>
      <c r="K2" s="80"/>
    </row>
    <row r="3" spans="1:11" ht="318.75" customHeight="1" x14ac:dyDescent="0.25">
      <c r="A3" s="87"/>
      <c r="B3" s="81" t="s">
        <v>129</v>
      </c>
      <c r="C3" s="88"/>
      <c r="D3" s="80"/>
      <c r="E3" s="80"/>
      <c r="F3" s="80"/>
      <c r="G3" s="80"/>
      <c r="H3" s="80"/>
      <c r="I3" s="80"/>
      <c r="J3" s="80"/>
      <c r="K3" s="80"/>
    </row>
    <row r="4" spans="1:11" ht="297" x14ac:dyDescent="0.25">
      <c r="A4" s="87"/>
      <c r="B4" s="82" t="s">
        <v>130</v>
      </c>
      <c r="C4" s="88"/>
      <c r="D4" s="80"/>
      <c r="E4" s="80"/>
      <c r="F4" s="80"/>
      <c r="G4" s="80"/>
      <c r="H4" s="80"/>
      <c r="I4" s="80"/>
      <c r="J4" s="80"/>
      <c r="K4" s="80"/>
    </row>
    <row r="5" spans="1:11" ht="115.5" x14ac:dyDescent="0.25">
      <c r="A5" s="87"/>
      <c r="B5" s="83" t="s">
        <v>131</v>
      </c>
      <c r="C5" s="88"/>
    </row>
    <row r="6" spans="1:11" ht="16.5" x14ac:dyDescent="0.25">
      <c r="A6" s="87"/>
      <c r="B6" s="84"/>
      <c r="C6" s="88"/>
    </row>
    <row r="7" spans="1:11" ht="27" x14ac:dyDescent="0.25">
      <c r="A7" s="87"/>
      <c r="B7" s="79" t="s">
        <v>121</v>
      </c>
      <c r="C7" s="88"/>
      <c r="D7" s="80"/>
      <c r="E7" s="80"/>
      <c r="F7" s="80"/>
      <c r="G7" s="80"/>
      <c r="H7" s="80"/>
      <c r="I7" s="80"/>
      <c r="J7" s="80"/>
      <c r="K7" s="80"/>
    </row>
    <row r="8" spans="1:11" ht="231" x14ac:dyDescent="0.25">
      <c r="A8" s="87"/>
      <c r="B8" s="84" t="s">
        <v>122</v>
      </c>
      <c r="C8" s="88"/>
    </row>
    <row r="9" spans="1:11" ht="15.75" x14ac:dyDescent="0.25">
      <c r="A9" s="87"/>
      <c r="B9" s="85"/>
      <c r="C9" s="88"/>
    </row>
    <row r="10" spans="1:11" ht="27" x14ac:dyDescent="0.25">
      <c r="A10" s="87"/>
      <c r="B10" s="79" t="s">
        <v>123</v>
      </c>
      <c r="C10" s="88"/>
      <c r="D10" s="80"/>
      <c r="E10" s="80"/>
      <c r="F10" s="80"/>
      <c r="G10" s="80"/>
      <c r="H10" s="80"/>
      <c r="I10" s="80"/>
      <c r="J10" s="80"/>
      <c r="K10" s="80"/>
    </row>
    <row r="11" spans="1:11" ht="16.5" x14ac:dyDescent="0.25">
      <c r="A11" s="87"/>
      <c r="B11" s="86" t="s">
        <v>124</v>
      </c>
      <c r="C11" s="88"/>
    </row>
    <row r="12" spans="1:11" ht="16.5" x14ac:dyDescent="0.25">
      <c r="A12" s="87"/>
      <c r="B12" s="86" t="s">
        <v>125</v>
      </c>
      <c r="C12" s="88"/>
    </row>
    <row r="13" spans="1:11" ht="16.5" x14ac:dyDescent="0.25">
      <c r="A13" s="87"/>
      <c r="B13" s="86" t="s">
        <v>126</v>
      </c>
      <c r="C13" s="88"/>
    </row>
    <row r="14" spans="1:11" ht="16.5" x14ac:dyDescent="0.25">
      <c r="A14" s="87"/>
      <c r="B14" s="86" t="s">
        <v>127</v>
      </c>
      <c r="C14" s="88"/>
    </row>
    <row r="15" spans="1:11" ht="33" x14ac:dyDescent="0.25">
      <c r="A15" s="87"/>
      <c r="B15" s="86" t="s">
        <v>128</v>
      </c>
      <c r="C15" s="88"/>
    </row>
    <row r="16" spans="1:11" x14ac:dyDescent="0.25">
      <c r="A16" s="89"/>
      <c r="B16" s="89"/>
      <c r="C16" s="89"/>
    </row>
  </sheetData>
  <mergeCells count="4">
    <mergeCell ref="A1:C1"/>
    <mergeCell ref="A2:A15"/>
    <mergeCell ref="C2:C15"/>
    <mergeCell ref="A16:C16"/>
  </mergeCells>
  <hyperlinks>
    <hyperlink ref="B11" r:id="rId1" xr:uid="{A36EA397-BF2D-48BF-9670-F6B35E8809C0}"/>
    <hyperlink ref="B12" r:id="rId2" xr:uid="{62BA7FD0-BAE9-4465-9249-CBF65D3826D4}"/>
    <hyperlink ref="B13" r:id="rId3" xr:uid="{57063B16-0960-424D-8DFF-46FA6030EC13}"/>
    <hyperlink ref="B14" r:id="rId4" display="Short-term Rental Registration regulations" xr:uid="{30EAAF06-ADDA-4DE0-9B92-B347D5A4E45D}"/>
    <hyperlink ref="B15" r:id="rId5" display="Booking Service Verification Regulations" xr:uid="{C872070D-DEF5-4349-8CC0-28309B92DF6C}"/>
  </hyperlinks>
  <pageMargins left="0.7" right="0.7" top="0.75" bottom="0.75" header="0.3" footer="0.3"/>
  <pageSetup scale="79" fitToHeight="2" orientation="portrait" r:id="rId6"/>
  <rowBreaks count="1" manualBreakCount="1">
    <brk id="5" min="1" max="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theme="9" tint="0.79998168889431442"/>
  </sheetPr>
  <dimension ref="A1:D13"/>
  <sheetViews>
    <sheetView workbookViewId="0"/>
  </sheetViews>
  <sheetFormatPr defaultRowHeight="15" x14ac:dyDescent="0.25"/>
  <cols>
    <col min="1" max="1" width="102.7109375" style="7" customWidth="1"/>
  </cols>
  <sheetData>
    <row r="1" spans="1:4" ht="27" x14ac:dyDescent="0.45">
      <c r="A1" s="12" t="s">
        <v>0</v>
      </c>
    </row>
    <row r="2" spans="1:4" ht="15.75" x14ac:dyDescent="0.3">
      <c r="A2" s="9"/>
    </row>
    <row r="3" spans="1:4" ht="15.75" x14ac:dyDescent="0.3">
      <c r="A3" s="8" t="s">
        <v>94</v>
      </c>
    </row>
    <row r="4" spans="1:4" ht="15.75" x14ac:dyDescent="0.3">
      <c r="A4" s="10"/>
    </row>
    <row r="5" spans="1:4" ht="15.75" x14ac:dyDescent="0.3">
      <c r="A5" s="8" t="s">
        <v>87</v>
      </c>
    </row>
    <row r="6" spans="1:4" ht="15.75" x14ac:dyDescent="0.3">
      <c r="A6" s="10"/>
    </row>
    <row r="7" spans="1:4" ht="31.5" x14ac:dyDescent="0.3">
      <c r="A7" s="8" t="s">
        <v>88</v>
      </c>
      <c r="D7" s="1"/>
    </row>
    <row r="8" spans="1:4" ht="15.75" x14ac:dyDescent="0.3">
      <c r="A8" s="10"/>
    </row>
    <row r="9" spans="1:4" ht="15.75" x14ac:dyDescent="0.3">
      <c r="A9" s="8" t="s">
        <v>116</v>
      </c>
    </row>
    <row r="10" spans="1:4" ht="15.75" x14ac:dyDescent="0.3">
      <c r="A10" s="10"/>
    </row>
    <row r="11" spans="1:4" ht="15.75" x14ac:dyDescent="0.3">
      <c r="A11" s="8" t="s">
        <v>114</v>
      </c>
    </row>
    <row r="12" spans="1:4" ht="15.75" x14ac:dyDescent="0.3">
      <c r="A12" s="10"/>
    </row>
    <row r="13" spans="1:4" ht="15.75" x14ac:dyDescent="0.3">
      <c r="A13" s="8"/>
    </row>
  </sheetData>
  <sheetProtection selectLockedCells="1" selectUnlockedCells="1"/>
  <hyperlinks>
    <hyperlink ref="A3" location="'1. Active Registrations'!A1" display="Fig. 1 Active Short-Term Rental Registrations, 2023" xr:uid="{00000000-0004-0000-0100-000000000000}"/>
    <hyperlink ref="A5" location="'2. Applications &amp; Renewals'!A1" display="Fig. 2 Short-Term Rental Registration Applications and Renewals, 2023" xr:uid="{00000000-0004-0000-0100-000001000000}"/>
    <hyperlink ref="A7" location="'3. Avg. Processing Time'!A1" display="Fig. 3 Average Time to Process Short-Term Rental Registration Applications and Renewals, 2023" xr:uid="{00000000-0004-0000-0100-000002000000}"/>
    <hyperlink ref="A9" location="'4. Denial Reasons'!A1" display="Figure 4: Reasons for Denial or Revocation of Short-Term Rental Registration Applications or Renewals" xr:uid="{00000000-0004-0000-0100-000003000000}"/>
    <hyperlink ref="A11" location="'5. Revocations and Fines'!A1" display="Figure 5: Reasons for Applications to Be Revoked, with Related Summonses and Fines Data" xr:uid="{7B155575-43DB-4309-85B3-5BF040189455}"/>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C00000"/>
    <pageSetUpPr fitToPage="1"/>
  </sheetPr>
  <dimension ref="A1:L56"/>
  <sheetViews>
    <sheetView zoomScaleNormal="100" zoomScaleSheetLayoutView="100" zoomScalePageLayoutView="98" workbookViewId="0">
      <selection sqref="A1:L1"/>
    </sheetView>
  </sheetViews>
  <sheetFormatPr defaultRowHeight="15" x14ac:dyDescent="0.25"/>
  <cols>
    <col min="1" max="1" width="22.85546875" customWidth="1"/>
    <col min="2" max="2" width="29.140625" customWidth="1"/>
    <col min="3" max="3" width="31.28515625" customWidth="1"/>
  </cols>
  <sheetData>
    <row r="1" spans="1:12" ht="71.25" customHeight="1" x14ac:dyDescent="0.25">
      <c r="A1" s="90" t="s">
        <v>89</v>
      </c>
      <c r="B1" s="91"/>
      <c r="C1" s="91"/>
      <c r="D1" s="91"/>
      <c r="E1" s="91"/>
      <c r="F1" s="91"/>
      <c r="G1" s="91"/>
      <c r="H1" s="91"/>
      <c r="I1" s="91"/>
      <c r="J1" s="91"/>
      <c r="K1" s="91"/>
      <c r="L1" s="91"/>
    </row>
    <row r="2" spans="1:12" ht="79.5" customHeight="1" x14ac:dyDescent="0.25">
      <c r="A2" s="92" t="s">
        <v>97</v>
      </c>
      <c r="B2" s="93"/>
      <c r="C2" s="93"/>
      <c r="D2" s="93"/>
      <c r="E2" s="93"/>
      <c r="F2" s="93"/>
      <c r="G2" s="93"/>
      <c r="H2" s="93"/>
      <c r="I2" s="93"/>
      <c r="J2" s="93"/>
      <c r="K2" s="93"/>
      <c r="L2" s="93"/>
    </row>
    <row r="4" spans="1:12" ht="51.75" customHeight="1" x14ac:dyDescent="0.25">
      <c r="A4" s="14" t="s">
        <v>1</v>
      </c>
      <c r="B4" s="15" t="s">
        <v>36</v>
      </c>
      <c r="C4" s="16" t="s">
        <v>37</v>
      </c>
    </row>
    <row r="5" spans="1:12" x14ac:dyDescent="0.25">
      <c r="A5" s="17">
        <v>1</v>
      </c>
      <c r="B5" s="18">
        <v>37</v>
      </c>
      <c r="C5" s="19">
        <v>42</v>
      </c>
    </row>
    <row r="6" spans="1:12" x14ac:dyDescent="0.25">
      <c r="A6" s="17">
        <v>2</v>
      </c>
      <c r="B6" s="18">
        <v>51</v>
      </c>
      <c r="C6" s="18">
        <v>57</v>
      </c>
    </row>
    <row r="7" spans="1:12" x14ac:dyDescent="0.25">
      <c r="A7" s="17">
        <v>3</v>
      </c>
      <c r="B7" s="18">
        <v>52</v>
      </c>
      <c r="C7" s="18">
        <v>60</v>
      </c>
    </row>
    <row r="8" spans="1:12" x14ac:dyDescent="0.25">
      <c r="A8" s="17">
        <v>4</v>
      </c>
      <c r="B8" s="18">
        <v>14</v>
      </c>
      <c r="C8" s="18">
        <v>18</v>
      </c>
    </row>
    <row r="9" spans="1:12" x14ac:dyDescent="0.25">
      <c r="A9" s="17">
        <v>5</v>
      </c>
      <c r="B9" s="18">
        <v>17</v>
      </c>
      <c r="C9" s="18">
        <v>21</v>
      </c>
    </row>
    <row r="10" spans="1:12" x14ac:dyDescent="0.25">
      <c r="A10" s="17">
        <v>6</v>
      </c>
      <c r="B10" s="18">
        <v>22</v>
      </c>
      <c r="C10" s="18">
        <v>22</v>
      </c>
    </row>
    <row r="11" spans="1:12" x14ac:dyDescent="0.25">
      <c r="A11" s="17">
        <v>7</v>
      </c>
      <c r="B11" s="18">
        <v>41</v>
      </c>
      <c r="C11" s="18">
        <v>43</v>
      </c>
    </row>
    <row r="12" spans="1:12" x14ac:dyDescent="0.25">
      <c r="A12" s="17">
        <v>8</v>
      </c>
      <c r="B12" s="18">
        <v>51</v>
      </c>
      <c r="C12" s="18">
        <v>56</v>
      </c>
    </row>
    <row r="13" spans="1:12" x14ac:dyDescent="0.25">
      <c r="A13" s="17">
        <v>9</v>
      </c>
      <c r="B13" s="18">
        <v>118</v>
      </c>
      <c r="C13" s="18">
        <v>123</v>
      </c>
    </row>
    <row r="14" spans="1:12" x14ac:dyDescent="0.25">
      <c r="A14" s="17">
        <v>10</v>
      </c>
      <c r="B14" s="18">
        <v>13</v>
      </c>
      <c r="C14" s="18">
        <v>14</v>
      </c>
    </row>
    <row r="15" spans="1:12" x14ac:dyDescent="0.25">
      <c r="A15" s="17">
        <v>11</v>
      </c>
      <c r="B15" s="18">
        <v>14</v>
      </c>
      <c r="C15" s="18">
        <v>14</v>
      </c>
    </row>
    <row r="16" spans="1:12" x14ac:dyDescent="0.25">
      <c r="A16" s="17">
        <v>12</v>
      </c>
      <c r="B16" s="18">
        <v>38</v>
      </c>
      <c r="C16" s="18">
        <v>39</v>
      </c>
    </row>
    <row r="17" spans="1:3" x14ac:dyDescent="0.25">
      <c r="A17" s="17">
        <v>13</v>
      </c>
      <c r="B17" s="18">
        <v>46</v>
      </c>
      <c r="C17" s="18">
        <v>46</v>
      </c>
    </row>
    <row r="18" spans="1:3" x14ac:dyDescent="0.25">
      <c r="A18" s="17">
        <v>14</v>
      </c>
      <c r="B18" s="18">
        <v>3</v>
      </c>
      <c r="C18" s="18">
        <v>4</v>
      </c>
    </row>
    <row r="19" spans="1:3" x14ac:dyDescent="0.25">
      <c r="A19" s="17">
        <v>15</v>
      </c>
      <c r="B19" s="18">
        <v>13</v>
      </c>
      <c r="C19" s="18">
        <v>13</v>
      </c>
    </row>
    <row r="20" spans="1:3" x14ac:dyDescent="0.25">
      <c r="A20" s="17">
        <v>16</v>
      </c>
      <c r="B20" s="18">
        <v>12</v>
      </c>
      <c r="C20" s="18">
        <v>12</v>
      </c>
    </row>
    <row r="21" spans="1:3" x14ac:dyDescent="0.25">
      <c r="A21" s="17">
        <v>17</v>
      </c>
      <c r="B21" s="18">
        <v>29</v>
      </c>
      <c r="C21" s="18">
        <v>30</v>
      </c>
    </row>
    <row r="22" spans="1:3" x14ac:dyDescent="0.25">
      <c r="A22" s="17">
        <v>18</v>
      </c>
      <c r="B22" s="18">
        <v>23</v>
      </c>
      <c r="C22" s="18">
        <v>24</v>
      </c>
    </row>
    <row r="23" spans="1:3" x14ac:dyDescent="0.25">
      <c r="A23" s="17">
        <v>19</v>
      </c>
      <c r="B23" s="18">
        <v>32</v>
      </c>
      <c r="C23" s="18">
        <v>36</v>
      </c>
    </row>
    <row r="24" spans="1:3" x14ac:dyDescent="0.25">
      <c r="A24" s="17">
        <v>20</v>
      </c>
      <c r="B24" s="18">
        <v>28</v>
      </c>
      <c r="C24" s="18">
        <v>33</v>
      </c>
    </row>
    <row r="25" spans="1:3" x14ac:dyDescent="0.25">
      <c r="A25" s="17">
        <v>21</v>
      </c>
      <c r="B25" s="18">
        <v>40</v>
      </c>
      <c r="C25" s="18">
        <v>45</v>
      </c>
    </row>
    <row r="26" spans="1:3" x14ac:dyDescent="0.25">
      <c r="A26" s="17">
        <v>22</v>
      </c>
      <c r="B26" s="18">
        <v>106</v>
      </c>
      <c r="C26" s="18">
        <v>115</v>
      </c>
    </row>
    <row r="27" spans="1:3" x14ac:dyDescent="0.25">
      <c r="A27" s="17">
        <v>23</v>
      </c>
      <c r="B27" s="18">
        <v>19</v>
      </c>
      <c r="C27" s="18">
        <v>19</v>
      </c>
    </row>
    <row r="28" spans="1:3" x14ac:dyDescent="0.25">
      <c r="A28" s="17">
        <v>24</v>
      </c>
      <c r="B28" s="18">
        <v>25</v>
      </c>
      <c r="C28" s="18">
        <v>34</v>
      </c>
    </row>
    <row r="29" spans="1:3" x14ac:dyDescent="0.25">
      <c r="A29" s="17">
        <v>25</v>
      </c>
      <c r="B29" s="18">
        <v>39</v>
      </c>
      <c r="C29" s="18">
        <v>42</v>
      </c>
    </row>
    <row r="30" spans="1:3" x14ac:dyDescent="0.25">
      <c r="A30" s="17">
        <v>26</v>
      </c>
      <c r="B30" s="18">
        <v>86</v>
      </c>
      <c r="C30" s="18">
        <v>89</v>
      </c>
    </row>
    <row r="31" spans="1:3" x14ac:dyDescent="0.25">
      <c r="A31" s="17">
        <v>27</v>
      </c>
      <c r="B31" s="18">
        <v>144</v>
      </c>
      <c r="C31" s="18">
        <v>148</v>
      </c>
    </row>
    <row r="32" spans="1:3" x14ac:dyDescent="0.25">
      <c r="A32" s="17">
        <v>28</v>
      </c>
      <c r="B32" s="18">
        <v>91</v>
      </c>
      <c r="C32" s="18">
        <v>95</v>
      </c>
    </row>
    <row r="33" spans="1:3" x14ac:dyDescent="0.25">
      <c r="A33" s="17">
        <v>29</v>
      </c>
      <c r="B33" s="18">
        <v>43</v>
      </c>
      <c r="C33" s="18">
        <v>44</v>
      </c>
    </row>
    <row r="34" spans="1:3" x14ac:dyDescent="0.25">
      <c r="A34" s="17">
        <v>30</v>
      </c>
      <c r="B34" s="18">
        <v>68</v>
      </c>
      <c r="C34" s="18">
        <v>71</v>
      </c>
    </row>
    <row r="35" spans="1:3" x14ac:dyDescent="0.25">
      <c r="A35" s="17">
        <v>31</v>
      </c>
      <c r="B35" s="18">
        <v>155</v>
      </c>
      <c r="C35" s="18">
        <v>158</v>
      </c>
    </row>
    <row r="36" spans="1:3" x14ac:dyDescent="0.25">
      <c r="A36" s="17">
        <v>32</v>
      </c>
      <c r="B36" s="18">
        <v>84</v>
      </c>
      <c r="C36" s="18">
        <v>85</v>
      </c>
    </row>
    <row r="37" spans="1:3" x14ac:dyDescent="0.25">
      <c r="A37" s="17">
        <v>33</v>
      </c>
      <c r="B37" s="18">
        <v>95</v>
      </c>
      <c r="C37" s="18">
        <v>100</v>
      </c>
    </row>
    <row r="38" spans="1:3" x14ac:dyDescent="0.25">
      <c r="A38" s="17">
        <v>34</v>
      </c>
      <c r="B38" s="18">
        <v>160</v>
      </c>
      <c r="C38" s="18">
        <v>175</v>
      </c>
    </row>
    <row r="39" spans="1:3" x14ac:dyDescent="0.25">
      <c r="A39" s="17">
        <v>35</v>
      </c>
      <c r="B39" s="18">
        <v>127</v>
      </c>
      <c r="C39" s="18">
        <v>132</v>
      </c>
    </row>
    <row r="40" spans="1:3" x14ac:dyDescent="0.25">
      <c r="A40" s="17">
        <v>36</v>
      </c>
      <c r="B40" s="18">
        <v>285</v>
      </c>
      <c r="C40" s="18">
        <v>297</v>
      </c>
    </row>
    <row r="41" spans="1:3" x14ac:dyDescent="0.25">
      <c r="A41" s="17">
        <v>37</v>
      </c>
      <c r="B41" s="18">
        <v>161</v>
      </c>
      <c r="C41" s="18">
        <v>169</v>
      </c>
    </row>
    <row r="42" spans="1:3" x14ac:dyDescent="0.25">
      <c r="A42" s="17">
        <v>38</v>
      </c>
      <c r="B42" s="18">
        <v>64</v>
      </c>
      <c r="C42" s="18">
        <v>68</v>
      </c>
    </row>
    <row r="43" spans="1:3" x14ac:dyDescent="0.25">
      <c r="A43" s="17">
        <v>39</v>
      </c>
      <c r="B43" s="18">
        <v>117</v>
      </c>
      <c r="C43" s="18">
        <v>123</v>
      </c>
    </row>
    <row r="44" spans="1:3" x14ac:dyDescent="0.25">
      <c r="A44" s="17">
        <v>40</v>
      </c>
      <c r="B44" s="18">
        <v>118</v>
      </c>
      <c r="C44" s="18">
        <v>123</v>
      </c>
    </row>
    <row r="45" spans="1:3" x14ac:dyDescent="0.25">
      <c r="A45" s="17">
        <v>41</v>
      </c>
      <c r="B45" s="18">
        <v>154</v>
      </c>
      <c r="C45" s="18">
        <v>161</v>
      </c>
    </row>
    <row r="46" spans="1:3" x14ac:dyDescent="0.25">
      <c r="A46" s="17">
        <v>42</v>
      </c>
      <c r="B46" s="18">
        <v>84</v>
      </c>
      <c r="C46" s="18">
        <v>85</v>
      </c>
    </row>
    <row r="47" spans="1:3" x14ac:dyDescent="0.25">
      <c r="A47" s="17">
        <v>43</v>
      </c>
      <c r="B47" s="18">
        <v>45</v>
      </c>
      <c r="C47" s="18">
        <v>46</v>
      </c>
    </row>
    <row r="48" spans="1:3" x14ac:dyDescent="0.25">
      <c r="A48" s="17">
        <v>44</v>
      </c>
      <c r="B48" s="18">
        <v>7</v>
      </c>
      <c r="C48" s="18">
        <v>8</v>
      </c>
    </row>
    <row r="49" spans="1:3" x14ac:dyDescent="0.25">
      <c r="A49" s="17">
        <v>45</v>
      </c>
      <c r="B49" s="18">
        <v>100</v>
      </c>
      <c r="C49" s="18">
        <v>104</v>
      </c>
    </row>
    <row r="50" spans="1:3" x14ac:dyDescent="0.25">
      <c r="A50" s="17">
        <v>46</v>
      </c>
      <c r="B50" s="18">
        <v>119</v>
      </c>
      <c r="C50" s="18">
        <v>124</v>
      </c>
    </row>
    <row r="51" spans="1:3" x14ac:dyDescent="0.25">
      <c r="A51" s="17">
        <v>47</v>
      </c>
      <c r="B51" s="18">
        <v>8</v>
      </c>
      <c r="C51" s="18">
        <v>10</v>
      </c>
    </row>
    <row r="52" spans="1:3" x14ac:dyDescent="0.25">
      <c r="A52" s="17">
        <v>48</v>
      </c>
      <c r="B52" s="18">
        <v>30</v>
      </c>
      <c r="C52" s="18">
        <v>31</v>
      </c>
    </row>
    <row r="53" spans="1:3" x14ac:dyDescent="0.25">
      <c r="A53" s="17">
        <v>49</v>
      </c>
      <c r="B53" s="18">
        <v>63</v>
      </c>
      <c r="C53" s="18">
        <v>65</v>
      </c>
    </row>
    <row r="54" spans="1:3" x14ac:dyDescent="0.25">
      <c r="A54" s="17">
        <v>50</v>
      </c>
      <c r="B54" s="18">
        <v>28</v>
      </c>
      <c r="C54" s="18">
        <v>30</v>
      </c>
    </row>
    <row r="55" spans="1:3" x14ac:dyDescent="0.25">
      <c r="A55" s="17">
        <v>51</v>
      </c>
      <c r="B55" s="18">
        <v>19</v>
      </c>
      <c r="C55" s="18">
        <v>19</v>
      </c>
    </row>
    <row r="56" spans="1:3" x14ac:dyDescent="0.25">
      <c r="A56" s="20" t="s">
        <v>2</v>
      </c>
      <c r="B56" s="21">
        <v>3338</v>
      </c>
      <c r="C56" s="37">
        <v>3522</v>
      </c>
    </row>
  </sheetData>
  <sheetProtection selectLockedCells="1" selectUnlockedCells="1"/>
  <mergeCells count="2">
    <mergeCell ref="A1:L1"/>
    <mergeCell ref="A2:L2"/>
  </mergeCells>
  <phoneticPr fontId="56" type="noConversion"/>
  <pageMargins left="0.7" right="0.7" top="0.75" bottom="0.75" header="0.3" footer="0.3"/>
  <pageSetup orientation="portrait" r:id="rId1"/>
  <headerFooter differentFirst="1">
    <oddFooter>&amp;R&amp;"Franklin Gothic Medium Cond,Regular"&amp;P</oddFooter>
  </headerFooter>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C00000"/>
    <pageSetUpPr fitToPage="1"/>
  </sheetPr>
  <dimension ref="A1:C259"/>
  <sheetViews>
    <sheetView zoomScaleNormal="100" zoomScalePageLayoutView="80" workbookViewId="0">
      <selection sqref="A1:C1"/>
    </sheetView>
  </sheetViews>
  <sheetFormatPr defaultRowHeight="15" x14ac:dyDescent="0.25"/>
  <cols>
    <col min="1" max="1" width="23.28515625" customWidth="1"/>
    <col min="2" max="2" width="47" customWidth="1"/>
    <col min="3" max="3" width="41.7109375" customWidth="1"/>
  </cols>
  <sheetData>
    <row r="1" spans="1:3" ht="69.75" customHeight="1" x14ac:dyDescent="0.25">
      <c r="A1" s="99" t="s">
        <v>85</v>
      </c>
      <c r="B1" s="100"/>
      <c r="C1" s="101"/>
    </row>
    <row r="2" spans="1:3" ht="342" customHeight="1" x14ac:dyDescent="0.25">
      <c r="A2" s="102" t="s">
        <v>96</v>
      </c>
      <c r="B2" s="98"/>
      <c r="C2" s="103"/>
    </row>
    <row r="3" spans="1:3" ht="117.75" customHeight="1" x14ac:dyDescent="0.25">
      <c r="A3" s="98" t="s">
        <v>3</v>
      </c>
      <c r="B3" s="98"/>
      <c r="C3" s="98"/>
    </row>
    <row r="4" spans="1:3" ht="48.75" customHeight="1" x14ac:dyDescent="0.25">
      <c r="A4" s="98" t="s">
        <v>4</v>
      </c>
      <c r="B4" s="98"/>
      <c r="C4" s="98"/>
    </row>
    <row r="5" spans="1:3" ht="30" x14ac:dyDescent="0.25">
      <c r="A5" s="22" t="s">
        <v>11</v>
      </c>
      <c r="B5" s="22" t="s">
        <v>38</v>
      </c>
      <c r="C5" s="22" t="s">
        <v>90</v>
      </c>
    </row>
    <row r="6" spans="1:3" x14ac:dyDescent="0.25">
      <c r="A6" s="94">
        <v>1</v>
      </c>
      <c r="B6" s="23" t="s">
        <v>5</v>
      </c>
      <c r="C6" s="23">
        <v>16</v>
      </c>
    </row>
    <row r="7" spans="1:3" x14ac:dyDescent="0.25">
      <c r="A7" s="94"/>
      <c r="B7" s="24" t="s">
        <v>6</v>
      </c>
      <c r="C7" s="24">
        <v>2</v>
      </c>
    </row>
    <row r="8" spans="1:3" x14ac:dyDescent="0.25">
      <c r="A8" s="94"/>
      <c r="B8" s="24" t="s">
        <v>7</v>
      </c>
      <c r="C8" s="24">
        <v>11</v>
      </c>
    </row>
    <row r="9" spans="1:3" x14ac:dyDescent="0.25">
      <c r="A9" s="94"/>
      <c r="B9" s="24" t="s">
        <v>8</v>
      </c>
      <c r="C9" s="24">
        <v>3</v>
      </c>
    </row>
    <row r="10" spans="1:3" x14ac:dyDescent="0.25">
      <c r="A10" s="94">
        <v>2</v>
      </c>
      <c r="B10" s="23" t="s">
        <v>5</v>
      </c>
      <c r="C10" s="23">
        <v>13</v>
      </c>
    </row>
    <row r="11" spans="1:3" x14ac:dyDescent="0.25">
      <c r="A11" s="94"/>
      <c r="B11" s="24" t="s">
        <v>10</v>
      </c>
      <c r="C11" s="24">
        <v>1</v>
      </c>
    </row>
    <row r="12" spans="1:3" x14ac:dyDescent="0.25">
      <c r="A12" s="94"/>
      <c r="B12" s="24" t="s">
        <v>6</v>
      </c>
      <c r="C12" s="24">
        <v>4</v>
      </c>
    </row>
    <row r="13" spans="1:3" x14ac:dyDescent="0.25">
      <c r="A13" s="94"/>
      <c r="B13" s="24" t="s">
        <v>7</v>
      </c>
      <c r="C13" s="24">
        <v>4</v>
      </c>
    </row>
    <row r="14" spans="1:3" x14ac:dyDescent="0.25">
      <c r="A14" s="94"/>
      <c r="B14" s="24" t="s">
        <v>8</v>
      </c>
      <c r="C14" s="24">
        <v>4</v>
      </c>
    </row>
    <row r="15" spans="1:3" x14ac:dyDescent="0.25">
      <c r="A15" s="94">
        <v>3</v>
      </c>
      <c r="B15" s="23" t="s">
        <v>5</v>
      </c>
      <c r="C15" s="23">
        <v>22</v>
      </c>
    </row>
    <row r="16" spans="1:3" x14ac:dyDescent="0.25">
      <c r="A16" s="94"/>
      <c r="B16" s="24" t="s">
        <v>10</v>
      </c>
      <c r="C16" s="24">
        <v>4</v>
      </c>
    </row>
    <row r="17" spans="1:3" x14ac:dyDescent="0.25">
      <c r="A17" s="94"/>
      <c r="B17" s="24" t="s">
        <v>6</v>
      </c>
      <c r="C17" s="24">
        <v>2</v>
      </c>
    </row>
    <row r="18" spans="1:3" x14ac:dyDescent="0.25">
      <c r="A18" s="94"/>
      <c r="B18" s="24" t="s">
        <v>7</v>
      </c>
      <c r="C18" s="24">
        <v>12</v>
      </c>
    </row>
    <row r="19" spans="1:3" x14ac:dyDescent="0.25">
      <c r="A19" s="94"/>
      <c r="B19" s="24" t="s">
        <v>8</v>
      </c>
      <c r="C19" s="24">
        <v>4</v>
      </c>
    </row>
    <row r="20" spans="1:3" x14ac:dyDescent="0.25">
      <c r="A20" s="94">
        <v>4</v>
      </c>
      <c r="B20" s="23" t="s">
        <v>5</v>
      </c>
      <c r="C20" s="23">
        <v>16</v>
      </c>
    </row>
    <row r="21" spans="1:3" x14ac:dyDescent="0.25">
      <c r="A21" s="94"/>
      <c r="B21" s="24" t="s">
        <v>10</v>
      </c>
      <c r="C21" s="24">
        <v>2</v>
      </c>
    </row>
    <row r="22" spans="1:3" x14ac:dyDescent="0.25">
      <c r="A22" s="94"/>
      <c r="B22" s="24" t="s">
        <v>6</v>
      </c>
      <c r="C22" s="24">
        <v>2</v>
      </c>
    </row>
    <row r="23" spans="1:3" x14ac:dyDescent="0.25">
      <c r="A23" s="94"/>
      <c r="B23" s="24" t="s">
        <v>7</v>
      </c>
      <c r="C23" s="24">
        <v>10</v>
      </c>
    </row>
    <row r="24" spans="1:3" x14ac:dyDescent="0.25">
      <c r="A24" s="94"/>
      <c r="B24" s="24" t="s">
        <v>8</v>
      </c>
      <c r="C24" s="24">
        <v>2</v>
      </c>
    </row>
    <row r="25" spans="1:3" x14ac:dyDescent="0.25">
      <c r="A25" s="94">
        <v>5</v>
      </c>
      <c r="B25" s="23" t="s">
        <v>5</v>
      </c>
      <c r="C25" s="23">
        <v>12</v>
      </c>
    </row>
    <row r="26" spans="1:3" x14ac:dyDescent="0.25">
      <c r="A26" s="94"/>
      <c r="B26" s="24" t="s">
        <v>6</v>
      </c>
      <c r="C26" s="24">
        <v>2</v>
      </c>
    </row>
    <row r="27" spans="1:3" x14ac:dyDescent="0.25">
      <c r="A27" s="94"/>
      <c r="B27" s="24" t="s">
        <v>7</v>
      </c>
      <c r="C27" s="24">
        <v>6</v>
      </c>
    </row>
    <row r="28" spans="1:3" x14ac:dyDescent="0.25">
      <c r="A28" s="94"/>
      <c r="B28" s="24" t="s">
        <v>8</v>
      </c>
      <c r="C28" s="24">
        <v>4</v>
      </c>
    </row>
    <row r="29" spans="1:3" x14ac:dyDescent="0.25">
      <c r="A29" s="94">
        <v>6</v>
      </c>
      <c r="B29" s="23" t="s">
        <v>5</v>
      </c>
      <c r="C29" s="23">
        <v>11</v>
      </c>
    </row>
    <row r="30" spans="1:3" x14ac:dyDescent="0.25">
      <c r="A30" s="94"/>
      <c r="B30" s="24" t="s">
        <v>10</v>
      </c>
      <c r="C30" s="24">
        <v>4</v>
      </c>
    </row>
    <row r="31" spans="1:3" x14ac:dyDescent="0.25">
      <c r="A31" s="94"/>
      <c r="B31" s="24" t="s">
        <v>6</v>
      </c>
      <c r="C31" s="24">
        <v>4</v>
      </c>
    </row>
    <row r="32" spans="1:3" x14ac:dyDescent="0.25">
      <c r="A32" s="94"/>
      <c r="B32" s="24" t="s">
        <v>7</v>
      </c>
      <c r="C32" s="24">
        <v>2</v>
      </c>
    </row>
    <row r="33" spans="1:3" x14ac:dyDescent="0.25">
      <c r="A33" s="94"/>
      <c r="B33" s="24" t="s">
        <v>8</v>
      </c>
      <c r="C33" s="24">
        <v>1</v>
      </c>
    </row>
    <row r="34" spans="1:3" x14ac:dyDescent="0.25">
      <c r="A34" s="94">
        <v>7</v>
      </c>
      <c r="B34" s="23" t="s">
        <v>5</v>
      </c>
      <c r="C34" s="23">
        <v>18</v>
      </c>
    </row>
    <row r="35" spans="1:3" x14ac:dyDescent="0.25">
      <c r="A35" s="94"/>
      <c r="B35" s="24" t="s">
        <v>10</v>
      </c>
      <c r="C35" s="24">
        <v>2</v>
      </c>
    </row>
    <row r="36" spans="1:3" x14ac:dyDescent="0.25">
      <c r="A36" s="94"/>
      <c r="B36" s="24" t="s">
        <v>6</v>
      </c>
      <c r="C36" s="24">
        <v>1</v>
      </c>
    </row>
    <row r="37" spans="1:3" x14ac:dyDescent="0.25">
      <c r="A37" s="94"/>
      <c r="B37" s="24" t="s">
        <v>7</v>
      </c>
      <c r="C37" s="24">
        <v>6</v>
      </c>
    </row>
    <row r="38" spans="1:3" x14ac:dyDescent="0.25">
      <c r="A38" s="94"/>
      <c r="B38" s="24" t="s">
        <v>8</v>
      </c>
      <c r="C38" s="24">
        <v>9</v>
      </c>
    </row>
    <row r="39" spans="1:3" x14ac:dyDescent="0.25">
      <c r="A39" s="94">
        <v>8</v>
      </c>
      <c r="B39" s="23" t="s">
        <v>5</v>
      </c>
      <c r="C39" s="23">
        <v>14</v>
      </c>
    </row>
    <row r="40" spans="1:3" x14ac:dyDescent="0.25">
      <c r="A40" s="94"/>
      <c r="B40" s="24" t="s">
        <v>10</v>
      </c>
      <c r="C40" s="24">
        <v>2</v>
      </c>
    </row>
    <row r="41" spans="1:3" x14ac:dyDescent="0.25">
      <c r="A41" s="94"/>
      <c r="B41" s="24" t="s">
        <v>6</v>
      </c>
      <c r="C41" s="24">
        <v>1</v>
      </c>
    </row>
    <row r="42" spans="1:3" x14ac:dyDescent="0.25">
      <c r="A42" s="94"/>
      <c r="B42" s="24" t="s">
        <v>7</v>
      </c>
      <c r="C42" s="24">
        <v>4</v>
      </c>
    </row>
    <row r="43" spans="1:3" x14ac:dyDescent="0.25">
      <c r="A43" s="94"/>
      <c r="B43" s="24" t="s">
        <v>8</v>
      </c>
      <c r="C43" s="24">
        <v>6</v>
      </c>
    </row>
    <row r="44" spans="1:3" x14ac:dyDescent="0.25">
      <c r="A44" s="94"/>
      <c r="B44" s="24" t="s">
        <v>9</v>
      </c>
      <c r="C44" s="24">
        <v>1</v>
      </c>
    </row>
    <row r="45" spans="1:3" x14ac:dyDescent="0.25">
      <c r="A45" s="94">
        <v>9</v>
      </c>
      <c r="B45" s="23" t="s">
        <v>5</v>
      </c>
      <c r="C45" s="23">
        <v>38</v>
      </c>
    </row>
    <row r="46" spans="1:3" x14ac:dyDescent="0.25">
      <c r="A46" s="94"/>
      <c r="B46" s="24" t="s">
        <v>10</v>
      </c>
      <c r="C46" s="24">
        <v>6</v>
      </c>
    </row>
    <row r="47" spans="1:3" x14ac:dyDescent="0.25">
      <c r="A47" s="94"/>
      <c r="B47" s="24" t="s">
        <v>6</v>
      </c>
      <c r="C47" s="24">
        <v>6</v>
      </c>
    </row>
    <row r="48" spans="1:3" x14ac:dyDescent="0.25">
      <c r="A48" s="94"/>
      <c r="B48" s="24" t="s">
        <v>7</v>
      </c>
      <c r="C48" s="24">
        <v>15</v>
      </c>
    </row>
    <row r="49" spans="1:3" x14ac:dyDescent="0.25">
      <c r="A49" s="94"/>
      <c r="B49" s="24" t="s">
        <v>8</v>
      </c>
      <c r="C49" s="24">
        <v>11</v>
      </c>
    </row>
    <row r="50" spans="1:3" x14ac:dyDescent="0.25">
      <c r="A50" s="94">
        <v>10</v>
      </c>
      <c r="B50" s="23" t="s">
        <v>5</v>
      </c>
      <c r="C50" s="23">
        <v>8</v>
      </c>
    </row>
    <row r="51" spans="1:3" x14ac:dyDescent="0.25">
      <c r="A51" s="94"/>
      <c r="B51" s="24" t="s">
        <v>6</v>
      </c>
      <c r="C51" s="24">
        <v>2</v>
      </c>
    </row>
    <row r="52" spans="1:3" x14ac:dyDescent="0.25">
      <c r="A52" s="94"/>
      <c r="B52" s="24" t="s">
        <v>7</v>
      </c>
      <c r="C52" s="24">
        <v>4</v>
      </c>
    </row>
    <row r="53" spans="1:3" x14ac:dyDescent="0.25">
      <c r="A53" s="94"/>
      <c r="B53" s="24" t="s">
        <v>8</v>
      </c>
      <c r="C53" s="24">
        <v>2</v>
      </c>
    </row>
    <row r="54" spans="1:3" x14ac:dyDescent="0.25">
      <c r="A54" s="94">
        <v>11</v>
      </c>
      <c r="B54" s="23" t="s">
        <v>5</v>
      </c>
      <c r="C54" s="23">
        <v>7</v>
      </c>
    </row>
    <row r="55" spans="1:3" x14ac:dyDescent="0.25">
      <c r="A55" s="94"/>
      <c r="B55" s="24" t="s">
        <v>10</v>
      </c>
      <c r="C55" s="24">
        <v>1</v>
      </c>
    </row>
    <row r="56" spans="1:3" x14ac:dyDescent="0.25">
      <c r="A56" s="94"/>
      <c r="B56" s="24" t="s">
        <v>6</v>
      </c>
      <c r="C56" s="24">
        <v>2</v>
      </c>
    </row>
    <row r="57" spans="1:3" x14ac:dyDescent="0.25">
      <c r="A57" s="94"/>
      <c r="B57" s="24" t="s">
        <v>7</v>
      </c>
      <c r="C57" s="24">
        <v>2</v>
      </c>
    </row>
    <row r="58" spans="1:3" x14ac:dyDescent="0.25">
      <c r="A58" s="94"/>
      <c r="B58" s="24" t="s">
        <v>8</v>
      </c>
      <c r="C58" s="24">
        <v>2</v>
      </c>
    </row>
    <row r="59" spans="1:3" x14ac:dyDescent="0.25">
      <c r="A59" s="94">
        <v>12</v>
      </c>
      <c r="B59" s="23" t="s">
        <v>5</v>
      </c>
      <c r="C59" s="23">
        <v>23</v>
      </c>
    </row>
    <row r="60" spans="1:3" x14ac:dyDescent="0.25">
      <c r="A60" s="94"/>
      <c r="B60" s="24" t="s">
        <v>10</v>
      </c>
      <c r="C60" s="24">
        <v>10</v>
      </c>
    </row>
    <row r="61" spans="1:3" x14ac:dyDescent="0.25">
      <c r="A61" s="94"/>
      <c r="B61" s="24" t="s">
        <v>6</v>
      </c>
      <c r="C61" s="24">
        <v>1</v>
      </c>
    </row>
    <row r="62" spans="1:3" x14ac:dyDescent="0.25">
      <c r="A62" s="94"/>
      <c r="B62" s="24" t="s">
        <v>7</v>
      </c>
      <c r="C62" s="24">
        <v>5</v>
      </c>
    </row>
    <row r="63" spans="1:3" x14ac:dyDescent="0.25">
      <c r="A63" s="94"/>
      <c r="B63" s="24" t="s">
        <v>8</v>
      </c>
      <c r="C63" s="24">
        <v>7</v>
      </c>
    </row>
    <row r="64" spans="1:3" x14ac:dyDescent="0.25">
      <c r="A64" s="94">
        <v>13</v>
      </c>
      <c r="B64" s="23" t="s">
        <v>5</v>
      </c>
      <c r="C64" s="23">
        <v>25</v>
      </c>
    </row>
    <row r="65" spans="1:3" x14ac:dyDescent="0.25">
      <c r="A65" s="94"/>
      <c r="B65" s="24" t="s">
        <v>10</v>
      </c>
      <c r="C65" s="24">
        <v>7</v>
      </c>
    </row>
    <row r="66" spans="1:3" x14ac:dyDescent="0.25">
      <c r="A66" s="94"/>
      <c r="B66" s="24" t="s">
        <v>6</v>
      </c>
      <c r="C66" s="24">
        <v>2</v>
      </c>
    </row>
    <row r="67" spans="1:3" x14ac:dyDescent="0.25">
      <c r="A67" s="94"/>
      <c r="B67" s="24" t="s">
        <v>7</v>
      </c>
      <c r="C67" s="24">
        <v>3</v>
      </c>
    </row>
    <row r="68" spans="1:3" x14ac:dyDescent="0.25">
      <c r="A68" s="94"/>
      <c r="B68" s="24" t="s">
        <v>8</v>
      </c>
      <c r="C68" s="24">
        <v>13</v>
      </c>
    </row>
    <row r="69" spans="1:3" x14ac:dyDescent="0.25">
      <c r="A69" s="94">
        <v>14</v>
      </c>
      <c r="B69" s="23" t="s">
        <v>5</v>
      </c>
      <c r="C69" s="23">
        <v>3</v>
      </c>
    </row>
    <row r="70" spans="1:3" x14ac:dyDescent="0.25">
      <c r="A70" s="94"/>
      <c r="B70" s="24" t="s">
        <v>7</v>
      </c>
      <c r="C70" s="24">
        <v>1</v>
      </c>
    </row>
    <row r="71" spans="1:3" x14ac:dyDescent="0.25">
      <c r="A71" s="94"/>
      <c r="B71" s="24" t="s">
        <v>8</v>
      </c>
      <c r="C71" s="24">
        <v>2</v>
      </c>
    </row>
    <row r="72" spans="1:3" x14ac:dyDescent="0.25">
      <c r="A72" s="94">
        <v>15</v>
      </c>
      <c r="B72" s="23" t="s">
        <v>5</v>
      </c>
      <c r="C72" s="23">
        <v>8</v>
      </c>
    </row>
    <row r="73" spans="1:3" x14ac:dyDescent="0.25">
      <c r="A73" s="94"/>
      <c r="B73" s="24" t="s">
        <v>10</v>
      </c>
      <c r="C73" s="24">
        <v>3</v>
      </c>
    </row>
    <row r="74" spans="1:3" x14ac:dyDescent="0.25">
      <c r="A74" s="94"/>
      <c r="B74" s="24" t="s">
        <v>6</v>
      </c>
      <c r="C74" s="24">
        <v>1</v>
      </c>
    </row>
    <row r="75" spans="1:3" x14ac:dyDescent="0.25">
      <c r="A75" s="94"/>
      <c r="B75" s="24" t="s">
        <v>7</v>
      </c>
      <c r="C75" s="24">
        <v>4</v>
      </c>
    </row>
    <row r="76" spans="1:3" x14ac:dyDescent="0.25">
      <c r="A76" s="94">
        <v>16</v>
      </c>
      <c r="B76" s="23" t="s">
        <v>5</v>
      </c>
      <c r="C76" s="23">
        <v>3</v>
      </c>
    </row>
    <row r="77" spans="1:3" x14ac:dyDescent="0.25">
      <c r="A77" s="94"/>
      <c r="B77" s="24" t="s">
        <v>10</v>
      </c>
      <c r="C77" s="24">
        <v>1</v>
      </c>
    </row>
    <row r="78" spans="1:3" x14ac:dyDescent="0.25">
      <c r="A78" s="94"/>
      <c r="B78" s="24" t="s">
        <v>6</v>
      </c>
      <c r="C78" s="24">
        <v>1</v>
      </c>
    </row>
    <row r="79" spans="1:3" x14ac:dyDescent="0.25">
      <c r="A79" s="94"/>
      <c r="B79" s="24" t="s">
        <v>7</v>
      </c>
      <c r="C79" s="24">
        <v>1</v>
      </c>
    </row>
    <row r="80" spans="1:3" x14ac:dyDescent="0.25">
      <c r="A80" s="94">
        <v>17</v>
      </c>
      <c r="B80" s="23" t="s">
        <v>5</v>
      </c>
      <c r="C80" s="23">
        <v>7</v>
      </c>
    </row>
    <row r="81" spans="1:3" x14ac:dyDescent="0.25">
      <c r="A81" s="94"/>
      <c r="B81" s="24" t="s">
        <v>7</v>
      </c>
      <c r="C81" s="24">
        <v>2</v>
      </c>
    </row>
    <row r="82" spans="1:3" x14ac:dyDescent="0.25">
      <c r="A82" s="94"/>
      <c r="B82" s="24" t="s">
        <v>8</v>
      </c>
      <c r="C82" s="24">
        <v>4</v>
      </c>
    </row>
    <row r="83" spans="1:3" x14ac:dyDescent="0.25">
      <c r="A83" s="94"/>
      <c r="B83" s="24" t="s">
        <v>9</v>
      </c>
      <c r="C83" s="24">
        <v>1</v>
      </c>
    </row>
    <row r="84" spans="1:3" x14ac:dyDescent="0.25">
      <c r="A84" s="94">
        <v>18</v>
      </c>
      <c r="B84" s="23" t="s">
        <v>5</v>
      </c>
      <c r="C84" s="23">
        <v>10</v>
      </c>
    </row>
    <row r="85" spans="1:3" x14ac:dyDescent="0.25">
      <c r="A85" s="94"/>
      <c r="B85" s="24" t="s">
        <v>10</v>
      </c>
      <c r="C85" s="24">
        <v>2</v>
      </c>
    </row>
    <row r="86" spans="1:3" x14ac:dyDescent="0.25">
      <c r="A86" s="94"/>
      <c r="B86" s="24" t="s">
        <v>6</v>
      </c>
      <c r="C86" s="24">
        <v>2</v>
      </c>
    </row>
    <row r="87" spans="1:3" x14ac:dyDescent="0.25">
      <c r="A87" s="94"/>
      <c r="B87" s="24" t="s">
        <v>7</v>
      </c>
      <c r="C87" s="24">
        <v>2</v>
      </c>
    </row>
    <row r="88" spans="1:3" x14ac:dyDescent="0.25">
      <c r="A88" s="94"/>
      <c r="B88" s="24" t="s">
        <v>8</v>
      </c>
      <c r="C88" s="24">
        <v>4</v>
      </c>
    </row>
    <row r="89" spans="1:3" x14ac:dyDescent="0.25">
      <c r="A89" s="94">
        <v>19</v>
      </c>
      <c r="B89" s="23" t="s">
        <v>5</v>
      </c>
      <c r="C89" s="23">
        <v>16</v>
      </c>
    </row>
    <row r="90" spans="1:3" x14ac:dyDescent="0.25">
      <c r="A90" s="94"/>
      <c r="B90" s="24" t="s">
        <v>10</v>
      </c>
      <c r="C90" s="24">
        <v>4</v>
      </c>
    </row>
    <row r="91" spans="1:3" x14ac:dyDescent="0.25">
      <c r="A91" s="94"/>
      <c r="B91" s="24" t="s">
        <v>6</v>
      </c>
      <c r="C91" s="24">
        <v>2</v>
      </c>
    </row>
    <row r="92" spans="1:3" x14ac:dyDescent="0.25">
      <c r="A92" s="94"/>
      <c r="B92" s="24" t="s">
        <v>7</v>
      </c>
      <c r="C92" s="24">
        <v>4</v>
      </c>
    </row>
    <row r="93" spans="1:3" x14ac:dyDescent="0.25">
      <c r="A93" s="94"/>
      <c r="B93" s="24" t="s">
        <v>8</v>
      </c>
      <c r="C93" s="24">
        <v>6</v>
      </c>
    </row>
    <row r="94" spans="1:3" x14ac:dyDescent="0.25">
      <c r="A94" s="94">
        <v>20</v>
      </c>
      <c r="B94" s="23" t="s">
        <v>5</v>
      </c>
      <c r="C94" s="23">
        <v>13</v>
      </c>
    </row>
    <row r="95" spans="1:3" x14ac:dyDescent="0.25">
      <c r="A95" s="94"/>
      <c r="B95" s="24" t="s">
        <v>6</v>
      </c>
      <c r="C95" s="24">
        <v>1</v>
      </c>
    </row>
    <row r="96" spans="1:3" x14ac:dyDescent="0.25">
      <c r="A96" s="94"/>
      <c r="B96" s="24" t="s">
        <v>7</v>
      </c>
      <c r="C96" s="24">
        <v>9</v>
      </c>
    </row>
    <row r="97" spans="1:3" x14ac:dyDescent="0.25">
      <c r="A97" s="94"/>
      <c r="B97" s="24" t="s">
        <v>8</v>
      </c>
      <c r="C97" s="24">
        <v>3</v>
      </c>
    </row>
    <row r="98" spans="1:3" x14ac:dyDescent="0.25">
      <c r="A98" s="94">
        <v>21</v>
      </c>
      <c r="B98" s="23" t="s">
        <v>5</v>
      </c>
      <c r="C98" s="23">
        <v>19</v>
      </c>
    </row>
    <row r="99" spans="1:3" x14ac:dyDescent="0.25">
      <c r="A99" s="94"/>
      <c r="B99" s="24" t="s">
        <v>10</v>
      </c>
      <c r="C99" s="24">
        <v>6</v>
      </c>
    </row>
    <row r="100" spans="1:3" x14ac:dyDescent="0.25">
      <c r="A100" s="94"/>
      <c r="B100" s="24" t="s">
        <v>7</v>
      </c>
      <c r="C100" s="24">
        <v>4</v>
      </c>
    </row>
    <row r="101" spans="1:3" x14ac:dyDescent="0.25">
      <c r="A101" s="94"/>
      <c r="B101" s="24" t="s">
        <v>8</v>
      </c>
      <c r="C101" s="24">
        <v>7</v>
      </c>
    </row>
    <row r="102" spans="1:3" x14ac:dyDescent="0.25">
      <c r="A102" s="94"/>
      <c r="B102" s="24" t="s">
        <v>9</v>
      </c>
      <c r="C102" s="24">
        <v>2</v>
      </c>
    </row>
    <row r="103" spans="1:3" x14ac:dyDescent="0.25">
      <c r="A103" s="94">
        <v>22</v>
      </c>
      <c r="B103" s="23" t="s">
        <v>5</v>
      </c>
      <c r="C103" s="23">
        <v>41</v>
      </c>
    </row>
    <row r="104" spans="1:3" x14ac:dyDescent="0.25">
      <c r="A104" s="94"/>
      <c r="B104" s="24" t="s">
        <v>10</v>
      </c>
      <c r="C104" s="24">
        <v>10</v>
      </c>
    </row>
    <row r="105" spans="1:3" x14ac:dyDescent="0.25">
      <c r="A105" s="94"/>
      <c r="B105" s="24" t="s">
        <v>6</v>
      </c>
      <c r="C105" s="24">
        <v>1</v>
      </c>
    </row>
    <row r="106" spans="1:3" x14ac:dyDescent="0.25">
      <c r="A106" s="94"/>
      <c r="B106" s="24" t="s">
        <v>7</v>
      </c>
      <c r="C106" s="24">
        <v>12</v>
      </c>
    </row>
    <row r="107" spans="1:3" x14ac:dyDescent="0.25">
      <c r="A107" s="94"/>
      <c r="B107" s="24" t="s">
        <v>8</v>
      </c>
      <c r="C107" s="24">
        <v>17</v>
      </c>
    </row>
    <row r="108" spans="1:3" x14ac:dyDescent="0.25">
      <c r="A108" s="94"/>
      <c r="B108" s="24" t="s">
        <v>9</v>
      </c>
      <c r="C108" s="24">
        <v>1</v>
      </c>
    </row>
    <row r="109" spans="1:3" x14ac:dyDescent="0.25">
      <c r="A109" s="94">
        <v>23</v>
      </c>
      <c r="B109" s="23" t="s">
        <v>5</v>
      </c>
      <c r="C109" s="23">
        <v>9</v>
      </c>
    </row>
    <row r="110" spans="1:3" x14ac:dyDescent="0.25">
      <c r="A110" s="94"/>
      <c r="B110" s="24" t="s">
        <v>7</v>
      </c>
      <c r="C110" s="24">
        <v>2</v>
      </c>
    </row>
    <row r="111" spans="1:3" x14ac:dyDescent="0.25">
      <c r="A111" s="94"/>
      <c r="B111" s="24" t="s">
        <v>8</v>
      </c>
      <c r="C111" s="24">
        <v>7</v>
      </c>
    </row>
    <row r="112" spans="1:3" x14ac:dyDescent="0.25">
      <c r="A112" s="94">
        <v>24</v>
      </c>
      <c r="B112" s="23" t="s">
        <v>5</v>
      </c>
      <c r="C112" s="23">
        <v>7</v>
      </c>
    </row>
    <row r="113" spans="1:3" x14ac:dyDescent="0.25">
      <c r="A113" s="94"/>
      <c r="B113" s="24" t="s">
        <v>6</v>
      </c>
      <c r="C113" s="24">
        <v>3</v>
      </c>
    </row>
    <row r="114" spans="1:3" x14ac:dyDescent="0.25">
      <c r="A114" s="94"/>
      <c r="B114" s="24" t="s">
        <v>7</v>
      </c>
      <c r="C114" s="24">
        <v>3</v>
      </c>
    </row>
    <row r="115" spans="1:3" x14ac:dyDescent="0.25">
      <c r="A115" s="94"/>
      <c r="B115" s="24" t="s">
        <v>8</v>
      </c>
      <c r="C115" s="24">
        <v>1</v>
      </c>
    </row>
    <row r="116" spans="1:3" x14ac:dyDescent="0.25">
      <c r="A116" s="94">
        <v>25</v>
      </c>
      <c r="B116" s="23" t="s">
        <v>5</v>
      </c>
      <c r="C116" s="23">
        <v>14</v>
      </c>
    </row>
    <row r="117" spans="1:3" x14ac:dyDescent="0.25">
      <c r="A117" s="94"/>
      <c r="B117" s="24" t="s">
        <v>10</v>
      </c>
      <c r="C117" s="24">
        <v>3</v>
      </c>
    </row>
    <row r="118" spans="1:3" x14ac:dyDescent="0.25">
      <c r="A118" s="94"/>
      <c r="B118" s="24" t="s">
        <v>6</v>
      </c>
      <c r="C118" s="24">
        <v>1</v>
      </c>
    </row>
    <row r="119" spans="1:3" x14ac:dyDescent="0.25">
      <c r="A119" s="94"/>
      <c r="B119" s="24" t="s">
        <v>7</v>
      </c>
      <c r="C119" s="24">
        <v>3</v>
      </c>
    </row>
    <row r="120" spans="1:3" x14ac:dyDescent="0.25">
      <c r="A120" s="94"/>
      <c r="B120" s="24" t="s">
        <v>8</v>
      </c>
      <c r="C120" s="24">
        <v>7</v>
      </c>
    </row>
    <row r="121" spans="1:3" x14ac:dyDescent="0.25">
      <c r="A121" s="94">
        <v>26</v>
      </c>
      <c r="B121" s="23" t="s">
        <v>5</v>
      </c>
      <c r="C121" s="23">
        <v>38</v>
      </c>
    </row>
    <row r="122" spans="1:3" x14ac:dyDescent="0.25">
      <c r="A122" s="94"/>
      <c r="B122" s="24" t="s">
        <v>10</v>
      </c>
      <c r="C122" s="24">
        <v>6</v>
      </c>
    </row>
    <row r="123" spans="1:3" x14ac:dyDescent="0.25">
      <c r="A123" s="94"/>
      <c r="B123" s="24" t="s">
        <v>6</v>
      </c>
      <c r="C123" s="24">
        <v>3</v>
      </c>
    </row>
    <row r="124" spans="1:3" x14ac:dyDescent="0.25">
      <c r="A124" s="94"/>
      <c r="B124" s="24" t="s">
        <v>7</v>
      </c>
      <c r="C124" s="24">
        <v>12</v>
      </c>
    </row>
    <row r="125" spans="1:3" x14ac:dyDescent="0.25">
      <c r="A125" s="94"/>
      <c r="B125" s="24" t="s">
        <v>8</v>
      </c>
      <c r="C125" s="24">
        <v>16</v>
      </c>
    </row>
    <row r="126" spans="1:3" x14ac:dyDescent="0.25">
      <c r="A126" s="94"/>
      <c r="B126" s="24" t="s">
        <v>9</v>
      </c>
      <c r="C126" s="24">
        <v>1</v>
      </c>
    </row>
    <row r="127" spans="1:3" x14ac:dyDescent="0.25">
      <c r="A127" s="94">
        <v>27</v>
      </c>
      <c r="B127" s="23" t="s">
        <v>5</v>
      </c>
      <c r="C127" s="23">
        <v>45</v>
      </c>
    </row>
    <row r="128" spans="1:3" x14ac:dyDescent="0.25">
      <c r="A128" s="94"/>
      <c r="B128" s="24" t="s">
        <v>10</v>
      </c>
      <c r="C128" s="24">
        <v>8</v>
      </c>
    </row>
    <row r="129" spans="1:3" x14ac:dyDescent="0.25">
      <c r="A129" s="94"/>
      <c r="B129" s="24" t="s">
        <v>6</v>
      </c>
      <c r="C129" s="24">
        <v>5</v>
      </c>
    </row>
    <row r="130" spans="1:3" x14ac:dyDescent="0.25">
      <c r="A130" s="94"/>
      <c r="B130" s="24" t="s">
        <v>7</v>
      </c>
      <c r="C130" s="24">
        <v>14</v>
      </c>
    </row>
    <row r="131" spans="1:3" x14ac:dyDescent="0.25">
      <c r="A131" s="94"/>
      <c r="B131" s="24" t="s">
        <v>8</v>
      </c>
      <c r="C131" s="24">
        <v>18</v>
      </c>
    </row>
    <row r="132" spans="1:3" x14ac:dyDescent="0.25">
      <c r="A132" s="94">
        <v>28</v>
      </c>
      <c r="B132" s="23" t="s">
        <v>5</v>
      </c>
      <c r="C132" s="23">
        <v>25</v>
      </c>
    </row>
    <row r="133" spans="1:3" x14ac:dyDescent="0.25">
      <c r="A133" s="94"/>
      <c r="B133" s="24" t="s">
        <v>10</v>
      </c>
      <c r="C133" s="24">
        <v>12</v>
      </c>
    </row>
    <row r="134" spans="1:3" x14ac:dyDescent="0.25">
      <c r="A134" s="94"/>
      <c r="B134" s="24" t="s">
        <v>7</v>
      </c>
      <c r="C134" s="24">
        <v>5</v>
      </c>
    </row>
    <row r="135" spans="1:3" x14ac:dyDescent="0.25">
      <c r="A135" s="94"/>
      <c r="B135" s="24" t="s">
        <v>8</v>
      </c>
      <c r="C135" s="24">
        <v>8</v>
      </c>
    </row>
    <row r="136" spans="1:3" x14ac:dyDescent="0.25">
      <c r="A136" s="94">
        <v>29</v>
      </c>
      <c r="B136" s="23" t="s">
        <v>5</v>
      </c>
      <c r="C136" s="23">
        <v>13</v>
      </c>
    </row>
    <row r="137" spans="1:3" x14ac:dyDescent="0.25">
      <c r="A137" s="94"/>
      <c r="B137" s="24" t="s">
        <v>10</v>
      </c>
      <c r="C137" s="24">
        <v>1</v>
      </c>
    </row>
    <row r="138" spans="1:3" x14ac:dyDescent="0.25">
      <c r="A138" s="94"/>
      <c r="B138" s="24" t="s">
        <v>6</v>
      </c>
      <c r="C138" s="24">
        <v>2</v>
      </c>
    </row>
    <row r="139" spans="1:3" x14ac:dyDescent="0.25">
      <c r="A139" s="94"/>
      <c r="B139" s="24" t="s">
        <v>7</v>
      </c>
      <c r="C139" s="24">
        <v>4</v>
      </c>
    </row>
    <row r="140" spans="1:3" x14ac:dyDescent="0.25">
      <c r="A140" s="94"/>
      <c r="B140" s="24" t="s">
        <v>8</v>
      </c>
      <c r="C140" s="24">
        <v>5</v>
      </c>
    </row>
    <row r="141" spans="1:3" x14ac:dyDescent="0.25">
      <c r="A141" s="94"/>
      <c r="B141" s="24" t="s">
        <v>9</v>
      </c>
      <c r="C141" s="24">
        <v>1</v>
      </c>
    </row>
    <row r="142" spans="1:3" x14ac:dyDescent="0.25">
      <c r="A142" s="94">
        <v>30</v>
      </c>
      <c r="B142" s="23" t="s">
        <v>5</v>
      </c>
      <c r="C142" s="23">
        <v>28</v>
      </c>
    </row>
    <row r="143" spans="1:3" x14ac:dyDescent="0.25">
      <c r="A143" s="94"/>
      <c r="B143" s="24" t="s">
        <v>10</v>
      </c>
      <c r="C143" s="24">
        <v>9</v>
      </c>
    </row>
    <row r="144" spans="1:3" x14ac:dyDescent="0.25">
      <c r="A144" s="94"/>
      <c r="B144" s="24" t="s">
        <v>6</v>
      </c>
      <c r="C144" s="24">
        <v>1</v>
      </c>
    </row>
    <row r="145" spans="1:3" x14ac:dyDescent="0.25">
      <c r="A145" s="94"/>
      <c r="B145" s="24" t="s">
        <v>7</v>
      </c>
      <c r="C145" s="24">
        <v>6</v>
      </c>
    </row>
    <row r="146" spans="1:3" x14ac:dyDescent="0.25">
      <c r="A146" s="94"/>
      <c r="B146" s="24" t="s">
        <v>8</v>
      </c>
      <c r="C146" s="24">
        <v>11</v>
      </c>
    </row>
    <row r="147" spans="1:3" x14ac:dyDescent="0.25">
      <c r="A147" s="94"/>
      <c r="B147" s="24" t="s">
        <v>9</v>
      </c>
      <c r="C147" s="24">
        <v>1</v>
      </c>
    </row>
    <row r="148" spans="1:3" x14ac:dyDescent="0.25">
      <c r="A148" s="94">
        <v>31</v>
      </c>
      <c r="B148" s="23" t="s">
        <v>5</v>
      </c>
      <c r="C148" s="23">
        <v>69</v>
      </c>
    </row>
    <row r="149" spans="1:3" x14ac:dyDescent="0.25">
      <c r="A149" s="94"/>
      <c r="B149" s="24" t="s">
        <v>10</v>
      </c>
      <c r="C149" s="24">
        <v>16</v>
      </c>
    </row>
    <row r="150" spans="1:3" x14ac:dyDescent="0.25">
      <c r="A150" s="94"/>
      <c r="B150" s="24" t="s">
        <v>6</v>
      </c>
      <c r="C150" s="24">
        <v>7</v>
      </c>
    </row>
    <row r="151" spans="1:3" x14ac:dyDescent="0.25">
      <c r="A151" s="94"/>
      <c r="B151" s="24" t="s">
        <v>7</v>
      </c>
      <c r="C151" s="24">
        <v>8</v>
      </c>
    </row>
    <row r="152" spans="1:3" x14ac:dyDescent="0.25">
      <c r="A152" s="94"/>
      <c r="B152" s="24" t="s">
        <v>8</v>
      </c>
      <c r="C152" s="24">
        <v>36</v>
      </c>
    </row>
    <row r="153" spans="1:3" x14ac:dyDescent="0.25">
      <c r="A153" s="94"/>
      <c r="B153" s="24" t="s">
        <v>9</v>
      </c>
      <c r="C153" s="24">
        <v>2</v>
      </c>
    </row>
    <row r="154" spans="1:3" x14ac:dyDescent="0.25">
      <c r="A154" s="94">
        <v>32</v>
      </c>
      <c r="B154" s="23" t="s">
        <v>5</v>
      </c>
      <c r="C154" s="23">
        <v>48</v>
      </c>
    </row>
    <row r="155" spans="1:3" x14ac:dyDescent="0.25">
      <c r="A155" s="94"/>
      <c r="B155" s="24" t="s">
        <v>10</v>
      </c>
      <c r="C155" s="24">
        <v>7</v>
      </c>
    </row>
    <row r="156" spans="1:3" x14ac:dyDescent="0.25">
      <c r="A156" s="94"/>
      <c r="B156" s="24" t="s">
        <v>6</v>
      </c>
      <c r="C156" s="24">
        <v>6</v>
      </c>
    </row>
    <row r="157" spans="1:3" x14ac:dyDescent="0.25">
      <c r="A157" s="94"/>
      <c r="B157" s="24" t="s">
        <v>7</v>
      </c>
      <c r="C157" s="24">
        <v>12</v>
      </c>
    </row>
    <row r="158" spans="1:3" x14ac:dyDescent="0.25">
      <c r="A158" s="94"/>
      <c r="B158" s="24" t="s">
        <v>8</v>
      </c>
      <c r="C158" s="24">
        <v>23</v>
      </c>
    </row>
    <row r="159" spans="1:3" x14ac:dyDescent="0.25">
      <c r="A159" s="94">
        <v>33</v>
      </c>
      <c r="B159" s="23" t="s">
        <v>5</v>
      </c>
      <c r="C159" s="23">
        <v>36</v>
      </c>
    </row>
    <row r="160" spans="1:3" x14ac:dyDescent="0.25">
      <c r="A160" s="94"/>
      <c r="B160" s="24" t="s">
        <v>10</v>
      </c>
      <c r="C160" s="24">
        <v>6</v>
      </c>
    </row>
    <row r="161" spans="1:3" x14ac:dyDescent="0.25">
      <c r="A161" s="94"/>
      <c r="B161" s="24" t="s">
        <v>6</v>
      </c>
      <c r="C161" s="24">
        <v>4</v>
      </c>
    </row>
    <row r="162" spans="1:3" x14ac:dyDescent="0.25">
      <c r="A162" s="94"/>
      <c r="B162" s="24" t="s">
        <v>7</v>
      </c>
      <c r="C162" s="24">
        <v>13</v>
      </c>
    </row>
    <row r="163" spans="1:3" x14ac:dyDescent="0.25">
      <c r="A163" s="94"/>
      <c r="B163" s="24" t="s">
        <v>8</v>
      </c>
      <c r="C163" s="24">
        <v>12</v>
      </c>
    </row>
    <row r="164" spans="1:3" x14ac:dyDescent="0.25">
      <c r="A164" s="94"/>
      <c r="B164" s="24" t="s">
        <v>9</v>
      </c>
      <c r="C164" s="24">
        <v>1</v>
      </c>
    </row>
    <row r="165" spans="1:3" x14ac:dyDescent="0.25">
      <c r="A165" s="94">
        <v>34</v>
      </c>
      <c r="B165" s="23" t="s">
        <v>5</v>
      </c>
      <c r="C165" s="23">
        <v>54</v>
      </c>
    </row>
    <row r="166" spans="1:3" x14ac:dyDescent="0.25">
      <c r="A166" s="94"/>
      <c r="B166" s="24" t="s">
        <v>10</v>
      </c>
      <c r="C166" s="24">
        <v>8</v>
      </c>
    </row>
    <row r="167" spans="1:3" x14ac:dyDescent="0.25">
      <c r="A167" s="94"/>
      <c r="B167" s="24" t="s">
        <v>6</v>
      </c>
      <c r="C167" s="24">
        <v>8</v>
      </c>
    </row>
    <row r="168" spans="1:3" x14ac:dyDescent="0.25">
      <c r="A168" s="94"/>
      <c r="B168" s="24" t="s">
        <v>7</v>
      </c>
      <c r="C168" s="24">
        <v>18</v>
      </c>
    </row>
    <row r="169" spans="1:3" x14ac:dyDescent="0.25">
      <c r="A169" s="94"/>
      <c r="B169" s="24" t="s">
        <v>8</v>
      </c>
      <c r="C169" s="24">
        <v>18</v>
      </c>
    </row>
    <row r="170" spans="1:3" x14ac:dyDescent="0.25">
      <c r="A170" s="94"/>
      <c r="B170" s="24" t="s">
        <v>9</v>
      </c>
      <c r="C170" s="24">
        <v>2</v>
      </c>
    </row>
    <row r="171" spans="1:3" x14ac:dyDescent="0.25">
      <c r="A171" s="94">
        <v>35</v>
      </c>
      <c r="B171" s="23" t="s">
        <v>5</v>
      </c>
      <c r="C171" s="23">
        <v>40</v>
      </c>
    </row>
    <row r="172" spans="1:3" x14ac:dyDescent="0.25">
      <c r="A172" s="94"/>
      <c r="B172" s="24" t="s">
        <v>10</v>
      </c>
      <c r="C172" s="24">
        <v>7</v>
      </c>
    </row>
    <row r="173" spans="1:3" x14ac:dyDescent="0.25">
      <c r="A173" s="94"/>
      <c r="B173" s="24" t="s">
        <v>6</v>
      </c>
      <c r="C173" s="24">
        <v>3</v>
      </c>
    </row>
    <row r="174" spans="1:3" x14ac:dyDescent="0.25">
      <c r="A174" s="94"/>
      <c r="B174" s="24" t="s">
        <v>7</v>
      </c>
      <c r="C174" s="24">
        <v>10</v>
      </c>
    </row>
    <row r="175" spans="1:3" x14ac:dyDescent="0.25">
      <c r="A175" s="94"/>
      <c r="B175" s="24" t="s">
        <v>8</v>
      </c>
      <c r="C175" s="24">
        <v>20</v>
      </c>
    </row>
    <row r="176" spans="1:3" x14ac:dyDescent="0.25">
      <c r="A176" s="94">
        <v>36</v>
      </c>
      <c r="B176" s="23" t="s">
        <v>5</v>
      </c>
      <c r="C176" s="23">
        <v>77</v>
      </c>
    </row>
    <row r="177" spans="1:3" x14ac:dyDescent="0.25">
      <c r="A177" s="94"/>
      <c r="B177" s="24" t="s">
        <v>10</v>
      </c>
      <c r="C177" s="24">
        <v>15</v>
      </c>
    </row>
    <row r="178" spans="1:3" x14ac:dyDescent="0.25">
      <c r="A178" s="94"/>
      <c r="B178" s="24" t="s">
        <v>6</v>
      </c>
      <c r="C178" s="24">
        <v>10</v>
      </c>
    </row>
    <row r="179" spans="1:3" x14ac:dyDescent="0.25">
      <c r="A179" s="94"/>
      <c r="B179" s="24" t="s">
        <v>7</v>
      </c>
      <c r="C179" s="24">
        <v>17</v>
      </c>
    </row>
    <row r="180" spans="1:3" x14ac:dyDescent="0.25">
      <c r="A180" s="94"/>
      <c r="B180" s="24" t="s">
        <v>8</v>
      </c>
      <c r="C180" s="24">
        <v>33</v>
      </c>
    </row>
    <row r="181" spans="1:3" x14ac:dyDescent="0.25">
      <c r="A181" s="94"/>
      <c r="B181" s="24" t="s">
        <v>9</v>
      </c>
      <c r="C181" s="24">
        <v>2</v>
      </c>
    </row>
    <row r="182" spans="1:3" x14ac:dyDescent="0.25">
      <c r="A182" s="94">
        <v>37</v>
      </c>
      <c r="B182" s="23" t="s">
        <v>5</v>
      </c>
      <c r="C182" s="23">
        <v>36</v>
      </c>
    </row>
    <row r="183" spans="1:3" x14ac:dyDescent="0.25">
      <c r="A183" s="94"/>
      <c r="B183" s="24" t="s">
        <v>10</v>
      </c>
      <c r="C183" s="24">
        <v>1</v>
      </c>
    </row>
    <row r="184" spans="1:3" x14ac:dyDescent="0.25">
      <c r="A184" s="94"/>
      <c r="B184" s="24" t="s">
        <v>6</v>
      </c>
      <c r="C184" s="24">
        <v>6</v>
      </c>
    </row>
    <row r="185" spans="1:3" x14ac:dyDescent="0.25">
      <c r="A185" s="94"/>
      <c r="B185" s="24" t="s">
        <v>7</v>
      </c>
      <c r="C185" s="24">
        <v>6</v>
      </c>
    </row>
    <row r="186" spans="1:3" x14ac:dyDescent="0.25">
      <c r="A186" s="94"/>
      <c r="B186" s="24" t="s">
        <v>8</v>
      </c>
      <c r="C186" s="24">
        <v>21</v>
      </c>
    </row>
    <row r="187" spans="1:3" x14ac:dyDescent="0.25">
      <c r="A187" s="94"/>
      <c r="B187" s="24" t="s">
        <v>9</v>
      </c>
      <c r="C187" s="24">
        <v>2</v>
      </c>
    </row>
    <row r="188" spans="1:3" x14ac:dyDescent="0.25">
      <c r="A188" s="94">
        <v>38</v>
      </c>
      <c r="B188" s="23" t="s">
        <v>5</v>
      </c>
      <c r="C188" s="23">
        <v>17</v>
      </c>
    </row>
    <row r="189" spans="1:3" x14ac:dyDescent="0.25">
      <c r="A189" s="94"/>
      <c r="B189" s="24" t="s">
        <v>10</v>
      </c>
      <c r="C189" s="24">
        <v>3</v>
      </c>
    </row>
    <row r="190" spans="1:3" x14ac:dyDescent="0.25">
      <c r="A190" s="94"/>
      <c r="B190" s="24" t="s">
        <v>6</v>
      </c>
      <c r="C190" s="24">
        <v>4</v>
      </c>
    </row>
    <row r="191" spans="1:3" x14ac:dyDescent="0.25">
      <c r="A191" s="94"/>
      <c r="B191" s="24" t="s">
        <v>7</v>
      </c>
      <c r="C191" s="24">
        <v>8</v>
      </c>
    </row>
    <row r="192" spans="1:3" x14ac:dyDescent="0.25">
      <c r="A192" s="94"/>
      <c r="B192" s="24" t="s">
        <v>8</v>
      </c>
      <c r="C192" s="24">
        <v>2</v>
      </c>
    </row>
    <row r="193" spans="1:3" x14ac:dyDescent="0.25">
      <c r="A193" s="94">
        <v>39</v>
      </c>
      <c r="B193" s="23" t="s">
        <v>5</v>
      </c>
      <c r="C193" s="23">
        <v>43</v>
      </c>
    </row>
    <row r="194" spans="1:3" x14ac:dyDescent="0.25">
      <c r="A194" s="94"/>
      <c r="B194" s="24" t="s">
        <v>10</v>
      </c>
      <c r="C194" s="24">
        <v>13</v>
      </c>
    </row>
    <row r="195" spans="1:3" x14ac:dyDescent="0.25">
      <c r="A195" s="94"/>
      <c r="B195" s="24" t="s">
        <v>6</v>
      </c>
      <c r="C195" s="24">
        <v>2</v>
      </c>
    </row>
    <row r="196" spans="1:3" x14ac:dyDescent="0.25">
      <c r="A196" s="94"/>
      <c r="B196" s="24" t="s">
        <v>7</v>
      </c>
      <c r="C196" s="24">
        <v>9</v>
      </c>
    </row>
    <row r="197" spans="1:3" x14ac:dyDescent="0.25">
      <c r="A197" s="94"/>
      <c r="B197" s="24" t="s">
        <v>8</v>
      </c>
      <c r="C197" s="24">
        <v>19</v>
      </c>
    </row>
    <row r="198" spans="1:3" x14ac:dyDescent="0.25">
      <c r="A198" s="94">
        <v>40</v>
      </c>
      <c r="B198" s="23" t="s">
        <v>5</v>
      </c>
      <c r="C198" s="23">
        <v>37</v>
      </c>
    </row>
    <row r="199" spans="1:3" x14ac:dyDescent="0.25">
      <c r="A199" s="94"/>
      <c r="B199" s="24" t="s">
        <v>10</v>
      </c>
      <c r="C199" s="24">
        <v>5</v>
      </c>
    </row>
    <row r="200" spans="1:3" x14ac:dyDescent="0.25">
      <c r="A200" s="94"/>
      <c r="B200" s="24" t="s">
        <v>6</v>
      </c>
      <c r="C200" s="24">
        <v>3</v>
      </c>
    </row>
    <row r="201" spans="1:3" x14ac:dyDescent="0.25">
      <c r="A201" s="94"/>
      <c r="B201" s="24" t="s">
        <v>7</v>
      </c>
      <c r="C201" s="24">
        <v>14</v>
      </c>
    </row>
    <row r="202" spans="1:3" x14ac:dyDescent="0.25">
      <c r="A202" s="94"/>
      <c r="B202" s="24" t="s">
        <v>8</v>
      </c>
      <c r="C202" s="24">
        <v>15</v>
      </c>
    </row>
    <row r="203" spans="1:3" x14ac:dyDescent="0.25">
      <c r="A203" s="94">
        <v>41</v>
      </c>
      <c r="B203" s="23" t="s">
        <v>5</v>
      </c>
      <c r="C203" s="23">
        <v>44</v>
      </c>
    </row>
    <row r="204" spans="1:3" x14ac:dyDescent="0.25">
      <c r="A204" s="94"/>
      <c r="B204" s="24" t="s">
        <v>10</v>
      </c>
      <c r="C204" s="24">
        <v>10</v>
      </c>
    </row>
    <row r="205" spans="1:3" x14ac:dyDescent="0.25">
      <c r="A205" s="94"/>
      <c r="B205" s="24" t="s">
        <v>6</v>
      </c>
      <c r="C205" s="24">
        <v>1</v>
      </c>
    </row>
    <row r="206" spans="1:3" x14ac:dyDescent="0.25">
      <c r="A206" s="94"/>
      <c r="B206" s="24" t="s">
        <v>7</v>
      </c>
      <c r="C206" s="24">
        <v>18</v>
      </c>
    </row>
    <row r="207" spans="1:3" x14ac:dyDescent="0.25">
      <c r="A207" s="94"/>
      <c r="B207" s="24" t="s">
        <v>8</v>
      </c>
      <c r="C207" s="24">
        <v>15</v>
      </c>
    </row>
    <row r="208" spans="1:3" x14ac:dyDescent="0.25">
      <c r="A208" s="94">
        <v>42</v>
      </c>
      <c r="B208" s="23" t="s">
        <v>5</v>
      </c>
      <c r="C208" s="23">
        <v>27</v>
      </c>
    </row>
    <row r="209" spans="1:3" x14ac:dyDescent="0.25">
      <c r="A209" s="94"/>
      <c r="B209" s="24" t="s">
        <v>10</v>
      </c>
      <c r="C209" s="24">
        <v>5</v>
      </c>
    </row>
    <row r="210" spans="1:3" x14ac:dyDescent="0.25">
      <c r="A210" s="94"/>
      <c r="B210" s="24" t="s">
        <v>6</v>
      </c>
      <c r="C210" s="24">
        <v>3</v>
      </c>
    </row>
    <row r="211" spans="1:3" x14ac:dyDescent="0.25">
      <c r="A211" s="94"/>
      <c r="B211" s="24" t="s">
        <v>7</v>
      </c>
      <c r="C211" s="24">
        <v>5</v>
      </c>
    </row>
    <row r="212" spans="1:3" x14ac:dyDescent="0.25">
      <c r="A212" s="94"/>
      <c r="B212" s="24" t="s">
        <v>8</v>
      </c>
      <c r="C212" s="24">
        <v>14</v>
      </c>
    </row>
    <row r="213" spans="1:3" x14ac:dyDescent="0.25">
      <c r="A213" s="94">
        <v>43</v>
      </c>
      <c r="B213" s="23" t="s">
        <v>5</v>
      </c>
      <c r="C213" s="23">
        <v>13</v>
      </c>
    </row>
    <row r="214" spans="1:3" x14ac:dyDescent="0.25">
      <c r="A214" s="94"/>
      <c r="B214" s="24" t="s">
        <v>10</v>
      </c>
      <c r="C214" s="24">
        <v>2</v>
      </c>
    </row>
    <row r="215" spans="1:3" x14ac:dyDescent="0.25">
      <c r="A215" s="94"/>
      <c r="B215" s="24" t="s">
        <v>6</v>
      </c>
      <c r="C215" s="24">
        <v>2</v>
      </c>
    </row>
    <row r="216" spans="1:3" x14ac:dyDescent="0.25">
      <c r="A216" s="94"/>
      <c r="B216" s="24" t="s">
        <v>7</v>
      </c>
      <c r="C216" s="24">
        <v>3</v>
      </c>
    </row>
    <row r="217" spans="1:3" x14ac:dyDescent="0.25">
      <c r="A217" s="94"/>
      <c r="B217" s="24" t="s">
        <v>8</v>
      </c>
      <c r="C217" s="24">
        <v>6</v>
      </c>
    </row>
    <row r="218" spans="1:3" x14ac:dyDescent="0.25">
      <c r="A218" s="94">
        <v>44</v>
      </c>
      <c r="B218" s="23" t="s">
        <v>5</v>
      </c>
      <c r="C218" s="23">
        <v>2</v>
      </c>
    </row>
    <row r="219" spans="1:3" x14ac:dyDescent="0.25">
      <c r="A219" s="94"/>
      <c r="B219" s="24" t="s">
        <v>8</v>
      </c>
      <c r="C219" s="24">
        <v>2</v>
      </c>
    </row>
    <row r="220" spans="1:3" x14ac:dyDescent="0.25">
      <c r="A220" s="94">
        <v>45</v>
      </c>
      <c r="B220" s="23" t="s">
        <v>5</v>
      </c>
      <c r="C220" s="23">
        <v>32</v>
      </c>
    </row>
    <row r="221" spans="1:3" x14ac:dyDescent="0.25">
      <c r="A221" s="94"/>
      <c r="B221" s="24" t="s">
        <v>10</v>
      </c>
      <c r="C221" s="24">
        <v>6</v>
      </c>
    </row>
    <row r="222" spans="1:3" x14ac:dyDescent="0.25">
      <c r="A222" s="94"/>
      <c r="B222" s="24" t="s">
        <v>6</v>
      </c>
      <c r="C222" s="24">
        <v>6</v>
      </c>
    </row>
    <row r="223" spans="1:3" x14ac:dyDescent="0.25">
      <c r="A223" s="94"/>
      <c r="B223" s="24" t="s">
        <v>7</v>
      </c>
      <c r="C223" s="24">
        <v>7</v>
      </c>
    </row>
    <row r="224" spans="1:3" x14ac:dyDescent="0.25">
      <c r="A224" s="94"/>
      <c r="B224" s="24" t="s">
        <v>8</v>
      </c>
      <c r="C224" s="24">
        <v>13</v>
      </c>
    </row>
    <row r="225" spans="1:3" x14ac:dyDescent="0.25">
      <c r="A225" s="94">
        <v>46</v>
      </c>
      <c r="B225" s="23" t="s">
        <v>5</v>
      </c>
      <c r="C225" s="23">
        <v>41</v>
      </c>
    </row>
    <row r="226" spans="1:3" x14ac:dyDescent="0.25">
      <c r="A226" s="94"/>
      <c r="B226" s="24" t="s">
        <v>10</v>
      </c>
      <c r="C226" s="13">
        <v>7</v>
      </c>
    </row>
    <row r="227" spans="1:3" x14ac:dyDescent="0.25">
      <c r="A227" s="94"/>
      <c r="B227" s="13" t="s">
        <v>6</v>
      </c>
      <c r="C227" s="13">
        <v>7</v>
      </c>
    </row>
    <row r="228" spans="1:3" x14ac:dyDescent="0.25">
      <c r="A228" s="94"/>
      <c r="B228" s="13" t="s">
        <v>7</v>
      </c>
      <c r="C228" s="13">
        <v>12</v>
      </c>
    </row>
    <row r="229" spans="1:3" x14ac:dyDescent="0.25">
      <c r="A229" s="94"/>
      <c r="B229" s="13" t="s">
        <v>8</v>
      </c>
      <c r="C229" s="13">
        <v>13</v>
      </c>
    </row>
    <row r="230" spans="1:3" x14ac:dyDescent="0.25">
      <c r="A230" s="94"/>
      <c r="B230" s="13" t="s">
        <v>9</v>
      </c>
      <c r="C230" s="13">
        <v>2</v>
      </c>
    </row>
    <row r="231" spans="1:3" x14ac:dyDescent="0.25">
      <c r="A231" s="94">
        <v>47</v>
      </c>
      <c r="B231" s="23" t="s">
        <v>5</v>
      </c>
      <c r="C231" s="23">
        <v>7</v>
      </c>
    </row>
    <row r="232" spans="1:3" x14ac:dyDescent="0.25">
      <c r="A232" s="94"/>
      <c r="B232" s="24" t="s">
        <v>10</v>
      </c>
      <c r="C232" s="24">
        <v>3</v>
      </c>
    </row>
    <row r="233" spans="1:3" x14ac:dyDescent="0.25">
      <c r="A233" s="94"/>
      <c r="B233" s="24" t="s">
        <v>7</v>
      </c>
      <c r="C233" s="24">
        <v>1</v>
      </c>
    </row>
    <row r="234" spans="1:3" x14ac:dyDescent="0.25">
      <c r="A234" s="94"/>
      <c r="B234" s="24" t="s">
        <v>8</v>
      </c>
      <c r="C234" s="24">
        <v>3</v>
      </c>
    </row>
    <row r="235" spans="1:3" x14ac:dyDescent="0.25">
      <c r="A235" s="94">
        <v>48</v>
      </c>
      <c r="B235" s="23" t="s">
        <v>5</v>
      </c>
      <c r="C235" s="23">
        <v>11</v>
      </c>
    </row>
    <row r="236" spans="1:3" x14ac:dyDescent="0.25">
      <c r="A236" s="94"/>
      <c r="B236" s="24" t="s">
        <v>10</v>
      </c>
      <c r="C236" s="24">
        <v>4</v>
      </c>
    </row>
    <row r="237" spans="1:3" x14ac:dyDescent="0.25">
      <c r="A237" s="94"/>
      <c r="B237" s="24" t="s">
        <v>6</v>
      </c>
      <c r="C237" s="24">
        <v>2</v>
      </c>
    </row>
    <row r="238" spans="1:3" x14ac:dyDescent="0.25">
      <c r="A238" s="94"/>
      <c r="B238" s="24" t="s">
        <v>7</v>
      </c>
      <c r="C238" s="24">
        <v>2</v>
      </c>
    </row>
    <row r="239" spans="1:3" x14ac:dyDescent="0.25">
      <c r="A239" s="94"/>
      <c r="B239" s="24" t="s">
        <v>8</v>
      </c>
      <c r="C239" s="24">
        <v>2</v>
      </c>
    </row>
    <row r="240" spans="1:3" x14ac:dyDescent="0.25">
      <c r="A240" s="94"/>
      <c r="B240" s="24" t="s">
        <v>9</v>
      </c>
      <c r="C240" s="24">
        <v>1</v>
      </c>
    </row>
    <row r="241" spans="1:3" x14ac:dyDescent="0.25">
      <c r="A241" s="94">
        <v>49</v>
      </c>
      <c r="B241" s="23" t="s">
        <v>5</v>
      </c>
      <c r="C241" s="23">
        <v>21</v>
      </c>
    </row>
    <row r="242" spans="1:3" x14ac:dyDescent="0.25">
      <c r="A242" s="94"/>
      <c r="B242" s="24" t="s">
        <v>10</v>
      </c>
      <c r="C242" s="24">
        <v>4</v>
      </c>
    </row>
    <row r="243" spans="1:3" x14ac:dyDescent="0.25">
      <c r="A243" s="94"/>
      <c r="B243" s="24" t="s">
        <v>6</v>
      </c>
      <c r="C243" s="24">
        <v>3</v>
      </c>
    </row>
    <row r="244" spans="1:3" x14ac:dyDescent="0.25">
      <c r="A244" s="94"/>
      <c r="B244" s="24" t="s">
        <v>7</v>
      </c>
      <c r="C244" s="24">
        <v>6</v>
      </c>
    </row>
    <row r="245" spans="1:3" x14ac:dyDescent="0.25">
      <c r="A245" s="94"/>
      <c r="B245" s="24" t="s">
        <v>8</v>
      </c>
      <c r="C245" s="24">
        <v>8</v>
      </c>
    </row>
    <row r="246" spans="1:3" x14ac:dyDescent="0.25">
      <c r="A246" s="94">
        <v>50</v>
      </c>
      <c r="B246" s="23" t="s">
        <v>5</v>
      </c>
      <c r="C246" s="23">
        <v>8</v>
      </c>
    </row>
    <row r="247" spans="1:3" x14ac:dyDescent="0.25">
      <c r="A247" s="94"/>
      <c r="B247" s="24" t="s">
        <v>6</v>
      </c>
      <c r="C247" s="24">
        <v>2</v>
      </c>
    </row>
    <row r="248" spans="1:3" x14ac:dyDescent="0.25">
      <c r="A248" s="94"/>
      <c r="B248" s="24" t="s">
        <v>7</v>
      </c>
      <c r="C248" s="24">
        <v>1</v>
      </c>
    </row>
    <row r="249" spans="1:3" x14ac:dyDescent="0.25">
      <c r="A249" s="94"/>
      <c r="B249" s="24" t="s">
        <v>8</v>
      </c>
      <c r="C249" s="24">
        <v>4</v>
      </c>
    </row>
    <row r="250" spans="1:3" x14ac:dyDescent="0.25">
      <c r="A250" s="94"/>
      <c r="B250" s="24" t="s">
        <v>9</v>
      </c>
      <c r="C250" s="24">
        <v>1</v>
      </c>
    </row>
    <row r="251" spans="1:3" x14ac:dyDescent="0.25">
      <c r="A251" s="94">
        <v>51</v>
      </c>
      <c r="B251" s="23" t="s">
        <v>5</v>
      </c>
      <c r="C251" s="23">
        <v>2</v>
      </c>
    </row>
    <row r="252" spans="1:3" x14ac:dyDescent="0.25">
      <c r="A252" s="94"/>
      <c r="B252" s="24" t="s">
        <v>10</v>
      </c>
      <c r="C252" s="24">
        <v>1</v>
      </c>
    </row>
    <row r="253" spans="1:3" x14ac:dyDescent="0.25">
      <c r="A253" s="94"/>
      <c r="B253" s="24" t="s">
        <v>8</v>
      </c>
      <c r="C253" s="24">
        <v>1</v>
      </c>
    </row>
    <row r="254" spans="1:3" x14ac:dyDescent="0.25">
      <c r="A254" s="95" t="s">
        <v>2</v>
      </c>
      <c r="B254" s="23" t="s">
        <v>5</v>
      </c>
      <c r="C254" s="23">
        <v>1187</v>
      </c>
    </row>
    <row r="255" spans="1:3" x14ac:dyDescent="0.25">
      <c r="A255" s="96"/>
      <c r="B255" s="23" t="s">
        <v>8</v>
      </c>
      <c r="C255" s="23">
        <v>464</v>
      </c>
    </row>
    <row r="256" spans="1:3" x14ac:dyDescent="0.25">
      <c r="A256" s="96"/>
      <c r="B256" s="23" t="s">
        <v>7</v>
      </c>
      <c r="C256" s="23">
        <v>342</v>
      </c>
    </row>
    <row r="257" spans="1:3" x14ac:dyDescent="0.25">
      <c r="A257" s="96"/>
      <c r="B257" s="23" t="s">
        <v>10</v>
      </c>
      <c r="C257" s="23">
        <v>227</v>
      </c>
    </row>
    <row r="258" spans="1:3" x14ac:dyDescent="0.25">
      <c r="A258" s="96"/>
      <c r="B258" s="23" t="s">
        <v>6</v>
      </c>
      <c r="C258" s="23">
        <v>133</v>
      </c>
    </row>
    <row r="259" spans="1:3" x14ac:dyDescent="0.25">
      <c r="A259" s="97"/>
      <c r="B259" s="23" t="s">
        <v>9</v>
      </c>
      <c r="C259" s="23">
        <v>21</v>
      </c>
    </row>
  </sheetData>
  <sheetProtection selectLockedCells="1" selectUnlockedCells="1"/>
  <mergeCells count="56">
    <mergeCell ref="A159:A164"/>
    <mergeCell ref="A3:C3"/>
    <mergeCell ref="A4:C4"/>
    <mergeCell ref="A1:C1"/>
    <mergeCell ref="A2:C2"/>
    <mergeCell ref="A54:A58"/>
    <mergeCell ref="A59:A63"/>
    <mergeCell ref="A76:A79"/>
    <mergeCell ref="A64:A68"/>
    <mergeCell ref="A69:A71"/>
    <mergeCell ref="A72:A75"/>
    <mergeCell ref="A121:A126"/>
    <mergeCell ref="A127:A131"/>
    <mergeCell ref="A80:A83"/>
    <mergeCell ref="A84:A88"/>
    <mergeCell ref="A89:A93"/>
    <mergeCell ref="A165:A170"/>
    <mergeCell ref="A171:A175"/>
    <mergeCell ref="A176:A181"/>
    <mergeCell ref="A182:A187"/>
    <mergeCell ref="A188:A192"/>
    <mergeCell ref="A193:A197"/>
    <mergeCell ref="A198:A202"/>
    <mergeCell ref="A203:A207"/>
    <mergeCell ref="A208:A212"/>
    <mergeCell ref="A213:A217"/>
    <mergeCell ref="A116:A120"/>
    <mergeCell ref="A6:A9"/>
    <mergeCell ref="A10:A14"/>
    <mergeCell ref="A15:A19"/>
    <mergeCell ref="A20:A24"/>
    <mergeCell ref="A25:A28"/>
    <mergeCell ref="A29:A33"/>
    <mergeCell ref="A34:A38"/>
    <mergeCell ref="A39:A44"/>
    <mergeCell ref="A45:A49"/>
    <mergeCell ref="A50:A53"/>
    <mergeCell ref="A94:A97"/>
    <mergeCell ref="A98:A102"/>
    <mergeCell ref="A103:A108"/>
    <mergeCell ref="A109:A111"/>
    <mergeCell ref="A112:A115"/>
    <mergeCell ref="A132:A135"/>
    <mergeCell ref="A136:A141"/>
    <mergeCell ref="A142:A147"/>
    <mergeCell ref="A148:A153"/>
    <mergeCell ref="A154:A158"/>
    <mergeCell ref="A241:A245"/>
    <mergeCell ref="A246:A250"/>
    <mergeCell ref="A251:A253"/>
    <mergeCell ref="A254:A259"/>
    <mergeCell ref="A218:A219"/>
    <mergeCell ref="A220:A224"/>
    <mergeCell ref="A225:A230"/>
    <mergeCell ref="A231:A234"/>
    <mergeCell ref="A235:A240"/>
  </mergeCells>
  <pageMargins left="0.7" right="0.7" top="0.75" bottom="0.75" header="0.3" footer="0.3"/>
  <pageSetup scale="5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F31B9-E449-451F-BF1F-529423B6C1E9}">
  <sheetPr codeName="Sheet7">
    <tabColor rgb="FFC00000"/>
  </sheetPr>
  <dimension ref="A1:J59"/>
  <sheetViews>
    <sheetView workbookViewId="0">
      <selection sqref="A1:J1"/>
    </sheetView>
  </sheetViews>
  <sheetFormatPr defaultRowHeight="15" x14ac:dyDescent="0.25"/>
  <cols>
    <col min="1" max="1" width="15.85546875" customWidth="1"/>
    <col min="2" max="10" width="20.28515625" customWidth="1"/>
  </cols>
  <sheetData>
    <row r="1" spans="1:10" ht="69.75" customHeight="1" x14ac:dyDescent="0.25">
      <c r="A1" s="107" t="s">
        <v>86</v>
      </c>
      <c r="B1" s="108"/>
      <c r="C1" s="108"/>
      <c r="D1" s="108"/>
      <c r="E1" s="108"/>
      <c r="F1" s="108"/>
      <c r="G1" s="108"/>
      <c r="H1" s="108"/>
      <c r="I1" s="108"/>
      <c r="J1" s="108"/>
    </row>
    <row r="2" spans="1:10" ht="104.25" customHeight="1" x14ac:dyDescent="0.25">
      <c r="A2" s="105" t="s">
        <v>12</v>
      </c>
      <c r="B2" s="105"/>
      <c r="C2" s="105"/>
      <c r="D2" s="105"/>
      <c r="E2" s="105"/>
      <c r="F2" s="105"/>
      <c r="G2" s="105"/>
      <c r="H2" s="105"/>
      <c r="I2" s="105"/>
      <c r="J2" s="105"/>
    </row>
    <row r="3" spans="1:10" ht="85.5" customHeight="1" x14ac:dyDescent="0.25">
      <c r="A3" s="105" t="s">
        <v>13</v>
      </c>
      <c r="B3" s="105"/>
      <c r="C3" s="105"/>
      <c r="D3" s="105"/>
      <c r="E3" s="105"/>
      <c r="F3" s="105"/>
      <c r="G3" s="105"/>
      <c r="H3" s="105"/>
      <c r="I3" s="105"/>
      <c r="J3" s="105"/>
    </row>
    <row r="4" spans="1:10" ht="38.25" customHeight="1" x14ac:dyDescent="0.25">
      <c r="A4" s="105" t="s">
        <v>95</v>
      </c>
      <c r="B4" s="105"/>
      <c r="C4" s="105"/>
      <c r="D4" s="105"/>
      <c r="E4" s="105"/>
      <c r="F4" s="105"/>
      <c r="G4" s="105"/>
      <c r="H4" s="105"/>
      <c r="I4" s="105"/>
      <c r="J4" s="105"/>
    </row>
    <row r="5" spans="1:10" x14ac:dyDescent="0.25">
      <c r="A5" s="106"/>
      <c r="B5" s="106"/>
      <c r="C5" s="106"/>
      <c r="D5" s="106"/>
      <c r="E5" s="106"/>
      <c r="F5" s="106"/>
      <c r="G5" s="106"/>
      <c r="H5" s="106"/>
      <c r="I5" s="106"/>
      <c r="J5" s="106"/>
    </row>
    <row r="6" spans="1:10" ht="33.75" customHeight="1" x14ac:dyDescent="0.25">
      <c r="A6" s="104" t="s">
        <v>1</v>
      </c>
      <c r="B6" s="104" t="s">
        <v>14</v>
      </c>
      <c r="C6" s="104" t="s">
        <v>15</v>
      </c>
      <c r="D6" s="104"/>
      <c r="E6" s="104"/>
      <c r="F6" s="104" t="s">
        <v>16</v>
      </c>
      <c r="G6" s="104"/>
      <c r="H6" s="104"/>
      <c r="I6" s="104" t="s">
        <v>17</v>
      </c>
      <c r="J6" s="104"/>
    </row>
    <row r="7" spans="1:10" ht="75" x14ac:dyDescent="0.25">
      <c r="A7" s="104"/>
      <c r="B7" s="104"/>
      <c r="C7" s="25" t="s">
        <v>18</v>
      </c>
      <c r="D7" s="26" t="s">
        <v>19</v>
      </c>
      <c r="E7" s="26" t="s">
        <v>20</v>
      </c>
      <c r="F7" s="25" t="s">
        <v>21</v>
      </c>
      <c r="G7" s="26" t="s">
        <v>19</v>
      </c>
      <c r="H7" s="26" t="s">
        <v>92</v>
      </c>
      <c r="I7" s="25" t="s">
        <v>22</v>
      </c>
      <c r="J7" s="26" t="s">
        <v>91</v>
      </c>
    </row>
    <row r="8" spans="1:10" x14ac:dyDescent="0.25">
      <c r="A8" s="5">
        <v>1</v>
      </c>
      <c r="B8" s="5">
        <v>16</v>
      </c>
      <c r="C8" s="5">
        <v>14</v>
      </c>
      <c r="D8" s="6">
        <v>111.57142857142857</v>
      </c>
      <c r="E8" s="6">
        <v>7.5</v>
      </c>
      <c r="F8" s="5">
        <v>2</v>
      </c>
      <c r="G8" s="6">
        <v>83.5</v>
      </c>
      <c r="H8" s="6">
        <v>1.5</v>
      </c>
      <c r="I8" s="5" t="s">
        <v>23</v>
      </c>
      <c r="J8" s="6" t="s">
        <v>23</v>
      </c>
    </row>
    <row r="9" spans="1:10" x14ac:dyDescent="0.25">
      <c r="A9" s="5">
        <v>2</v>
      </c>
      <c r="B9" s="5">
        <v>13</v>
      </c>
      <c r="C9" s="5">
        <v>8</v>
      </c>
      <c r="D9" s="6">
        <v>37</v>
      </c>
      <c r="E9" s="6">
        <v>5.375</v>
      </c>
      <c r="F9" s="5">
        <v>5</v>
      </c>
      <c r="G9" s="6">
        <v>89.8</v>
      </c>
      <c r="H9" s="6">
        <v>1</v>
      </c>
      <c r="I9" s="5" t="s">
        <v>23</v>
      </c>
      <c r="J9" s="6" t="s">
        <v>23</v>
      </c>
    </row>
    <row r="10" spans="1:10" x14ac:dyDescent="0.25">
      <c r="A10" s="5">
        <v>3</v>
      </c>
      <c r="B10" s="5">
        <v>22</v>
      </c>
      <c r="C10" s="5">
        <v>16</v>
      </c>
      <c r="D10" s="6">
        <v>124.5625</v>
      </c>
      <c r="E10" s="6">
        <v>4.5625</v>
      </c>
      <c r="F10" s="5">
        <v>6</v>
      </c>
      <c r="G10" s="6">
        <v>81.5</v>
      </c>
      <c r="H10" s="6">
        <v>3.8333333333333335</v>
      </c>
      <c r="I10" s="5" t="s">
        <v>23</v>
      </c>
      <c r="J10" s="6" t="s">
        <v>23</v>
      </c>
    </row>
    <row r="11" spans="1:10" x14ac:dyDescent="0.25">
      <c r="A11" s="5">
        <v>4</v>
      </c>
      <c r="B11" s="5">
        <v>16</v>
      </c>
      <c r="C11" s="5">
        <v>12</v>
      </c>
      <c r="D11" s="6">
        <v>95.083333333333329</v>
      </c>
      <c r="E11" s="6">
        <v>4.583333333333333</v>
      </c>
      <c r="F11" s="5">
        <v>4</v>
      </c>
      <c r="G11" s="6">
        <v>44.75</v>
      </c>
      <c r="H11" s="6">
        <v>0.75</v>
      </c>
      <c r="I11" s="5" t="s">
        <v>23</v>
      </c>
      <c r="J11" s="6" t="s">
        <v>23</v>
      </c>
    </row>
    <row r="12" spans="1:10" x14ac:dyDescent="0.25">
      <c r="A12" s="5">
        <v>5</v>
      </c>
      <c r="B12" s="5">
        <v>12</v>
      </c>
      <c r="C12" s="5">
        <v>10</v>
      </c>
      <c r="D12" s="6">
        <v>35.299999999999997</v>
      </c>
      <c r="E12" s="6">
        <v>7.7</v>
      </c>
      <c r="F12" s="5">
        <v>2</v>
      </c>
      <c r="G12" s="6">
        <v>27.5</v>
      </c>
      <c r="H12" s="6">
        <v>0.5</v>
      </c>
      <c r="I12" s="5" t="s">
        <v>23</v>
      </c>
      <c r="J12" s="6" t="s">
        <v>23</v>
      </c>
    </row>
    <row r="13" spans="1:10" x14ac:dyDescent="0.25">
      <c r="A13" s="5">
        <v>6</v>
      </c>
      <c r="B13" s="5">
        <v>11</v>
      </c>
      <c r="C13" s="5">
        <v>3</v>
      </c>
      <c r="D13" s="6">
        <v>105.66666666666667</v>
      </c>
      <c r="E13" s="6">
        <v>3</v>
      </c>
      <c r="F13" s="5">
        <v>8</v>
      </c>
      <c r="G13" s="6">
        <v>84</v>
      </c>
      <c r="H13" s="6">
        <v>2</v>
      </c>
      <c r="I13" s="5" t="s">
        <v>23</v>
      </c>
      <c r="J13" s="6" t="s">
        <v>23</v>
      </c>
    </row>
    <row r="14" spans="1:10" x14ac:dyDescent="0.25">
      <c r="A14" s="5">
        <v>7</v>
      </c>
      <c r="B14" s="5">
        <v>18</v>
      </c>
      <c r="C14" s="5">
        <v>15</v>
      </c>
      <c r="D14" s="6">
        <v>67.8</v>
      </c>
      <c r="E14" s="6">
        <v>6.0666666666666664</v>
      </c>
      <c r="F14" s="5">
        <v>3</v>
      </c>
      <c r="G14" s="6">
        <v>97</v>
      </c>
      <c r="H14" s="6">
        <v>8.6666666666666661</v>
      </c>
      <c r="I14" s="5" t="s">
        <v>23</v>
      </c>
      <c r="J14" s="6" t="s">
        <v>23</v>
      </c>
    </row>
    <row r="15" spans="1:10" x14ac:dyDescent="0.25">
      <c r="A15" s="5">
        <v>8</v>
      </c>
      <c r="B15" s="5">
        <v>14</v>
      </c>
      <c r="C15" s="5">
        <v>10</v>
      </c>
      <c r="D15" s="6">
        <v>45.2</v>
      </c>
      <c r="E15" s="6">
        <v>8.6999999999999993</v>
      </c>
      <c r="F15" s="5">
        <v>3</v>
      </c>
      <c r="G15" s="6">
        <v>41.333333333333336</v>
      </c>
      <c r="H15" s="6">
        <v>3</v>
      </c>
      <c r="I15" s="5">
        <v>1</v>
      </c>
      <c r="J15" s="6">
        <v>3</v>
      </c>
    </row>
    <row r="16" spans="1:10" x14ac:dyDescent="0.25">
      <c r="A16" s="5">
        <v>9</v>
      </c>
      <c r="B16" s="5">
        <v>38</v>
      </c>
      <c r="C16" s="5">
        <v>26</v>
      </c>
      <c r="D16" s="6">
        <v>68.884615384615387</v>
      </c>
      <c r="E16" s="6">
        <v>5.4230769230769234</v>
      </c>
      <c r="F16" s="5">
        <v>12</v>
      </c>
      <c r="G16" s="6">
        <v>88.75</v>
      </c>
      <c r="H16" s="6">
        <v>6.083333333333333</v>
      </c>
      <c r="I16" s="5" t="s">
        <v>23</v>
      </c>
      <c r="J16" s="6" t="s">
        <v>23</v>
      </c>
    </row>
    <row r="17" spans="1:10" x14ac:dyDescent="0.25">
      <c r="A17" s="5">
        <v>10</v>
      </c>
      <c r="B17" s="5">
        <v>8</v>
      </c>
      <c r="C17" s="5">
        <v>6</v>
      </c>
      <c r="D17" s="6">
        <v>9.8333333333333339</v>
      </c>
      <c r="E17" s="6">
        <v>3.6666666666666665</v>
      </c>
      <c r="F17" s="5">
        <v>2</v>
      </c>
      <c r="G17" s="6">
        <v>131</v>
      </c>
      <c r="H17" s="6">
        <v>11.5</v>
      </c>
      <c r="I17" s="5" t="s">
        <v>23</v>
      </c>
      <c r="J17" s="6" t="s">
        <v>23</v>
      </c>
    </row>
    <row r="18" spans="1:10" x14ac:dyDescent="0.25">
      <c r="A18" s="5">
        <v>11</v>
      </c>
      <c r="B18" s="5">
        <v>7</v>
      </c>
      <c r="C18" s="5">
        <v>4</v>
      </c>
      <c r="D18" s="6">
        <v>143.25</v>
      </c>
      <c r="E18" s="6">
        <v>6.5</v>
      </c>
      <c r="F18" s="5">
        <v>3</v>
      </c>
      <c r="G18" s="6">
        <v>156.66666666666666</v>
      </c>
      <c r="H18" s="6">
        <v>19.666666666666668</v>
      </c>
      <c r="I18" s="5" t="s">
        <v>23</v>
      </c>
      <c r="J18" s="6" t="s">
        <v>23</v>
      </c>
    </row>
    <row r="19" spans="1:10" x14ac:dyDescent="0.25">
      <c r="A19" s="5">
        <v>12</v>
      </c>
      <c r="B19" s="5">
        <v>23</v>
      </c>
      <c r="C19" s="5">
        <v>12</v>
      </c>
      <c r="D19" s="6">
        <v>88</v>
      </c>
      <c r="E19" s="6">
        <v>7.416666666666667</v>
      </c>
      <c r="F19" s="5">
        <v>11</v>
      </c>
      <c r="G19" s="6">
        <v>125.18181818181819</v>
      </c>
      <c r="H19" s="6">
        <v>4.5454545454545459</v>
      </c>
      <c r="I19" s="5" t="s">
        <v>23</v>
      </c>
      <c r="J19" s="6" t="s">
        <v>23</v>
      </c>
    </row>
    <row r="20" spans="1:10" x14ac:dyDescent="0.25">
      <c r="A20" s="5">
        <v>13</v>
      </c>
      <c r="B20" s="5">
        <v>25</v>
      </c>
      <c r="C20" s="5">
        <v>16</v>
      </c>
      <c r="D20" s="6">
        <v>47.375</v>
      </c>
      <c r="E20" s="6">
        <v>7.875</v>
      </c>
      <c r="F20" s="5">
        <v>9</v>
      </c>
      <c r="G20" s="6">
        <v>133</v>
      </c>
      <c r="H20" s="6">
        <v>8.5555555555555554</v>
      </c>
      <c r="I20" s="5" t="s">
        <v>23</v>
      </c>
      <c r="J20" s="6" t="s">
        <v>23</v>
      </c>
    </row>
    <row r="21" spans="1:10" x14ac:dyDescent="0.25">
      <c r="A21" s="5">
        <v>14</v>
      </c>
      <c r="B21" s="5">
        <v>3</v>
      </c>
      <c r="C21" s="5">
        <v>3</v>
      </c>
      <c r="D21" s="6">
        <v>22</v>
      </c>
      <c r="E21" s="6">
        <v>4.666666666666667</v>
      </c>
      <c r="F21" s="5" t="s">
        <v>23</v>
      </c>
      <c r="G21" s="6" t="s">
        <v>23</v>
      </c>
      <c r="H21" s="6" t="s">
        <v>23</v>
      </c>
      <c r="I21" s="5" t="s">
        <v>23</v>
      </c>
      <c r="J21" s="6" t="s">
        <v>23</v>
      </c>
    </row>
    <row r="22" spans="1:10" x14ac:dyDescent="0.25">
      <c r="A22" s="5">
        <v>15</v>
      </c>
      <c r="B22" s="5">
        <v>8</v>
      </c>
      <c r="C22" s="5">
        <v>4</v>
      </c>
      <c r="D22" s="6">
        <v>60.25</v>
      </c>
      <c r="E22" s="6">
        <v>3.25</v>
      </c>
      <c r="F22" s="5">
        <v>4</v>
      </c>
      <c r="G22" s="6">
        <v>79.75</v>
      </c>
      <c r="H22" s="6">
        <v>5.5</v>
      </c>
      <c r="I22" s="5" t="s">
        <v>23</v>
      </c>
      <c r="J22" s="6" t="s">
        <v>23</v>
      </c>
    </row>
    <row r="23" spans="1:10" x14ac:dyDescent="0.25">
      <c r="A23" s="5">
        <v>16</v>
      </c>
      <c r="B23" s="5">
        <v>3</v>
      </c>
      <c r="C23" s="5">
        <v>1</v>
      </c>
      <c r="D23" s="6">
        <v>245</v>
      </c>
      <c r="E23" s="6">
        <v>0</v>
      </c>
      <c r="F23" s="5">
        <v>2</v>
      </c>
      <c r="G23" s="6">
        <v>94.5</v>
      </c>
      <c r="H23" s="6">
        <v>3</v>
      </c>
      <c r="I23" s="5" t="s">
        <v>23</v>
      </c>
      <c r="J23" s="6" t="s">
        <v>23</v>
      </c>
    </row>
    <row r="24" spans="1:10" x14ac:dyDescent="0.25">
      <c r="A24" s="5">
        <v>17</v>
      </c>
      <c r="B24" s="5">
        <v>7</v>
      </c>
      <c r="C24" s="5">
        <v>6</v>
      </c>
      <c r="D24" s="6">
        <v>44</v>
      </c>
      <c r="E24" s="6">
        <v>6.166666666666667</v>
      </c>
      <c r="F24" s="5">
        <v>1</v>
      </c>
      <c r="G24" s="6">
        <v>5</v>
      </c>
      <c r="H24" s="6">
        <v>4</v>
      </c>
      <c r="I24" s="5" t="s">
        <v>23</v>
      </c>
      <c r="J24" s="6" t="s">
        <v>23</v>
      </c>
    </row>
    <row r="25" spans="1:10" x14ac:dyDescent="0.25">
      <c r="A25" s="5">
        <v>18</v>
      </c>
      <c r="B25" s="5">
        <v>10</v>
      </c>
      <c r="C25" s="5">
        <v>6</v>
      </c>
      <c r="D25" s="6">
        <v>109.83333333333333</v>
      </c>
      <c r="E25" s="6">
        <v>10.166666666666666</v>
      </c>
      <c r="F25" s="5">
        <v>4</v>
      </c>
      <c r="G25" s="6">
        <v>122.25</v>
      </c>
      <c r="H25" s="6">
        <v>7.25</v>
      </c>
      <c r="I25" s="5" t="s">
        <v>23</v>
      </c>
      <c r="J25" s="6" t="s">
        <v>23</v>
      </c>
    </row>
    <row r="26" spans="1:10" x14ac:dyDescent="0.25">
      <c r="A26" s="5">
        <v>19</v>
      </c>
      <c r="B26" s="5">
        <v>16</v>
      </c>
      <c r="C26" s="5">
        <v>10</v>
      </c>
      <c r="D26" s="6">
        <v>29.8</v>
      </c>
      <c r="E26" s="6">
        <v>3.6</v>
      </c>
      <c r="F26" s="5">
        <v>6</v>
      </c>
      <c r="G26" s="6">
        <v>101.66666666666667</v>
      </c>
      <c r="H26" s="6">
        <v>2.8333333333333335</v>
      </c>
      <c r="I26" s="5" t="s">
        <v>23</v>
      </c>
      <c r="J26" s="6" t="s">
        <v>23</v>
      </c>
    </row>
    <row r="27" spans="1:10" x14ac:dyDescent="0.25">
      <c r="A27" s="5">
        <v>20</v>
      </c>
      <c r="B27" s="5">
        <v>13</v>
      </c>
      <c r="C27" s="5">
        <v>12</v>
      </c>
      <c r="D27" s="6">
        <v>80.416666666666671</v>
      </c>
      <c r="E27" s="6">
        <v>7.416666666666667</v>
      </c>
      <c r="F27" s="5">
        <v>1</v>
      </c>
      <c r="G27" s="6">
        <v>27</v>
      </c>
      <c r="H27" s="6">
        <v>0</v>
      </c>
      <c r="I27" s="5" t="s">
        <v>23</v>
      </c>
      <c r="J27" s="6" t="s">
        <v>23</v>
      </c>
    </row>
    <row r="28" spans="1:10" x14ac:dyDescent="0.25">
      <c r="A28" s="5">
        <v>21</v>
      </c>
      <c r="B28" s="5">
        <v>19</v>
      </c>
      <c r="C28" s="5">
        <v>11</v>
      </c>
      <c r="D28" s="6">
        <v>66</v>
      </c>
      <c r="E28" s="6">
        <v>8.7272727272727266</v>
      </c>
      <c r="F28" s="5">
        <v>7</v>
      </c>
      <c r="G28" s="6">
        <v>106</v>
      </c>
      <c r="H28" s="6">
        <v>5.7142857142857144</v>
      </c>
      <c r="I28" s="5">
        <v>1</v>
      </c>
      <c r="J28" s="6">
        <v>3</v>
      </c>
    </row>
    <row r="29" spans="1:10" x14ac:dyDescent="0.25">
      <c r="A29" s="5">
        <v>22</v>
      </c>
      <c r="B29" s="5">
        <v>41</v>
      </c>
      <c r="C29" s="5">
        <v>29</v>
      </c>
      <c r="D29" s="6">
        <v>62.275862068965516</v>
      </c>
      <c r="E29" s="6">
        <v>8.5517241379310338</v>
      </c>
      <c r="F29" s="5">
        <v>12</v>
      </c>
      <c r="G29" s="6">
        <v>147.08333333333334</v>
      </c>
      <c r="H29" s="6">
        <v>3.8333333333333335</v>
      </c>
      <c r="I29" s="5" t="s">
        <v>23</v>
      </c>
      <c r="J29" s="6" t="s">
        <v>23</v>
      </c>
    </row>
    <row r="30" spans="1:10" x14ac:dyDescent="0.25">
      <c r="A30" s="5">
        <v>23</v>
      </c>
      <c r="B30" s="5">
        <v>9</v>
      </c>
      <c r="C30" s="5">
        <v>9</v>
      </c>
      <c r="D30" s="6">
        <v>62.777777777777779</v>
      </c>
      <c r="E30" s="6">
        <v>14.555555555555555</v>
      </c>
      <c r="F30" s="5" t="s">
        <v>23</v>
      </c>
      <c r="G30" s="6" t="s">
        <v>23</v>
      </c>
      <c r="H30" s="6" t="s">
        <v>23</v>
      </c>
      <c r="I30" s="5" t="s">
        <v>23</v>
      </c>
      <c r="J30" s="6" t="s">
        <v>23</v>
      </c>
    </row>
    <row r="31" spans="1:10" x14ac:dyDescent="0.25">
      <c r="A31" s="5">
        <v>24</v>
      </c>
      <c r="B31" s="5">
        <v>7</v>
      </c>
      <c r="C31" s="5">
        <v>4</v>
      </c>
      <c r="D31" s="6">
        <v>80.25</v>
      </c>
      <c r="E31" s="6">
        <v>12.25</v>
      </c>
      <c r="F31" s="5">
        <v>3</v>
      </c>
      <c r="G31" s="6">
        <v>94</v>
      </c>
      <c r="H31" s="6">
        <v>1.3333333333333333</v>
      </c>
      <c r="I31" s="5" t="s">
        <v>23</v>
      </c>
      <c r="J31" s="6" t="s">
        <v>23</v>
      </c>
    </row>
    <row r="32" spans="1:10" x14ac:dyDescent="0.25">
      <c r="A32" s="5">
        <v>25</v>
      </c>
      <c r="B32" s="5">
        <v>14</v>
      </c>
      <c r="C32" s="5">
        <v>10</v>
      </c>
      <c r="D32" s="6">
        <v>30.6</v>
      </c>
      <c r="E32" s="6">
        <v>21.9</v>
      </c>
      <c r="F32" s="5">
        <v>4</v>
      </c>
      <c r="G32" s="6">
        <v>133</v>
      </c>
      <c r="H32" s="6">
        <v>7</v>
      </c>
      <c r="I32" s="5" t="s">
        <v>23</v>
      </c>
      <c r="J32" s="6" t="s">
        <v>23</v>
      </c>
    </row>
    <row r="33" spans="1:10" x14ac:dyDescent="0.25">
      <c r="A33" s="5">
        <v>26</v>
      </c>
      <c r="B33" s="5">
        <v>38</v>
      </c>
      <c r="C33" s="5">
        <v>28</v>
      </c>
      <c r="D33" s="6">
        <v>50</v>
      </c>
      <c r="E33" s="6">
        <v>7.2857142857142856</v>
      </c>
      <c r="F33" s="5">
        <v>10</v>
      </c>
      <c r="G33" s="6">
        <v>86.4</v>
      </c>
      <c r="H33" s="6">
        <v>2.7</v>
      </c>
      <c r="I33" s="5" t="s">
        <v>23</v>
      </c>
      <c r="J33" s="6" t="s">
        <v>23</v>
      </c>
    </row>
    <row r="34" spans="1:10" x14ac:dyDescent="0.25">
      <c r="A34" s="5">
        <v>27</v>
      </c>
      <c r="B34" s="5">
        <v>45</v>
      </c>
      <c r="C34" s="5">
        <v>32</v>
      </c>
      <c r="D34" s="6">
        <v>79.21875</v>
      </c>
      <c r="E34" s="6">
        <v>12.28125</v>
      </c>
      <c r="F34" s="5">
        <v>13</v>
      </c>
      <c r="G34" s="6">
        <v>166.15384615384616</v>
      </c>
      <c r="H34" s="6">
        <v>6</v>
      </c>
      <c r="I34" s="5" t="s">
        <v>23</v>
      </c>
      <c r="J34" s="6" t="s">
        <v>23</v>
      </c>
    </row>
    <row r="35" spans="1:10" x14ac:dyDescent="0.25">
      <c r="A35" s="5">
        <v>28</v>
      </c>
      <c r="B35" s="5">
        <v>25</v>
      </c>
      <c r="C35" s="5">
        <v>13</v>
      </c>
      <c r="D35" s="6">
        <v>118.76923076923077</v>
      </c>
      <c r="E35" s="6">
        <v>8.4615384615384617</v>
      </c>
      <c r="F35" s="5">
        <v>12</v>
      </c>
      <c r="G35" s="6">
        <v>155.08333333333334</v>
      </c>
      <c r="H35" s="6">
        <v>5.416666666666667</v>
      </c>
      <c r="I35" s="5" t="s">
        <v>23</v>
      </c>
      <c r="J35" s="6" t="s">
        <v>23</v>
      </c>
    </row>
    <row r="36" spans="1:10" x14ac:dyDescent="0.25">
      <c r="A36" s="5">
        <v>29</v>
      </c>
      <c r="B36" s="5">
        <v>13</v>
      </c>
      <c r="C36" s="5">
        <v>9</v>
      </c>
      <c r="D36" s="6">
        <v>36.444444444444443</v>
      </c>
      <c r="E36" s="6">
        <v>4.2222222222222223</v>
      </c>
      <c r="F36" s="5">
        <v>3</v>
      </c>
      <c r="G36" s="6">
        <v>89.666666666666671</v>
      </c>
      <c r="H36" s="6">
        <v>17.666666666666668</v>
      </c>
      <c r="I36" s="5">
        <v>1</v>
      </c>
      <c r="J36" s="6">
        <v>1</v>
      </c>
    </row>
    <row r="37" spans="1:10" x14ac:dyDescent="0.25">
      <c r="A37" s="5">
        <v>30</v>
      </c>
      <c r="B37" s="5">
        <v>28</v>
      </c>
      <c r="C37" s="5">
        <v>17</v>
      </c>
      <c r="D37" s="6">
        <v>50.647058823529413</v>
      </c>
      <c r="E37" s="6">
        <v>7.5294117647058822</v>
      </c>
      <c r="F37" s="5">
        <v>11</v>
      </c>
      <c r="G37" s="6">
        <v>103.45454545454545</v>
      </c>
      <c r="H37" s="6">
        <v>3.5454545454545454</v>
      </c>
      <c r="I37" s="5" t="s">
        <v>23</v>
      </c>
      <c r="J37" s="6" t="s">
        <v>23</v>
      </c>
    </row>
    <row r="38" spans="1:10" x14ac:dyDescent="0.25">
      <c r="A38" s="5">
        <v>31</v>
      </c>
      <c r="B38" s="5">
        <v>69</v>
      </c>
      <c r="C38" s="5">
        <v>44</v>
      </c>
      <c r="D38" s="6">
        <v>55.045454545454547</v>
      </c>
      <c r="E38" s="6">
        <v>8.3863636363636367</v>
      </c>
      <c r="F38" s="5">
        <v>25</v>
      </c>
      <c r="G38" s="6">
        <v>108.24</v>
      </c>
      <c r="H38" s="6">
        <v>4.5599999999999996</v>
      </c>
      <c r="I38" s="5" t="s">
        <v>23</v>
      </c>
      <c r="J38" s="6" t="s">
        <v>23</v>
      </c>
    </row>
    <row r="39" spans="1:10" x14ac:dyDescent="0.25">
      <c r="A39" s="5">
        <v>32</v>
      </c>
      <c r="B39" s="5">
        <v>48</v>
      </c>
      <c r="C39" s="5">
        <v>35</v>
      </c>
      <c r="D39" s="6">
        <v>71.142857142857139</v>
      </c>
      <c r="E39" s="6">
        <v>9.8571428571428577</v>
      </c>
      <c r="F39" s="5">
        <v>13</v>
      </c>
      <c r="G39" s="6">
        <v>129</v>
      </c>
      <c r="H39" s="6">
        <v>4.3076923076923075</v>
      </c>
      <c r="I39" s="5" t="s">
        <v>23</v>
      </c>
      <c r="J39" s="6" t="s">
        <v>23</v>
      </c>
    </row>
    <row r="40" spans="1:10" x14ac:dyDescent="0.25">
      <c r="A40" s="5">
        <v>33</v>
      </c>
      <c r="B40" s="5">
        <v>36</v>
      </c>
      <c r="C40" s="5">
        <v>25</v>
      </c>
      <c r="D40" s="6">
        <v>107.36</v>
      </c>
      <c r="E40" s="6">
        <v>7.32</v>
      </c>
      <c r="F40" s="5">
        <v>10</v>
      </c>
      <c r="G40" s="6">
        <v>89.4</v>
      </c>
      <c r="H40" s="6">
        <v>2.2999999999999998</v>
      </c>
      <c r="I40" s="5">
        <v>1</v>
      </c>
      <c r="J40" s="6">
        <v>1</v>
      </c>
    </row>
    <row r="41" spans="1:10" x14ac:dyDescent="0.25">
      <c r="A41" s="5">
        <v>34</v>
      </c>
      <c r="B41" s="5">
        <v>54</v>
      </c>
      <c r="C41" s="5">
        <v>36</v>
      </c>
      <c r="D41" s="6">
        <v>63.694444444444443</v>
      </c>
      <c r="E41" s="6">
        <v>8.0555555555555554</v>
      </c>
      <c r="F41" s="5">
        <v>17</v>
      </c>
      <c r="G41" s="6">
        <v>100</v>
      </c>
      <c r="H41" s="6">
        <v>6.4117647058823533</v>
      </c>
      <c r="I41" s="5">
        <v>1</v>
      </c>
      <c r="J41" s="6">
        <v>3</v>
      </c>
    </row>
    <row r="42" spans="1:10" x14ac:dyDescent="0.25">
      <c r="A42" s="5">
        <v>35</v>
      </c>
      <c r="B42" s="5">
        <v>40</v>
      </c>
      <c r="C42" s="5">
        <v>30</v>
      </c>
      <c r="D42" s="6">
        <v>37.766666666666666</v>
      </c>
      <c r="E42" s="6">
        <v>7.5</v>
      </c>
      <c r="F42" s="5">
        <v>10</v>
      </c>
      <c r="G42" s="6">
        <v>123.2</v>
      </c>
      <c r="H42" s="6">
        <v>3.4</v>
      </c>
      <c r="I42" s="5" t="s">
        <v>23</v>
      </c>
      <c r="J42" s="6" t="s">
        <v>23</v>
      </c>
    </row>
    <row r="43" spans="1:10" x14ac:dyDescent="0.25">
      <c r="A43" s="5">
        <v>36</v>
      </c>
      <c r="B43" s="5">
        <v>77</v>
      </c>
      <c r="C43" s="5">
        <v>50</v>
      </c>
      <c r="D43" s="6">
        <v>79.94</v>
      </c>
      <c r="E43" s="6">
        <v>14.36</v>
      </c>
      <c r="F43" s="5">
        <v>26</v>
      </c>
      <c r="G43" s="6">
        <v>122.69230769230769</v>
      </c>
      <c r="H43" s="6">
        <v>7.884615384615385</v>
      </c>
      <c r="I43" s="5">
        <v>1</v>
      </c>
      <c r="J43" s="6">
        <v>6</v>
      </c>
    </row>
    <row r="44" spans="1:10" x14ac:dyDescent="0.25">
      <c r="A44" s="5">
        <v>37</v>
      </c>
      <c r="B44" s="5">
        <v>36</v>
      </c>
      <c r="C44" s="5">
        <v>27</v>
      </c>
      <c r="D44" s="6">
        <v>75</v>
      </c>
      <c r="E44" s="6">
        <v>11.962962962962964</v>
      </c>
      <c r="F44" s="5">
        <v>8</v>
      </c>
      <c r="G44" s="6">
        <v>78.5</v>
      </c>
      <c r="H44" s="6">
        <v>5.25</v>
      </c>
      <c r="I44" s="5">
        <v>1</v>
      </c>
      <c r="J44" s="6">
        <v>1</v>
      </c>
    </row>
    <row r="45" spans="1:10" x14ac:dyDescent="0.25">
      <c r="A45" s="5">
        <v>38</v>
      </c>
      <c r="B45" s="5">
        <v>17</v>
      </c>
      <c r="C45" s="5">
        <v>10</v>
      </c>
      <c r="D45" s="6">
        <v>111.5</v>
      </c>
      <c r="E45" s="6">
        <v>17.3</v>
      </c>
      <c r="F45" s="5">
        <v>7</v>
      </c>
      <c r="G45" s="6">
        <v>77.285714285714292</v>
      </c>
      <c r="H45" s="6">
        <v>3.5714285714285716</v>
      </c>
      <c r="I45" s="5" t="s">
        <v>23</v>
      </c>
      <c r="J45" s="6" t="s">
        <v>23</v>
      </c>
    </row>
    <row r="46" spans="1:10" x14ac:dyDescent="0.25">
      <c r="A46" s="5">
        <v>39</v>
      </c>
      <c r="B46" s="5">
        <v>43</v>
      </c>
      <c r="C46" s="5">
        <v>28</v>
      </c>
      <c r="D46" s="6">
        <v>61.607142857142854</v>
      </c>
      <c r="E46" s="6">
        <v>5.3928571428571432</v>
      </c>
      <c r="F46" s="5">
        <v>15</v>
      </c>
      <c r="G46" s="6">
        <v>128.26666666666668</v>
      </c>
      <c r="H46" s="6">
        <v>4.7333333333333334</v>
      </c>
      <c r="I46" s="5" t="s">
        <v>23</v>
      </c>
      <c r="J46" s="6" t="s">
        <v>23</v>
      </c>
    </row>
    <row r="47" spans="1:10" x14ac:dyDescent="0.25">
      <c r="A47" s="5">
        <v>40</v>
      </c>
      <c r="B47" s="5">
        <v>37</v>
      </c>
      <c r="C47" s="5">
        <v>29</v>
      </c>
      <c r="D47" s="6">
        <v>87.206896551724142</v>
      </c>
      <c r="E47" s="6">
        <v>6.8275862068965516</v>
      </c>
      <c r="F47" s="5">
        <v>8</v>
      </c>
      <c r="G47" s="6">
        <v>71.25</v>
      </c>
      <c r="H47" s="6">
        <v>2.25</v>
      </c>
      <c r="I47" s="5" t="s">
        <v>23</v>
      </c>
      <c r="J47" s="6" t="s">
        <v>23</v>
      </c>
    </row>
    <row r="48" spans="1:10" x14ac:dyDescent="0.25">
      <c r="A48" s="5">
        <v>41</v>
      </c>
      <c r="B48" s="5">
        <v>44</v>
      </c>
      <c r="C48" s="5">
        <v>33</v>
      </c>
      <c r="D48" s="6">
        <v>73.757575757575751</v>
      </c>
      <c r="E48" s="6">
        <v>7.6363636363636367</v>
      </c>
      <c r="F48" s="5">
        <v>11</v>
      </c>
      <c r="G48" s="6">
        <v>172.27272727272728</v>
      </c>
      <c r="H48" s="6">
        <v>3</v>
      </c>
      <c r="I48" s="5" t="s">
        <v>23</v>
      </c>
      <c r="J48" s="6" t="s">
        <v>23</v>
      </c>
    </row>
    <row r="49" spans="1:10" x14ac:dyDescent="0.25">
      <c r="A49" s="5">
        <v>42</v>
      </c>
      <c r="B49" s="5">
        <v>27</v>
      </c>
      <c r="C49" s="5">
        <v>19</v>
      </c>
      <c r="D49" s="6">
        <v>51.526315789473685</v>
      </c>
      <c r="E49" s="6">
        <v>5.0526315789473681</v>
      </c>
      <c r="F49" s="5">
        <v>8</v>
      </c>
      <c r="G49" s="6">
        <v>133.375</v>
      </c>
      <c r="H49" s="6">
        <v>3.375</v>
      </c>
      <c r="I49" s="5" t="s">
        <v>23</v>
      </c>
      <c r="J49" s="6" t="s">
        <v>23</v>
      </c>
    </row>
    <row r="50" spans="1:10" x14ac:dyDescent="0.25">
      <c r="A50" s="5">
        <v>43</v>
      </c>
      <c r="B50" s="5">
        <v>13</v>
      </c>
      <c r="C50" s="5">
        <v>9</v>
      </c>
      <c r="D50" s="6">
        <v>71.111111111111114</v>
      </c>
      <c r="E50" s="6">
        <v>9.5555555555555554</v>
      </c>
      <c r="F50" s="5">
        <v>4</v>
      </c>
      <c r="G50" s="6">
        <v>114.75</v>
      </c>
      <c r="H50" s="6">
        <v>8.75</v>
      </c>
      <c r="I50" s="5" t="s">
        <v>23</v>
      </c>
      <c r="J50" s="6" t="s">
        <v>23</v>
      </c>
    </row>
    <row r="51" spans="1:10" x14ac:dyDescent="0.25">
      <c r="A51" s="5">
        <v>44</v>
      </c>
      <c r="B51" s="5">
        <v>2</v>
      </c>
      <c r="C51" s="5">
        <v>2</v>
      </c>
      <c r="D51" s="6">
        <v>12</v>
      </c>
      <c r="E51" s="6">
        <v>6.5</v>
      </c>
      <c r="F51" s="5" t="s">
        <v>23</v>
      </c>
      <c r="G51" s="6" t="s">
        <v>23</v>
      </c>
      <c r="H51" s="6" t="s">
        <v>23</v>
      </c>
      <c r="I51" s="5" t="s">
        <v>23</v>
      </c>
      <c r="J51" s="6" t="s">
        <v>23</v>
      </c>
    </row>
    <row r="52" spans="1:10" x14ac:dyDescent="0.25">
      <c r="A52" s="5">
        <v>45</v>
      </c>
      <c r="B52" s="5">
        <v>32</v>
      </c>
      <c r="C52" s="5">
        <v>20</v>
      </c>
      <c r="D52" s="6">
        <v>86.5</v>
      </c>
      <c r="E52" s="6">
        <v>10.25</v>
      </c>
      <c r="F52" s="5">
        <v>12</v>
      </c>
      <c r="G52" s="6">
        <v>95.833333333333329</v>
      </c>
      <c r="H52" s="6">
        <v>1.9166666666666667</v>
      </c>
      <c r="I52" s="5" t="s">
        <v>23</v>
      </c>
      <c r="J52" s="6" t="s">
        <v>23</v>
      </c>
    </row>
    <row r="53" spans="1:10" x14ac:dyDescent="0.25">
      <c r="A53" s="5">
        <v>46</v>
      </c>
      <c r="B53" s="5">
        <v>41</v>
      </c>
      <c r="C53" s="5">
        <v>25</v>
      </c>
      <c r="D53" s="6">
        <v>79.44</v>
      </c>
      <c r="E53" s="6">
        <v>11.44</v>
      </c>
      <c r="F53" s="5">
        <v>15</v>
      </c>
      <c r="G53" s="6">
        <v>161.86666666666667</v>
      </c>
      <c r="H53" s="6">
        <v>9.6666666666666661</v>
      </c>
      <c r="I53" s="5">
        <v>1</v>
      </c>
      <c r="J53" s="6">
        <v>2</v>
      </c>
    </row>
    <row r="54" spans="1:10" x14ac:dyDescent="0.25">
      <c r="A54" s="5">
        <v>47</v>
      </c>
      <c r="B54" s="5">
        <v>7</v>
      </c>
      <c r="C54" s="5">
        <v>4</v>
      </c>
      <c r="D54" s="6">
        <v>15</v>
      </c>
      <c r="E54" s="6">
        <v>6</v>
      </c>
      <c r="F54" s="5">
        <v>3</v>
      </c>
      <c r="G54" s="6">
        <v>143.66666666666666</v>
      </c>
      <c r="H54" s="6">
        <v>8.6666666666666661</v>
      </c>
      <c r="I54" s="5" t="s">
        <v>23</v>
      </c>
      <c r="J54" s="6" t="s">
        <v>23</v>
      </c>
    </row>
    <row r="55" spans="1:10" x14ac:dyDescent="0.25">
      <c r="A55" s="5">
        <v>48</v>
      </c>
      <c r="B55" s="5">
        <v>11</v>
      </c>
      <c r="C55" s="5">
        <v>4</v>
      </c>
      <c r="D55" s="6">
        <v>155.25</v>
      </c>
      <c r="E55" s="6">
        <v>14.75</v>
      </c>
      <c r="F55" s="5">
        <v>7</v>
      </c>
      <c r="G55" s="6">
        <v>78.857142857142861</v>
      </c>
      <c r="H55" s="6">
        <v>2.2857142857142856</v>
      </c>
      <c r="I55" s="5" t="s">
        <v>23</v>
      </c>
      <c r="J55" s="6" t="s">
        <v>23</v>
      </c>
    </row>
    <row r="56" spans="1:10" x14ac:dyDescent="0.25">
      <c r="A56" s="5">
        <v>49</v>
      </c>
      <c r="B56" s="5">
        <v>21</v>
      </c>
      <c r="C56" s="5">
        <v>14</v>
      </c>
      <c r="D56" s="6">
        <v>97.642857142857139</v>
      </c>
      <c r="E56" s="6">
        <v>4.2857142857142856</v>
      </c>
      <c r="F56" s="5">
        <v>7</v>
      </c>
      <c r="G56" s="6">
        <v>170.57142857142858</v>
      </c>
      <c r="H56" s="6">
        <v>3.2857142857142856</v>
      </c>
      <c r="I56" s="5" t="s">
        <v>23</v>
      </c>
      <c r="J56" s="6" t="s">
        <v>23</v>
      </c>
    </row>
    <row r="57" spans="1:10" x14ac:dyDescent="0.25">
      <c r="A57" s="5">
        <v>50</v>
      </c>
      <c r="B57" s="5">
        <v>8</v>
      </c>
      <c r="C57" s="5">
        <v>5</v>
      </c>
      <c r="D57" s="6">
        <v>12.2</v>
      </c>
      <c r="E57" s="6">
        <v>4.5999999999999996</v>
      </c>
      <c r="F57" s="5">
        <v>3</v>
      </c>
      <c r="G57" s="6">
        <v>40.666666666666664</v>
      </c>
      <c r="H57" s="6">
        <v>2.6666666666666665</v>
      </c>
      <c r="I57" s="5" t="s">
        <v>23</v>
      </c>
      <c r="J57" s="6" t="s">
        <v>23</v>
      </c>
    </row>
    <row r="58" spans="1:10" x14ac:dyDescent="0.25">
      <c r="A58" s="5">
        <v>51</v>
      </c>
      <c r="B58" s="5">
        <v>2</v>
      </c>
      <c r="C58" s="5">
        <v>1</v>
      </c>
      <c r="D58" s="6">
        <v>18</v>
      </c>
      <c r="E58" s="6">
        <v>6</v>
      </c>
      <c r="F58" s="5">
        <v>1</v>
      </c>
      <c r="G58" s="6">
        <v>102</v>
      </c>
      <c r="H58" s="6">
        <v>1</v>
      </c>
      <c r="I58" s="5" t="s">
        <v>23</v>
      </c>
      <c r="J58" s="6" t="s">
        <v>23</v>
      </c>
    </row>
    <row r="59" spans="1:10" x14ac:dyDescent="0.25">
      <c r="A59" s="27" t="s">
        <v>24</v>
      </c>
      <c r="B59" s="29">
        <v>1187</v>
      </c>
      <c r="C59" s="27">
        <v>806</v>
      </c>
      <c r="D59" s="28">
        <v>70.509925558312659</v>
      </c>
      <c r="E59" s="28">
        <v>8.5545905707196024</v>
      </c>
      <c r="F59" s="27">
        <v>373</v>
      </c>
      <c r="G59" s="29">
        <v>114</v>
      </c>
      <c r="H59" s="28">
        <v>4.9865951742627344</v>
      </c>
      <c r="I59" s="27">
        <v>8</v>
      </c>
      <c r="J59" s="29">
        <v>3</v>
      </c>
    </row>
  </sheetData>
  <mergeCells count="10">
    <mergeCell ref="A4:J4"/>
    <mergeCell ref="A5:J5"/>
    <mergeCell ref="A1:J1"/>
    <mergeCell ref="A2:J2"/>
    <mergeCell ref="A3:J3"/>
    <mergeCell ref="A6:A7"/>
    <mergeCell ref="B6:B7"/>
    <mergeCell ref="C6:E6"/>
    <mergeCell ref="F6:H6"/>
    <mergeCell ref="I6:J6"/>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tabColor rgb="FFC00000"/>
    <pageSetUpPr fitToPage="1"/>
  </sheetPr>
  <dimension ref="A1:I190"/>
  <sheetViews>
    <sheetView zoomScaleNormal="100" zoomScaleSheetLayoutView="98" workbookViewId="0">
      <selection sqref="A1:I1"/>
    </sheetView>
  </sheetViews>
  <sheetFormatPr defaultRowHeight="15" x14ac:dyDescent="0.25"/>
  <cols>
    <col min="1" max="1" width="15.28515625" bestFit="1" customWidth="1"/>
    <col min="2" max="2" width="51.5703125" customWidth="1"/>
    <col min="3" max="3" width="29.28515625" bestFit="1" customWidth="1"/>
    <col min="5" max="5" width="48.85546875" bestFit="1" customWidth="1"/>
    <col min="7" max="9" width="8.42578125" customWidth="1"/>
  </cols>
  <sheetData>
    <row r="1" spans="1:9" ht="27" customHeight="1" x14ac:dyDescent="0.25">
      <c r="A1" s="90" t="s">
        <v>115</v>
      </c>
      <c r="B1" s="91"/>
      <c r="C1" s="91"/>
      <c r="D1" s="91"/>
      <c r="E1" s="91"/>
      <c r="F1" s="91"/>
      <c r="G1" s="91"/>
      <c r="H1" s="91"/>
      <c r="I1" s="91"/>
    </row>
    <row r="2" spans="1:9" ht="164.25" customHeight="1" x14ac:dyDescent="0.25">
      <c r="A2" s="113" t="s">
        <v>120</v>
      </c>
      <c r="B2" s="113"/>
      <c r="C2" s="113"/>
      <c r="D2" s="113"/>
      <c r="E2" s="113"/>
      <c r="F2" s="113"/>
      <c r="G2" s="113"/>
      <c r="H2" s="113"/>
      <c r="I2" s="113"/>
    </row>
    <row r="4" spans="1:9" ht="54.75" customHeight="1" x14ac:dyDescent="0.25">
      <c r="A4" s="30" t="s">
        <v>11</v>
      </c>
      <c r="B4" s="30" t="s">
        <v>39</v>
      </c>
      <c r="C4" s="30" t="s">
        <v>25</v>
      </c>
    </row>
    <row r="5" spans="1:9" x14ac:dyDescent="0.25">
      <c r="A5" s="94">
        <v>1</v>
      </c>
      <c r="B5" s="31" t="s">
        <v>26</v>
      </c>
      <c r="C5" s="23">
        <v>23</v>
      </c>
    </row>
    <row r="6" spans="1:9" x14ac:dyDescent="0.25">
      <c r="A6" s="112"/>
      <c r="B6" s="11" t="s">
        <v>27</v>
      </c>
      <c r="C6" s="13">
        <v>19</v>
      </c>
    </row>
    <row r="7" spans="1:9" x14ac:dyDescent="0.25">
      <c r="A7" s="112"/>
      <c r="B7" s="11" t="s">
        <v>30</v>
      </c>
      <c r="C7" s="13">
        <v>1</v>
      </c>
    </row>
    <row r="8" spans="1:9" x14ac:dyDescent="0.25">
      <c r="A8" s="112"/>
      <c r="B8" s="11" t="s">
        <v>31</v>
      </c>
      <c r="C8" s="13">
        <v>3</v>
      </c>
    </row>
    <row r="9" spans="1:9" x14ac:dyDescent="0.25">
      <c r="A9" s="94">
        <v>2</v>
      </c>
      <c r="B9" s="31" t="s">
        <v>26</v>
      </c>
      <c r="C9" s="23">
        <v>13</v>
      </c>
    </row>
    <row r="10" spans="1:9" x14ac:dyDescent="0.25">
      <c r="A10" s="109"/>
      <c r="B10" s="11" t="s">
        <v>27</v>
      </c>
      <c r="C10" s="13">
        <v>10</v>
      </c>
    </row>
    <row r="11" spans="1:9" x14ac:dyDescent="0.25">
      <c r="A11" s="109"/>
      <c r="B11" s="11" t="s">
        <v>31</v>
      </c>
      <c r="C11" s="13">
        <v>3</v>
      </c>
    </row>
    <row r="12" spans="1:9" x14ac:dyDescent="0.25">
      <c r="A12" s="94">
        <v>3</v>
      </c>
      <c r="B12" s="31" t="s">
        <v>26</v>
      </c>
      <c r="C12" s="23">
        <v>24</v>
      </c>
    </row>
    <row r="13" spans="1:9" x14ac:dyDescent="0.25">
      <c r="A13" s="109"/>
      <c r="B13" s="11" t="s">
        <v>27</v>
      </c>
      <c r="C13" s="13">
        <v>20</v>
      </c>
    </row>
    <row r="14" spans="1:9" x14ac:dyDescent="0.25">
      <c r="A14" s="109"/>
      <c r="B14" s="11" t="s">
        <v>29</v>
      </c>
      <c r="C14" s="13">
        <v>2</v>
      </c>
    </row>
    <row r="15" spans="1:9" x14ac:dyDescent="0.25">
      <c r="A15" s="109"/>
      <c r="B15" s="11" t="s">
        <v>31</v>
      </c>
      <c r="C15" s="13">
        <v>2</v>
      </c>
    </row>
    <row r="16" spans="1:9" x14ac:dyDescent="0.25">
      <c r="A16" s="94">
        <v>4</v>
      </c>
      <c r="B16" s="31" t="s">
        <v>26</v>
      </c>
      <c r="C16" s="23">
        <v>20</v>
      </c>
    </row>
    <row r="17" spans="1:3" x14ac:dyDescent="0.25">
      <c r="A17" s="109"/>
      <c r="B17" s="11" t="s">
        <v>27</v>
      </c>
      <c r="C17" s="13">
        <v>16</v>
      </c>
    </row>
    <row r="18" spans="1:3" x14ac:dyDescent="0.25">
      <c r="A18" s="109"/>
      <c r="B18" s="11" t="s">
        <v>30</v>
      </c>
      <c r="C18" s="13">
        <v>4</v>
      </c>
    </row>
    <row r="19" spans="1:3" x14ac:dyDescent="0.25">
      <c r="A19" s="94">
        <v>5</v>
      </c>
      <c r="B19" s="31" t="s">
        <v>26</v>
      </c>
      <c r="C19" s="23">
        <v>8</v>
      </c>
    </row>
    <row r="20" spans="1:3" x14ac:dyDescent="0.25">
      <c r="A20" s="109"/>
      <c r="B20" s="11" t="s">
        <v>27</v>
      </c>
      <c r="C20" s="13">
        <v>4</v>
      </c>
    </row>
    <row r="21" spans="1:3" x14ac:dyDescent="0.25">
      <c r="A21" s="109"/>
      <c r="B21" s="11" t="s">
        <v>33</v>
      </c>
      <c r="C21" s="13">
        <v>1</v>
      </c>
    </row>
    <row r="22" spans="1:3" x14ac:dyDescent="0.25">
      <c r="A22" s="109"/>
      <c r="B22" s="11" t="s">
        <v>31</v>
      </c>
      <c r="C22" s="13">
        <v>3</v>
      </c>
    </row>
    <row r="23" spans="1:3" x14ac:dyDescent="0.25">
      <c r="A23" s="94">
        <v>6</v>
      </c>
      <c r="B23" s="31" t="s">
        <v>26</v>
      </c>
      <c r="C23" s="23">
        <v>4</v>
      </c>
    </row>
    <row r="24" spans="1:3" x14ac:dyDescent="0.25">
      <c r="A24" s="109"/>
      <c r="B24" s="11" t="s">
        <v>27</v>
      </c>
      <c r="C24" s="13">
        <v>4</v>
      </c>
    </row>
    <row r="25" spans="1:3" x14ac:dyDescent="0.25">
      <c r="A25" s="94">
        <v>7</v>
      </c>
      <c r="B25" s="31" t="s">
        <v>26</v>
      </c>
      <c r="C25" s="23">
        <v>13</v>
      </c>
    </row>
    <row r="26" spans="1:3" x14ac:dyDescent="0.25">
      <c r="A26" s="109"/>
      <c r="B26" s="11" t="s">
        <v>27</v>
      </c>
      <c r="C26" s="13">
        <v>11</v>
      </c>
    </row>
    <row r="27" spans="1:3" x14ac:dyDescent="0.25">
      <c r="A27" s="109"/>
      <c r="B27" s="11" t="s">
        <v>31</v>
      </c>
      <c r="C27" s="13">
        <v>2</v>
      </c>
    </row>
    <row r="28" spans="1:3" x14ac:dyDescent="0.25">
      <c r="A28" s="94">
        <v>8</v>
      </c>
      <c r="B28" s="31" t="s">
        <v>26</v>
      </c>
      <c r="C28" s="23">
        <v>10</v>
      </c>
    </row>
    <row r="29" spans="1:3" x14ac:dyDescent="0.25">
      <c r="A29" s="109"/>
      <c r="B29" s="11" t="s">
        <v>27</v>
      </c>
      <c r="C29" s="13">
        <v>8</v>
      </c>
    </row>
    <row r="30" spans="1:3" x14ac:dyDescent="0.25">
      <c r="A30" s="109"/>
      <c r="B30" s="11" t="s">
        <v>29</v>
      </c>
      <c r="C30" s="13">
        <v>1</v>
      </c>
    </row>
    <row r="31" spans="1:3" x14ac:dyDescent="0.25">
      <c r="A31" s="109"/>
      <c r="B31" s="11" t="s">
        <v>31</v>
      </c>
      <c r="C31" s="13">
        <v>1</v>
      </c>
    </row>
    <row r="32" spans="1:3" x14ac:dyDescent="0.25">
      <c r="A32" s="94">
        <v>9</v>
      </c>
      <c r="B32" s="31" t="s">
        <v>26</v>
      </c>
      <c r="C32" s="23">
        <v>20</v>
      </c>
    </row>
    <row r="33" spans="1:3" x14ac:dyDescent="0.25">
      <c r="A33" s="109"/>
      <c r="B33" s="11" t="s">
        <v>27</v>
      </c>
      <c r="C33" s="13">
        <v>13</v>
      </c>
    </row>
    <row r="34" spans="1:3" x14ac:dyDescent="0.25">
      <c r="A34" s="109"/>
      <c r="B34" s="11" t="s">
        <v>32</v>
      </c>
      <c r="C34" s="13">
        <v>1</v>
      </c>
    </row>
    <row r="35" spans="1:3" x14ac:dyDescent="0.25">
      <c r="A35" s="109"/>
      <c r="B35" s="11" t="s">
        <v>31</v>
      </c>
      <c r="C35" s="13">
        <v>6</v>
      </c>
    </row>
    <row r="36" spans="1:3" x14ac:dyDescent="0.25">
      <c r="A36" s="94">
        <v>10</v>
      </c>
      <c r="B36" s="31" t="s">
        <v>26</v>
      </c>
      <c r="C36" s="23">
        <v>5</v>
      </c>
    </row>
    <row r="37" spans="1:3" x14ac:dyDescent="0.25">
      <c r="A37" s="109"/>
      <c r="B37" s="11" t="s">
        <v>27</v>
      </c>
      <c r="C37" s="13">
        <v>1</v>
      </c>
    </row>
    <row r="38" spans="1:3" x14ac:dyDescent="0.25">
      <c r="A38" s="109"/>
      <c r="B38" s="11" t="s">
        <v>31</v>
      </c>
      <c r="C38" s="13">
        <v>4</v>
      </c>
    </row>
    <row r="39" spans="1:3" x14ac:dyDescent="0.25">
      <c r="A39" s="94">
        <v>11</v>
      </c>
      <c r="B39" s="31" t="s">
        <v>26</v>
      </c>
      <c r="C39" s="23">
        <v>5</v>
      </c>
    </row>
    <row r="40" spans="1:3" x14ac:dyDescent="0.25">
      <c r="A40" s="109"/>
      <c r="B40" s="11" t="s">
        <v>27</v>
      </c>
      <c r="C40" s="13">
        <v>4</v>
      </c>
    </row>
    <row r="41" spans="1:3" x14ac:dyDescent="0.25">
      <c r="A41" s="109"/>
      <c r="B41" s="11" t="s">
        <v>32</v>
      </c>
      <c r="C41" s="13">
        <v>1</v>
      </c>
    </row>
    <row r="42" spans="1:3" x14ac:dyDescent="0.25">
      <c r="A42" s="94">
        <v>12</v>
      </c>
      <c r="B42" s="31" t="s">
        <v>26</v>
      </c>
      <c r="C42" s="23">
        <v>8</v>
      </c>
    </row>
    <row r="43" spans="1:3" x14ac:dyDescent="0.25">
      <c r="A43" s="109"/>
      <c r="B43" s="11" t="s">
        <v>27</v>
      </c>
      <c r="C43" s="13">
        <v>8</v>
      </c>
    </row>
    <row r="44" spans="1:3" x14ac:dyDescent="0.25">
      <c r="A44" s="94">
        <v>13</v>
      </c>
      <c r="B44" s="31" t="s">
        <v>26</v>
      </c>
      <c r="C44" s="23">
        <v>10</v>
      </c>
    </row>
    <row r="45" spans="1:3" x14ac:dyDescent="0.25">
      <c r="A45" s="109"/>
      <c r="B45" s="11" t="s">
        <v>27</v>
      </c>
      <c r="C45" s="13">
        <v>9</v>
      </c>
    </row>
    <row r="46" spans="1:3" x14ac:dyDescent="0.25">
      <c r="A46" s="109"/>
      <c r="B46" s="11" t="s">
        <v>32</v>
      </c>
      <c r="C46" s="13">
        <v>1</v>
      </c>
    </row>
    <row r="47" spans="1:3" x14ac:dyDescent="0.25">
      <c r="A47" s="94">
        <v>14</v>
      </c>
      <c r="B47" s="31" t="s">
        <v>26</v>
      </c>
      <c r="C47" s="23">
        <v>4</v>
      </c>
    </row>
    <row r="48" spans="1:3" x14ac:dyDescent="0.25">
      <c r="A48" s="109"/>
      <c r="B48" s="11" t="s">
        <v>27</v>
      </c>
      <c r="C48" s="13">
        <v>3</v>
      </c>
    </row>
    <row r="49" spans="1:3" x14ac:dyDescent="0.25">
      <c r="A49" s="109"/>
      <c r="B49" s="11" t="s">
        <v>31</v>
      </c>
      <c r="C49" s="13">
        <v>1</v>
      </c>
    </row>
    <row r="50" spans="1:3" x14ac:dyDescent="0.25">
      <c r="A50" s="94">
        <v>15</v>
      </c>
      <c r="B50" s="31" t="s">
        <v>26</v>
      </c>
      <c r="C50" s="23">
        <v>8</v>
      </c>
    </row>
    <row r="51" spans="1:3" x14ac:dyDescent="0.25">
      <c r="A51" s="109"/>
      <c r="B51" s="11" t="s">
        <v>27</v>
      </c>
      <c r="C51" s="13">
        <v>5</v>
      </c>
    </row>
    <row r="52" spans="1:3" x14ac:dyDescent="0.25">
      <c r="A52" s="109"/>
      <c r="B52" s="11" t="s">
        <v>31</v>
      </c>
      <c r="C52" s="13">
        <v>3</v>
      </c>
    </row>
    <row r="53" spans="1:3" x14ac:dyDescent="0.25">
      <c r="A53" s="94">
        <v>16</v>
      </c>
      <c r="B53" s="31" t="s">
        <v>26</v>
      </c>
      <c r="C53" s="23">
        <v>3</v>
      </c>
    </row>
    <row r="54" spans="1:3" x14ac:dyDescent="0.25">
      <c r="A54" s="109"/>
      <c r="B54" s="11" t="s">
        <v>27</v>
      </c>
      <c r="C54" s="13">
        <v>3</v>
      </c>
    </row>
    <row r="55" spans="1:3" x14ac:dyDescent="0.25">
      <c r="A55" s="94">
        <v>17</v>
      </c>
      <c r="B55" s="31" t="s">
        <v>26</v>
      </c>
      <c r="C55" s="23">
        <v>2</v>
      </c>
    </row>
    <row r="56" spans="1:3" x14ac:dyDescent="0.25">
      <c r="A56" s="109"/>
      <c r="B56" s="11" t="s">
        <v>27</v>
      </c>
      <c r="C56" s="13">
        <v>1</v>
      </c>
    </row>
    <row r="57" spans="1:3" x14ac:dyDescent="0.25">
      <c r="A57" s="109"/>
      <c r="B57" s="11" t="s">
        <v>29</v>
      </c>
      <c r="C57" s="13">
        <v>1</v>
      </c>
    </row>
    <row r="58" spans="1:3" x14ac:dyDescent="0.25">
      <c r="A58" s="94">
        <v>18</v>
      </c>
      <c r="B58" s="31" t="s">
        <v>26</v>
      </c>
      <c r="C58" s="23">
        <v>2</v>
      </c>
    </row>
    <row r="59" spans="1:3" x14ac:dyDescent="0.25">
      <c r="A59" s="109"/>
      <c r="B59" s="11" t="s">
        <v>27</v>
      </c>
      <c r="C59" s="13">
        <v>2</v>
      </c>
    </row>
    <row r="60" spans="1:3" x14ac:dyDescent="0.25">
      <c r="A60" s="94">
        <v>19</v>
      </c>
      <c r="B60" s="31" t="s">
        <v>26</v>
      </c>
      <c r="C60" s="23">
        <v>8</v>
      </c>
    </row>
    <row r="61" spans="1:3" x14ac:dyDescent="0.25">
      <c r="A61" s="109"/>
      <c r="B61" s="11" t="s">
        <v>27</v>
      </c>
      <c r="C61" s="13">
        <v>5</v>
      </c>
    </row>
    <row r="62" spans="1:3" x14ac:dyDescent="0.25">
      <c r="A62" s="109"/>
      <c r="B62" s="11" t="s">
        <v>32</v>
      </c>
      <c r="C62" s="13">
        <v>1</v>
      </c>
    </row>
    <row r="63" spans="1:3" x14ac:dyDescent="0.25">
      <c r="A63" s="109"/>
      <c r="B63" s="11" t="s">
        <v>31</v>
      </c>
      <c r="C63" s="13">
        <v>2</v>
      </c>
    </row>
    <row r="64" spans="1:3" x14ac:dyDescent="0.25">
      <c r="A64" s="94">
        <v>20</v>
      </c>
      <c r="B64" s="31" t="s">
        <v>26</v>
      </c>
      <c r="C64" s="23">
        <v>18</v>
      </c>
    </row>
    <row r="65" spans="1:3" x14ac:dyDescent="0.25">
      <c r="A65" s="109"/>
      <c r="B65" s="11" t="s">
        <v>27</v>
      </c>
      <c r="C65" s="13">
        <v>13</v>
      </c>
    </row>
    <row r="66" spans="1:3" x14ac:dyDescent="0.25">
      <c r="A66" s="109"/>
      <c r="B66" s="11" t="s">
        <v>33</v>
      </c>
      <c r="C66" s="13">
        <v>1</v>
      </c>
    </row>
    <row r="67" spans="1:3" x14ac:dyDescent="0.25">
      <c r="A67" s="109"/>
      <c r="B67" s="11" t="s">
        <v>28</v>
      </c>
      <c r="C67" s="13">
        <v>1</v>
      </c>
    </row>
    <row r="68" spans="1:3" x14ac:dyDescent="0.25">
      <c r="A68" s="109"/>
      <c r="B68" s="11" t="s">
        <v>29</v>
      </c>
      <c r="C68" s="13">
        <v>1</v>
      </c>
    </row>
    <row r="69" spans="1:3" x14ac:dyDescent="0.25">
      <c r="A69" s="109"/>
      <c r="B69" s="11" t="s">
        <v>31</v>
      </c>
      <c r="C69" s="13">
        <v>2</v>
      </c>
    </row>
    <row r="70" spans="1:3" x14ac:dyDescent="0.25">
      <c r="A70" s="94">
        <v>21</v>
      </c>
      <c r="B70" s="31" t="s">
        <v>26</v>
      </c>
      <c r="C70" s="23">
        <v>11</v>
      </c>
    </row>
    <row r="71" spans="1:3" x14ac:dyDescent="0.25">
      <c r="A71" s="109"/>
      <c r="B71" s="11" t="s">
        <v>27</v>
      </c>
      <c r="C71" s="13">
        <v>10</v>
      </c>
    </row>
    <row r="72" spans="1:3" x14ac:dyDescent="0.25">
      <c r="A72" s="109"/>
      <c r="B72" s="11" t="s">
        <v>32</v>
      </c>
      <c r="C72" s="13">
        <v>1</v>
      </c>
    </row>
    <row r="73" spans="1:3" x14ac:dyDescent="0.25">
      <c r="A73" s="94">
        <v>22</v>
      </c>
      <c r="B73" s="31" t="s">
        <v>26</v>
      </c>
      <c r="C73" s="23">
        <v>18</v>
      </c>
    </row>
    <row r="74" spans="1:3" x14ac:dyDescent="0.25">
      <c r="A74" s="109"/>
      <c r="B74" s="11" t="s">
        <v>27</v>
      </c>
      <c r="C74" s="13">
        <v>14</v>
      </c>
    </row>
    <row r="75" spans="1:3" x14ac:dyDescent="0.25">
      <c r="A75" s="109"/>
      <c r="B75" s="11" t="s">
        <v>32</v>
      </c>
      <c r="C75" s="13">
        <v>1</v>
      </c>
    </row>
    <row r="76" spans="1:3" x14ac:dyDescent="0.25">
      <c r="A76" s="109"/>
      <c r="B76" s="11" t="s">
        <v>31</v>
      </c>
      <c r="C76" s="13">
        <v>3</v>
      </c>
    </row>
    <row r="77" spans="1:3" x14ac:dyDescent="0.25">
      <c r="A77" s="94">
        <v>23</v>
      </c>
      <c r="B77" s="31" t="s">
        <v>26</v>
      </c>
      <c r="C77" s="23">
        <v>6</v>
      </c>
    </row>
    <row r="78" spans="1:3" x14ac:dyDescent="0.25">
      <c r="A78" s="109"/>
      <c r="B78" s="11" t="s">
        <v>27</v>
      </c>
      <c r="C78" s="13">
        <v>6</v>
      </c>
    </row>
    <row r="79" spans="1:3" x14ac:dyDescent="0.25">
      <c r="A79" s="94">
        <v>24</v>
      </c>
      <c r="B79" s="31" t="s">
        <v>26</v>
      </c>
      <c r="C79" s="23">
        <v>6</v>
      </c>
    </row>
    <row r="80" spans="1:3" x14ac:dyDescent="0.25">
      <c r="A80" s="109"/>
      <c r="B80" s="11" t="s">
        <v>27</v>
      </c>
      <c r="C80" s="13">
        <v>5</v>
      </c>
    </row>
    <row r="81" spans="1:3" x14ac:dyDescent="0.25">
      <c r="A81" s="109"/>
      <c r="B81" s="11" t="s">
        <v>33</v>
      </c>
      <c r="C81" s="13">
        <v>1</v>
      </c>
    </row>
    <row r="82" spans="1:3" x14ac:dyDescent="0.25">
      <c r="A82" s="94">
        <v>25</v>
      </c>
      <c r="B82" s="31" t="s">
        <v>26</v>
      </c>
      <c r="C82" s="23">
        <v>9</v>
      </c>
    </row>
    <row r="83" spans="1:3" x14ac:dyDescent="0.25">
      <c r="A83" s="109"/>
      <c r="B83" s="11" t="s">
        <v>27</v>
      </c>
      <c r="C83" s="13">
        <v>6</v>
      </c>
    </row>
    <row r="84" spans="1:3" x14ac:dyDescent="0.25">
      <c r="A84" s="109"/>
      <c r="B84" s="11" t="s">
        <v>33</v>
      </c>
      <c r="C84" s="13">
        <v>2</v>
      </c>
    </row>
    <row r="85" spans="1:3" x14ac:dyDescent="0.25">
      <c r="A85" s="109"/>
      <c r="B85" s="11" t="s">
        <v>30</v>
      </c>
      <c r="C85" s="13">
        <v>1</v>
      </c>
    </row>
    <row r="86" spans="1:3" x14ac:dyDescent="0.25">
      <c r="A86" s="94">
        <v>26</v>
      </c>
      <c r="B86" s="31" t="s">
        <v>26</v>
      </c>
      <c r="C86" s="23">
        <v>22</v>
      </c>
    </row>
    <row r="87" spans="1:3" x14ac:dyDescent="0.25">
      <c r="A87" s="109"/>
      <c r="B87" s="11" t="s">
        <v>27</v>
      </c>
      <c r="C87" s="13">
        <v>14</v>
      </c>
    </row>
    <row r="88" spans="1:3" x14ac:dyDescent="0.25">
      <c r="A88" s="109"/>
      <c r="B88" s="11" t="s">
        <v>28</v>
      </c>
      <c r="C88" s="13">
        <v>1</v>
      </c>
    </row>
    <row r="89" spans="1:3" x14ac:dyDescent="0.25">
      <c r="A89" s="109"/>
      <c r="B89" s="11" t="s">
        <v>29</v>
      </c>
      <c r="C89" s="13">
        <v>1</v>
      </c>
    </row>
    <row r="90" spans="1:3" x14ac:dyDescent="0.25">
      <c r="A90" s="109"/>
      <c r="B90" s="11" t="s">
        <v>31</v>
      </c>
      <c r="C90" s="13">
        <v>6</v>
      </c>
    </row>
    <row r="91" spans="1:3" x14ac:dyDescent="0.25">
      <c r="A91" s="94">
        <v>27</v>
      </c>
      <c r="B91" s="31" t="s">
        <v>26</v>
      </c>
      <c r="C91" s="23">
        <v>32</v>
      </c>
    </row>
    <row r="92" spans="1:3" x14ac:dyDescent="0.25">
      <c r="A92" s="109"/>
      <c r="B92" s="11" t="s">
        <v>27</v>
      </c>
      <c r="C92" s="13">
        <v>28</v>
      </c>
    </row>
    <row r="93" spans="1:3" x14ac:dyDescent="0.25">
      <c r="A93" s="109"/>
      <c r="B93" s="11" t="s">
        <v>32</v>
      </c>
      <c r="C93" s="13">
        <v>3</v>
      </c>
    </row>
    <row r="94" spans="1:3" x14ac:dyDescent="0.25">
      <c r="A94" s="109"/>
      <c r="B94" s="11" t="s">
        <v>31</v>
      </c>
      <c r="C94" s="13">
        <v>1</v>
      </c>
    </row>
    <row r="95" spans="1:3" x14ac:dyDescent="0.25">
      <c r="A95" s="94">
        <v>28</v>
      </c>
      <c r="B95" s="31" t="s">
        <v>26</v>
      </c>
      <c r="C95" s="23">
        <v>13</v>
      </c>
    </row>
    <row r="96" spans="1:3" x14ac:dyDescent="0.25">
      <c r="A96" s="109"/>
      <c r="B96" s="11" t="s">
        <v>27</v>
      </c>
      <c r="C96" s="13">
        <v>13</v>
      </c>
    </row>
    <row r="97" spans="1:3" x14ac:dyDescent="0.25">
      <c r="A97" s="94">
        <v>29</v>
      </c>
      <c r="B97" s="31" t="s">
        <v>26</v>
      </c>
      <c r="C97" s="23">
        <v>6</v>
      </c>
    </row>
    <row r="98" spans="1:3" x14ac:dyDescent="0.25">
      <c r="A98" s="109"/>
      <c r="B98" s="11" t="s">
        <v>27</v>
      </c>
      <c r="C98" s="13">
        <v>3</v>
      </c>
    </row>
    <row r="99" spans="1:3" x14ac:dyDescent="0.25">
      <c r="A99" s="109"/>
      <c r="B99" s="11" t="s">
        <v>32</v>
      </c>
      <c r="C99" s="13">
        <v>2</v>
      </c>
    </row>
    <row r="100" spans="1:3" x14ac:dyDescent="0.25">
      <c r="A100" s="109"/>
      <c r="B100" s="11" t="s">
        <v>31</v>
      </c>
      <c r="C100" s="13">
        <v>1</v>
      </c>
    </row>
    <row r="101" spans="1:3" x14ac:dyDescent="0.25">
      <c r="A101" s="94">
        <v>30</v>
      </c>
      <c r="B101" s="31" t="s">
        <v>26</v>
      </c>
      <c r="C101" s="23">
        <v>15</v>
      </c>
    </row>
    <row r="102" spans="1:3" x14ac:dyDescent="0.25">
      <c r="A102" s="109"/>
      <c r="B102" s="11" t="s">
        <v>27</v>
      </c>
      <c r="C102" s="13">
        <v>12</v>
      </c>
    </row>
    <row r="103" spans="1:3" x14ac:dyDescent="0.25">
      <c r="A103" s="109"/>
      <c r="B103" s="11" t="s">
        <v>29</v>
      </c>
      <c r="C103" s="13">
        <v>1</v>
      </c>
    </row>
    <row r="104" spans="1:3" x14ac:dyDescent="0.25">
      <c r="A104" s="109"/>
      <c r="B104" s="11" t="s">
        <v>32</v>
      </c>
      <c r="C104" s="13">
        <v>2</v>
      </c>
    </row>
    <row r="105" spans="1:3" x14ac:dyDescent="0.25">
      <c r="A105" s="94">
        <v>31</v>
      </c>
      <c r="B105" s="31" t="s">
        <v>26</v>
      </c>
      <c r="C105" s="23">
        <v>30</v>
      </c>
    </row>
    <row r="106" spans="1:3" x14ac:dyDescent="0.25">
      <c r="A106" s="109"/>
      <c r="B106" s="11" t="s">
        <v>27</v>
      </c>
      <c r="C106" s="13">
        <v>30</v>
      </c>
    </row>
    <row r="107" spans="1:3" x14ac:dyDescent="0.25">
      <c r="A107" s="94">
        <v>32</v>
      </c>
      <c r="B107" s="31" t="s">
        <v>26</v>
      </c>
      <c r="C107" s="23">
        <v>21</v>
      </c>
    </row>
    <row r="108" spans="1:3" x14ac:dyDescent="0.25">
      <c r="A108" s="109"/>
      <c r="B108" s="11" t="s">
        <v>27</v>
      </c>
      <c r="C108" s="13">
        <v>17</v>
      </c>
    </row>
    <row r="109" spans="1:3" x14ac:dyDescent="0.25">
      <c r="A109" s="109"/>
      <c r="B109" s="11" t="s">
        <v>33</v>
      </c>
      <c r="C109" s="13">
        <v>1</v>
      </c>
    </row>
    <row r="110" spans="1:3" x14ac:dyDescent="0.25">
      <c r="A110" s="109"/>
      <c r="B110" s="11" t="s">
        <v>29</v>
      </c>
      <c r="C110" s="13">
        <v>1</v>
      </c>
    </row>
    <row r="111" spans="1:3" x14ac:dyDescent="0.25">
      <c r="A111" s="109"/>
      <c r="B111" s="11" t="s">
        <v>30</v>
      </c>
      <c r="C111" s="13">
        <v>1</v>
      </c>
    </row>
    <row r="112" spans="1:3" x14ac:dyDescent="0.25">
      <c r="A112" s="109"/>
      <c r="B112" s="11" t="s">
        <v>32</v>
      </c>
      <c r="C112" s="13">
        <v>1</v>
      </c>
    </row>
    <row r="113" spans="1:3" x14ac:dyDescent="0.25">
      <c r="A113" s="94">
        <v>33</v>
      </c>
      <c r="B113" s="31" t="s">
        <v>26</v>
      </c>
      <c r="C113" s="23">
        <v>26</v>
      </c>
    </row>
    <row r="114" spans="1:3" x14ac:dyDescent="0.25">
      <c r="A114" s="109"/>
      <c r="B114" s="11" t="s">
        <v>27</v>
      </c>
      <c r="C114" s="13">
        <v>21</v>
      </c>
    </row>
    <row r="115" spans="1:3" x14ac:dyDescent="0.25">
      <c r="A115" s="109"/>
      <c r="B115" s="11" t="s">
        <v>28</v>
      </c>
      <c r="C115" s="13">
        <v>3</v>
      </c>
    </row>
    <row r="116" spans="1:3" x14ac:dyDescent="0.25">
      <c r="A116" s="109"/>
      <c r="B116" s="11" t="s">
        <v>29</v>
      </c>
      <c r="C116" s="13">
        <v>1</v>
      </c>
    </row>
    <row r="117" spans="1:3" x14ac:dyDescent="0.25">
      <c r="A117" s="109"/>
      <c r="B117" s="11" t="s">
        <v>31</v>
      </c>
      <c r="C117" s="13">
        <v>1</v>
      </c>
    </row>
    <row r="118" spans="1:3" x14ac:dyDescent="0.25">
      <c r="A118" s="94">
        <v>34</v>
      </c>
      <c r="B118" s="31" t="s">
        <v>26</v>
      </c>
      <c r="C118" s="23">
        <v>36</v>
      </c>
    </row>
    <row r="119" spans="1:3" x14ac:dyDescent="0.25">
      <c r="A119" s="109"/>
      <c r="B119" s="11" t="s">
        <v>27</v>
      </c>
      <c r="C119" s="13">
        <v>28</v>
      </c>
    </row>
    <row r="120" spans="1:3" x14ac:dyDescent="0.25">
      <c r="A120" s="109"/>
      <c r="B120" s="11" t="s">
        <v>28</v>
      </c>
      <c r="C120" s="13">
        <v>2</v>
      </c>
    </row>
    <row r="121" spans="1:3" x14ac:dyDescent="0.25">
      <c r="A121" s="109"/>
      <c r="B121" s="11" t="s">
        <v>29</v>
      </c>
      <c r="C121" s="13">
        <v>2</v>
      </c>
    </row>
    <row r="122" spans="1:3" x14ac:dyDescent="0.25">
      <c r="A122" s="109"/>
      <c r="B122" s="11" t="s">
        <v>31</v>
      </c>
      <c r="C122" s="13">
        <v>4</v>
      </c>
    </row>
    <row r="123" spans="1:3" x14ac:dyDescent="0.25">
      <c r="A123" s="94">
        <v>35</v>
      </c>
      <c r="B123" s="31" t="s">
        <v>26</v>
      </c>
      <c r="C123" s="23">
        <v>31</v>
      </c>
    </row>
    <row r="124" spans="1:3" x14ac:dyDescent="0.25">
      <c r="A124" s="109"/>
      <c r="B124" s="11" t="s">
        <v>27</v>
      </c>
      <c r="C124" s="13">
        <v>22</v>
      </c>
    </row>
    <row r="125" spans="1:3" x14ac:dyDescent="0.25">
      <c r="A125" s="109"/>
      <c r="B125" s="11" t="s">
        <v>34</v>
      </c>
      <c r="C125" s="13">
        <v>1</v>
      </c>
    </row>
    <row r="126" spans="1:3" x14ac:dyDescent="0.25">
      <c r="A126" s="109"/>
      <c r="B126" s="11" t="s">
        <v>33</v>
      </c>
      <c r="C126" s="13">
        <v>1</v>
      </c>
    </row>
    <row r="127" spans="1:3" x14ac:dyDescent="0.25">
      <c r="A127" s="109"/>
      <c r="B127" s="11" t="s">
        <v>31</v>
      </c>
      <c r="C127" s="13">
        <v>7</v>
      </c>
    </row>
    <row r="128" spans="1:3" x14ac:dyDescent="0.25">
      <c r="A128" s="94">
        <v>36</v>
      </c>
      <c r="B128" s="31" t="s">
        <v>26</v>
      </c>
      <c r="C128" s="23">
        <v>52</v>
      </c>
    </row>
    <row r="129" spans="1:3" x14ac:dyDescent="0.25">
      <c r="A129" s="109"/>
      <c r="B129" s="11" t="s">
        <v>27</v>
      </c>
      <c r="C129" s="13">
        <v>47</v>
      </c>
    </row>
    <row r="130" spans="1:3" x14ac:dyDescent="0.25">
      <c r="A130" s="109"/>
      <c r="B130" s="11" t="s">
        <v>28</v>
      </c>
      <c r="C130" s="13">
        <v>2</v>
      </c>
    </row>
    <row r="131" spans="1:3" x14ac:dyDescent="0.25">
      <c r="A131" s="109"/>
      <c r="B131" s="11" t="s">
        <v>29</v>
      </c>
      <c r="C131" s="13">
        <v>1</v>
      </c>
    </row>
    <row r="132" spans="1:3" x14ac:dyDescent="0.25">
      <c r="A132" s="109"/>
      <c r="B132" s="11" t="s">
        <v>32</v>
      </c>
      <c r="C132" s="13">
        <v>1</v>
      </c>
    </row>
    <row r="133" spans="1:3" x14ac:dyDescent="0.25">
      <c r="A133" s="109"/>
      <c r="B133" s="11" t="s">
        <v>31</v>
      </c>
      <c r="C133" s="13">
        <v>1</v>
      </c>
    </row>
    <row r="134" spans="1:3" x14ac:dyDescent="0.25">
      <c r="A134" s="94">
        <v>37</v>
      </c>
      <c r="B134" s="31" t="s">
        <v>26</v>
      </c>
      <c r="C134" s="23">
        <v>20</v>
      </c>
    </row>
    <row r="135" spans="1:3" x14ac:dyDescent="0.25">
      <c r="A135" s="109"/>
      <c r="B135" s="11" t="s">
        <v>27</v>
      </c>
      <c r="C135" s="13">
        <v>18</v>
      </c>
    </row>
    <row r="136" spans="1:3" x14ac:dyDescent="0.25">
      <c r="A136" s="109"/>
      <c r="B136" s="11" t="s">
        <v>29</v>
      </c>
      <c r="C136" s="13">
        <v>1</v>
      </c>
    </row>
    <row r="137" spans="1:3" x14ac:dyDescent="0.25">
      <c r="A137" s="109"/>
      <c r="B137" s="11" t="s">
        <v>31</v>
      </c>
      <c r="C137" s="13">
        <v>1</v>
      </c>
    </row>
    <row r="138" spans="1:3" x14ac:dyDescent="0.25">
      <c r="A138" s="94">
        <v>38</v>
      </c>
      <c r="B138" s="31" t="s">
        <v>26</v>
      </c>
      <c r="C138" s="23">
        <v>18</v>
      </c>
    </row>
    <row r="139" spans="1:3" x14ac:dyDescent="0.25">
      <c r="A139" s="109"/>
      <c r="B139" s="11" t="s">
        <v>27</v>
      </c>
      <c r="C139" s="13">
        <v>14</v>
      </c>
    </row>
    <row r="140" spans="1:3" x14ac:dyDescent="0.25">
      <c r="A140" s="109"/>
      <c r="B140" s="11" t="s">
        <v>34</v>
      </c>
      <c r="C140" s="13">
        <v>1</v>
      </c>
    </row>
    <row r="141" spans="1:3" x14ac:dyDescent="0.25">
      <c r="A141" s="109"/>
      <c r="B141" s="11" t="s">
        <v>32</v>
      </c>
      <c r="C141" s="13">
        <v>3</v>
      </c>
    </row>
    <row r="142" spans="1:3" x14ac:dyDescent="0.25">
      <c r="A142" s="94">
        <v>39</v>
      </c>
      <c r="B142" s="31" t="s">
        <v>26</v>
      </c>
      <c r="C142" s="23">
        <v>22</v>
      </c>
    </row>
    <row r="143" spans="1:3" x14ac:dyDescent="0.25">
      <c r="A143" s="109"/>
      <c r="B143" s="11" t="s">
        <v>27</v>
      </c>
      <c r="C143" s="13">
        <v>19</v>
      </c>
    </row>
    <row r="144" spans="1:3" x14ac:dyDescent="0.25">
      <c r="A144" s="109"/>
      <c r="B144" s="11" t="s">
        <v>33</v>
      </c>
      <c r="C144" s="13">
        <v>1</v>
      </c>
    </row>
    <row r="145" spans="1:3" x14ac:dyDescent="0.25">
      <c r="A145" s="109"/>
      <c r="B145" s="11" t="s">
        <v>32</v>
      </c>
      <c r="C145" s="13">
        <v>1</v>
      </c>
    </row>
    <row r="146" spans="1:3" x14ac:dyDescent="0.25">
      <c r="A146" s="109"/>
      <c r="B146" s="11" t="s">
        <v>31</v>
      </c>
      <c r="C146" s="13">
        <v>1</v>
      </c>
    </row>
    <row r="147" spans="1:3" x14ac:dyDescent="0.25">
      <c r="A147" s="94">
        <v>40</v>
      </c>
      <c r="B147" s="31" t="s">
        <v>26</v>
      </c>
      <c r="C147" s="23">
        <v>21</v>
      </c>
    </row>
    <row r="148" spans="1:3" x14ac:dyDescent="0.25">
      <c r="A148" s="109"/>
      <c r="B148" s="11" t="s">
        <v>27</v>
      </c>
      <c r="C148" s="13">
        <v>19</v>
      </c>
    </row>
    <row r="149" spans="1:3" x14ac:dyDescent="0.25">
      <c r="A149" s="109"/>
      <c r="B149" s="11" t="s">
        <v>31</v>
      </c>
      <c r="C149" s="13">
        <v>2</v>
      </c>
    </row>
    <row r="150" spans="1:3" x14ac:dyDescent="0.25">
      <c r="A150" s="94">
        <v>41</v>
      </c>
      <c r="B150" s="31" t="s">
        <v>26</v>
      </c>
      <c r="C150" s="23">
        <v>35</v>
      </c>
    </row>
    <row r="151" spans="1:3" x14ac:dyDescent="0.25">
      <c r="A151" s="109"/>
      <c r="B151" s="11" t="s">
        <v>27</v>
      </c>
      <c r="C151" s="13">
        <v>28</v>
      </c>
    </row>
    <row r="152" spans="1:3" x14ac:dyDescent="0.25">
      <c r="A152" s="109"/>
      <c r="B152" s="11" t="s">
        <v>33</v>
      </c>
      <c r="C152" s="13">
        <v>2</v>
      </c>
    </row>
    <row r="153" spans="1:3" x14ac:dyDescent="0.25">
      <c r="A153" s="109"/>
      <c r="B153" s="11" t="s">
        <v>29</v>
      </c>
      <c r="C153" s="13">
        <v>1</v>
      </c>
    </row>
    <row r="154" spans="1:3" x14ac:dyDescent="0.25">
      <c r="A154" s="109"/>
      <c r="B154" s="11" t="s">
        <v>32</v>
      </c>
      <c r="C154" s="13">
        <v>3</v>
      </c>
    </row>
    <row r="155" spans="1:3" x14ac:dyDescent="0.25">
      <c r="A155" s="109"/>
      <c r="B155" s="11" t="s">
        <v>31</v>
      </c>
      <c r="C155" s="13">
        <v>1</v>
      </c>
    </row>
    <row r="156" spans="1:3" x14ac:dyDescent="0.25">
      <c r="A156" s="94">
        <v>42</v>
      </c>
      <c r="B156" s="31" t="s">
        <v>26</v>
      </c>
      <c r="C156" s="23">
        <v>15</v>
      </c>
    </row>
    <row r="157" spans="1:3" x14ac:dyDescent="0.25">
      <c r="A157" s="109"/>
      <c r="B157" s="11" t="s">
        <v>27</v>
      </c>
      <c r="C157" s="13">
        <v>13</v>
      </c>
    </row>
    <row r="158" spans="1:3" x14ac:dyDescent="0.25">
      <c r="A158" s="109"/>
      <c r="B158" s="11" t="s">
        <v>31</v>
      </c>
      <c r="C158" s="13">
        <v>2</v>
      </c>
    </row>
    <row r="159" spans="1:3" x14ac:dyDescent="0.25">
      <c r="A159" s="94">
        <v>43</v>
      </c>
      <c r="B159" s="31" t="s">
        <v>26</v>
      </c>
      <c r="C159" s="23">
        <v>5</v>
      </c>
    </row>
    <row r="160" spans="1:3" x14ac:dyDescent="0.25">
      <c r="A160" s="109"/>
      <c r="B160" s="11" t="s">
        <v>27</v>
      </c>
      <c r="C160" s="13">
        <v>5</v>
      </c>
    </row>
    <row r="161" spans="1:3" x14ac:dyDescent="0.25">
      <c r="A161" s="30">
        <v>44</v>
      </c>
      <c r="B161" s="31" t="s">
        <v>26</v>
      </c>
      <c r="C161" s="23" t="s">
        <v>23</v>
      </c>
    </row>
    <row r="162" spans="1:3" x14ac:dyDescent="0.25">
      <c r="A162" s="94">
        <v>45</v>
      </c>
      <c r="B162" s="31" t="s">
        <v>26</v>
      </c>
      <c r="C162" s="23">
        <v>17</v>
      </c>
    </row>
    <row r="163" spans="1:3" x14ac:dyDescent="0.25">
      <c r="A163" s="109"/>
      <c r="B163" s="11" t="s">
        <v>27</v>
      </c>
      <c r="C163" s="13">
        <v>16</v>
      </c>
    </row>
    <row r="164" spans="1:3" x14ac:dyDescent="0.25">
      <c r="A164" s="109"/>
      <c r="B164" s="11" t="s">
        <v>31</v>
      </c>
      <c r="C164" s="13">
        <v>1</v>
      </c>
    </row>
    <row r="165" spans="1:3" x14ac:dyDescent="0.25">
      <c r="A165" s="94">
        <v>46</v>
      </c>
      <c r="B165" s="31" t="s">
        <v>26</v>
      </c>
      <c r="C165" s="23">
        <v>20</v>
      </c>
    </row>
    <row r="166" spans="1:3" x14ac:dyDescent="0.25">
      <c r="A166" s="109"/>
      <c r="B166" s="11" t="s">
        <v>27</v>
      </c>
      <c r="C166" s="13">
        <v>15</v>
      </c>
    </row>
    <row r="167" spans="1:3" x14ac:dyDescent="0.25">
      <c r="A167" s="109"/>
      <c r="B167" s="11" t="s">
        <v>33</v>
      </c>
      <c r="C167" s="13">
        <v>1</v>
      </c>
    </row>
    <row r="168" spans="1:3" x14ac:dyDescent="0.25">
      <c r="A168" s="109"/>
      <c r="B168" s="11" t="s">
        <v>32</v>
      </c>
      <c r="C168" s="13">
        <v>4</v>
      </c>
    </row>
    <row r="169" spans="1:3" x14ac:dyDescent="0.25">
      <c r="A169" s="94">
        <v>47</v>
      </c>
      <c r="B169" s="31" t="s">
        <v>26</v>
      </c>
      <c r="C169" s="23">
        <v>3</v>
      </c>
    </row>
    <row r="170" spans="1:3" x14ac:dyDescent="0.25">
      <c r="A170" s="109"/>
      <c r="B170" s="11" t="s">
        <v>27</v>
      </c>
      <c r="C170" s="13">
        <v>2</v>
      </c>
    </row>
    <row r="171" spans="1:3" x14ac:dyDescent="0.25">
      <c r="A171" s="109"/>
      <c r="B171" s="11" t="s">
        <v>31</v>
      </c>
      <c r="C171" s="13">
        <v>1</v>
      </c>
    </row>
    <row r="172" spans="1:3" x14ac:dyDescent="0.25">
      <c r="A172" s="94">
        <v>48</v>
      </c>
      <c r="B172" s="31" t="s">
        <v>26</v>
      </c>
      <c r="C172" s="23">
        <v>4</v>
      </c>
    </row>
    <row r="173" spans="1:3" x14ac:dyDescent="0.25">
      <c r="A173" s="109"/>
      <c r="B173" s="11" t="s">
        <v>27</v>
      </c>
      <c r="C173" s="13">
        <v>4</v>
      </c>
    </row>
    <row r="174" spans="1:3" x14ac:dyDescent="0.25">
      <c r="A174" s="94">
        <v>49</v>
      </c>
      <c r="B174" s="31" t="s">
        <v>26</v>
      </c>
      <c r="C174" s="23">
        <v>18</v>
      </c>
    </row>
    <row r="175" spans="1:3" x14ac:dyDescent="0.25">
      <c r="A175" s="109"/>
      <c r="B175" s="11" t="s">
        <v>27</v>
      </c>
      <c r="C175" s="13">
        <v>17</v>
      </c>
    </row>
    <row r="176" spans="1:3" x14ac:dyDescent="0.25">
      <c r="A176" s="109"/>
      <c r="B176" s="11" t="s">
        <v>32</v>
      </c>
      <c r="C176" s="13">
        <v>1</v>
      </c>
    </row>
    <row r="177" spans="1:5" x14ac:dyDescent="0.25">
      <c r="A177" s="94">
        <v>50</v>
      </c>
      <c r="B177" s="31" t="s">
        <v>26</v>
      </c>
      <c r="C177" s="23">
        <v>5</v>
      </c>
      <c r="E177" s="32"/>
    </row>
    <row r="178" spans="1:5" x14ac:dyDescent="0.25">
      <c r="A178" s="109"/>
      <c r="B178" s="11" t="s">
        <v>27</v>
      </c>
      <c r="C178" s="13">
        <v>4</v>
      </c>
      <c r="E178" s="32"/>
    </row>
    <row r="179" spans="1:5" x14ac:dyDescent="0.25">
      <c r="A179" s="109"/>
      <c r="B179" s="11" t="s">
        <v>32</v>
      </c>
      <c r="C179" s="13">
        <v>1</v>
      </c>
      <c r="E179" s="32"/>
    </row>
    <row r="180" spans="1:5" x14ac:dyDescent="0.25">
      <c r="A180" s="110">
        <v>51</v>
      </c>
      <c r="B180" s="31" t="s">
        <v>26</v>
      </c>
      <c r="C180" s="23">
        <v>4</v>
      </c>
      <c r="E180" s="32"/>
    </row>
    <row r="181" spans="1:5" x14ac:dyDescent="0.25">
      <c r="A181" s="111"/>
      <c r="B181" s="11" t="s">
        <v>27</v>
      </c>
      <c r="C181" s="13">
        <v>4</v>
      </c>
      <c r="E181" s="32"/>
    </row>
    <row r="182" spans="1:5" x14ac:dyDescent="0.25">
      <c r="A182" s="94" t="s">
        <v>40</v>
      </c>
      <c r="B182" s="31" t="s">
        <v>35</v>
      </c>
      <c r="C182" s="23">
        <v>749</v>
      </c>
      <c r="E182" s="32"/>
    </row>
    <row r="183" spans="1:5" x14ac:dyDescent="0.25">
      <c r="A183" s="94"/>
      <c r="B183" s="31" t="s">
        <v>27</v>
      </c>
      <c r="C183" s="23">
        <v>613</v>
      </c>
      <c r="E183" s="32"/>
    </row>
    <row r="184" spans="1:5" x14ac:dyDescent="0.25">
      <c r="A184" s="94"/>
      <c r="B184" s="31" t="s">
        <v>31</v>
      </c>
      <c r="C184" s="23">
        <v>65</v>
      </c>
      <c r="E184" s="32"/>
    </row>
    <row r="185" spans="1:5" x14ac:dyDescent="0.25">
      <c r="A185" s="94"/>
      <c r="B185" s="31" t="s">
        <v>32</v>
      </c>
      <c r="C185" s="23">
        <v>28</v>
      </c>
      <c r="E185" s="32"/>
    </row>
    <row r="186" spans="1:5" x14ac:dyDescent="0.25">
      <c r="A186" s="94"/>
      <c r="B186" s="31" t="s">
        <v>29</v>
      </c>
      <c r="C186" s="23">
        <v>14</v>
      </c>
      <c r="E186" s="32"/>
    </row>
    <row r="187" spans="1:5" x14ac:dyDescent="0.25">
      <c r="A187" s="94"/>
      <c r="B187" s="31" t="s">
        <v>33</v>
      </c>
      <c r="C187" s="23">
        <v>11</v>
      </c>
      <c r="E187" s="32"/>
    </row>
    <row r="188" spans="1:5" x14ac:dyDescent="0.25">
      <c r="A188" s="94"/>
      <c r="B188" s="31" t="s">
        <v>28</v>
      </c>
      <c r="C188" s="23">
        <v>9</v>
      </c>
      <c r="E188" s="32"/>
    </row>
    <row r="189" spans="1:5" x14ac:dyDescent="0.25">
      <c r="A189" s="94"/>
      <c r="B189" s="31" t="s">
        <v>30</v>
      </c>
      <c r="C189" s="23">
        <v>7</v>
      </c>
      <c r="E189" s="32"/>
    </row>
    <row r="190" spans="1:5" x14ac:dyDescent="0.25">
      <c r="A190" s="94"/>
      <c r="B190" s="31" t="s">
        <v>34</v>
      </c>
      <c r="C190" s="23">
        <v>2</v>
      </c>
      <c r="E190" s="32"/>
    </row>
  </sheetData>
  <sheetProtection selectLockedCells="1" selectUnlockedCells="1"/>
  <mergeCells count="53">
    <mergeCell ref="A2:I2"/>
    <mergeCell ref="A1:I1"/>
    <mergeCell ref="A42:A43"/>
    <mergeCell ref="A44:A46"/>
    <mergeCell ref="A50:A52"/>
    <mergeCell ref="A53:A54"/>
    <mergeCell ref="A5:A8"/>
    <mergeCell ref="A9:A11"/>
    <mergeCell ref="A12:A15"/>
    <mergeCell ref="A16:A18"/>
    <mergeCell ref="A19:A22"/>
    <mergeCell ref="A32:A35"/>
    <mergeCell ref="A47:A49"/>
    <mergeCell ref="A23:A24"/>
    <mergeCell ref="A25:A27"/>
    <mergeCell ref="A28:A31"/>
    <mergeCell ref="A36:A38"/>
    <mergeCell ref="A39:A41"/>
    <mergeCell ref="A73:A76"/>
    <mergeCell ref="A77:A78"/>
    <mergeCell ref="A79:A81"/>
    <mergeCell ref="A82:A85"/>
    <mergeCell ref="A101:A104"/>
    <mergeCell ref="A86:A90"/>
    <mergeCell ref="A91:A94"/>
    <mergeCell ref="A95:A96"/>
    <mergeCell ref="A97:A100"/>
    <mergeCell ref="A55:A57"/>
    <mergeCell ref="A58:A59"/>
    <mergeCell ref="A60:A63"/>
    <mergeCell ref="A64:A69"/>
    <mergeCell ref="A70:A72"/>
    <mergeCell ref="A182:A190"/>
    <mergeCell ref="A128:A133"/>
    <mergeCell ref="A134:A137"/>
    <mergeCell ref="A138:A141"/>
    <mergeCell ref="A142:A146"/>
    <mergeCell ref="A147:A149"/>
    <mergeCell ref="A150:A155"/>
    <mergeCell ref="A156:A158"/>
    <mergeCell ref="A159:A160"/>
    <mergeCell ref="A162:A164"/>
    <mergeCell ref="A174:A176"/>
    <mergeCell ref="A165:A168"/>
    <mergeCell ref="A169:A171"/>
    <mergeCell ref="A172:A173"/>
    <mergeCell ref="A177:A179"/>
    <mergeCell ref="A180:A181"/>
    <mergeCell ref="A105:A106"/>
    <mergeCell ref="A107:A112"/>
    <mergeCell ref="A113:A117"/>
    <mergeCell ref="A118:A122"/>
    <mergeCell ref="A123:A127"/>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4F2135-21FE-4152-9706-C45DFC511E87}">
  <sheetPr>
    <tabColor rgb="FFC00000"/>
  </sheetPr>
  <dimension ref="A1:AC34"/>
  <sheetViews>
    <sheetView zoomScaleNormal="100" workbookViewId="0">
      <selection activeCell="G2" sqref="G2:K2"/>
    </sheetView>
  </sheetViews>
  <sheetFormatPr defaultRowHeight="15" x14ac:dyDescent="0.25"/>
  <cols>
    <col min="1" max="1" width="24.7109375" style="36" customWidth="1"/>
    <col min="2" max="2" width="10.42578125" style="36" customWidth="1"/>
    <col min="3" max="3" width="12.5703125" style="36" customWidth="1"/>
    <col min="4" max="4" width="13.28515625" style="36" customWidth="1"/>
    <col min="5" max="5" width="13.42578125" style="36" customWidth="1"/>
    <col min="6" max="6" width="18.42578125" style="36" customWidth="1"/>
    <col min="7" max="7" width="17.85546875" customWidth="1"/>
    <col min="8" max="8" width="15.28515625" customWidth="1"/>
    <col min="9" max="9" width="20.28515625" customWidth="1"/>
    <col min="10" max="10" width="18.85546875" customWidth="1"/>
    <col min="11" max="11" width="22.5703125" customWidth="1"/>
    <col min="12" max="12" width="7.140625" style="43" customWidth="1"/>
    <col min="13" max="13" width="10.140625" customWidth="1"/>
    <col min="14" max="14" width="6.85546875" customWidth="1"/>
    <col min="15" max="15" width="9.140625" style="44" customWidth="1"/>
    <col min="16" max="16" width="7.5703125" style="45" customWidth="1"/>
    <col min="17" max="17" width="9.5703125" style="44" customWidth="1"/>
    <col min="18" max="18" width="7.7109375" customWidth="1"/>
    <col min="19" max="19" width="9.7109375" customWidth="1"/>
    <col min="20" max="20" width="8.7109375" customWidth="1"/>
    <col min="21" max="21" width="10.28515625" customWidth="1"/>
    <col min="22" max="22" width="8.42578125" customWidth="1"/>
    <col min="23" max="23" width="9.140625" style="44" customWidth="1"/>
    <col min="24" max="24" width="8.140625" customWidth="1"/>
    <col min="25" max="25" width="8.5703125" style="44" bestFit="1" customWidth="1"/>
    <col min="26" max="26" width="12" style="44" customWidth="1"/>
    <col min="27" max="27" width="11.42578125" style="44" customWidth="1"/>
    <col min="28" max="28" width="10.5703125" customWidth="1"/>
    <col min="29" max="29" width="11" style="35" customWidth="1"/>
  </cols>
  <sheetData>
    <row r="1" spans="1:29" ht="62.25" customHeight="1" x14ac:dyDescent="0.4">
      <c r="A1" s="90" t="s">
        <v>113</v>
      </c>
      <c r="B1" s="91"/>
      <c r="C1" s="91"/>
      <c r="D1" s="91"/>
      <c r="E1" s="91"/>
      <c r="F1" s="91"/>
      <c r="G1" s="91"/>
      <c r="H1" s="91"/>
      <c r="I1" s="91"/>
      <c r="J1" s="90"/>
      <c r="K1" s="91"/>
      <c r="L1" s="41"/>
      <c r="O1" s="33"/>
      <c r="P1" s="34"/>
      <c r="Q1" s="33"/>
      <c r="W1" s="33"/>
      <c r="Y1" s="33"/>
      <c r="Z1" s="33"/>
      <c r="AA1" s="33"/>
    </row>
    <row r="2" spans="1:29" s="41" customFormat="1" ht="323.25" customHeight="1" x14ac:dyDescent="0.4">
      <c r="A2" s="118" t="s">
        <v>117</v>
      </c>
      <c r="B2" s="118"/>
      <c r="C2" s="118"/>
      <c r="D2" s="118"/>
      <c r="E2" s="118"/>
      <c r="F2" s="118"/>
      <c r="G2" s="118" t="s">
        <v>110</v>
      </c>
      <c r="H2" s="118"/>
      <c r="I2" s="118"/>
      <c r="J2" s="118"/>
      <c r="K2" s="118"/>
      <c r="L2" s="118" t="s">
        <v>118</v>
      </c>
      <c r="M2" s="118"/>
      <c r="N2" s="118"/>
      <c r="O2" s="118"/>
      <c r="P2" s="118"/>
      <c r="Q2" s="118"/>
      <c r="R2" s="118"/>
      <c r="S2" s="118"/>
      <c r="T2" s="118"/>
      <c r="U2" s="118"/>
      <c r="V2" s="118"/>
      <c r="W2" s="118"/>
      <c r="X2" s="118"/>
      <c r="Y2" s="118"/>
      <c r="Z2" s="118"/>
      <c r="AA2" s="118"/>
      <c r="AB2" s="118"/>
      <c r="AC2" s="118"/>
    </row>
    <row r="3" spans="1:29" s="72" customFormat="1" ht="33" customHeight="1" x14ac:dyDescent="0.2">
      <c r="A3" s="116" t="s">
        <v>98</v>
      </c>
      <c r="B3" s="114" t="s">
        <v>11</v>
      </c>
      <c r="C3" s="116" t="s">
        <v>41</v>
      </c>
      <c r="D3" s="114" t="s">
        <v>43</v>
      </c>
      <c r="E3" s="114" t="s">
        <v>42</v>
      </c>
      <c r="F3" s="114" t="s">
        <v>44</v>
      </c>
      <c r="G3" s="122" t="s">
        <v>105</v>
      </c>
      <c r="H3" s="122"/>
      <c r="I3" s="122"/>
      <c r="J3" s="122"/>
      <c r="K3" s="122"/>
      <c r="L3" s="120" t="s">
        <v>106</v>
      </c>
      <c r="M3" s="120"/>
      <c r="N3" s="120"/>
      <c r="O3" s="120"/>
      <c r="P3" s="120"/>
      <c r="Q3" s="120"/>
      <c r="R3" s="120"/>
      <c r="S3" s="120"/>
      <c r="T3" s="121" t="s">
        <v>107</v>
      </c>
      <c r="U3" s="121"/>
      <c r="V3" s="121"/>
      <c r="W3" s="121"/>
      <c r="X3" s="121"/>
      <c r="Y3" s="121"/>
      <c r="Z3" s="114" t="s">
        <v>99</v>
      </c>
      <c r="AA3" s="114" t="s">
        <v>51</v>
      </c>
      <c r="AB3" s="114" t="s">
        <v>52</v>
      </c>
      <c r="AC3" s="125" t="s">
        <v>108</v>
      </c>
    </row>
    <row r="4" spans="1:29" s="72" customFormat="1" ht="51" x14ac:dyDescent="0.2">
      <c r="A4" s="117"/>
      <c r="B4" s="115"/>
      <c r="C4" s="117"/>
      <c r="D4" s="115"/>
      <c r="E4" s="115"/>
      <c r="F4" s="115"/>
      <c r="G4" s="42" t="s">
        <v>101</v>
      </c>
      <c r="H4" s="42" t="s">
        <v>102</v>
      </c>
      <c r="I4" s="42" t="s">
        <v>103</v>
      </c>
      <c r="J4" s="42" t="s">
        <v>104</v>
      </c>
      <c r="K4" s="42" t="s">
        <v>109</v>
      </c>
      <c r="L4" s="119" t="s">
        <v>45</v>
      </c>
      <c r="M4" s="119"/>
      <c r="N4" s="123" t="s">
        <v>46</v>
      </c>
      <c r="O4" s="123"/>
      <c r="P4" s="124" t="s">
        <v>47</v>
      </c>
      <c r="Q4" s="124"/>
      <c r="R4" s="123" t="s">
        <v>48</v>
      </c>
      <c r="S4" s="123"/>
      <c r="T4" s="121" t="s">
        <v>49</v>
      </c>
      <c r="U4" s="121"/>
      <c r="V4" s="121" t="s">
        <v>50</v>
      </c>
      <c r="W4" s="121"/>
      <c r="X4" s="121" t="s">
        <v>100</v>
      </c>
      <c r="Y4" s="121"/>
      <c r="Z4" s="115"/>
      <c r="AA4" s="115"/>
      <c r="AB4" s="115"/>
      <c r="AC4" s="126"/>
    </row>
    <row r="5" spans="1:29" s="72" customFormat="1" ht="14.25" x14ac:dyDescent="0.2">
      <c r="A5" s="38" t="s">
        <v>53</v>
      </c>
      <c r="B5" s="56">
        <v>39</v>
      </c>
      <c r="C5" s="56" t="s">
        <v>54</v>
      </c>
      <c r="D5" s="57">
        <v>45775</v>
      </c>
      <c r="E5" s="57">
        <v>45959</v>
      </c>
      <c r="F5" s="56">
        <v>260190</v>
      </c>
      <c r="G5" s="39" t="b">
        <v>0</v>
      </c>
      <c r="H5" s="39" t="b">
        <v>1</v>
      </c>
      <c r="I5" s="39" t="b">
        <v>1</v>
      </c>
      <c r="J5" s="39" t="b">
        <v>0</v>
      </c>
      <c r="K5" s="39" t="b">
        <v>0</v>
      </c>
      <c r="L5" s="58">
        <v>506</v>
      </c>
      <c r="M5" s="59">
        <v>50600</v>
      </c>
      <c r="N5" s="60"/>
      <c r="O5" s="59"/>
      <c r="P5" s="61"/>
      <c r="Q5" s="59"/>
      <c r="R5" s="56"/>
      <c r="S5" s="62"/>
      <c r="T5" s="56">
        <v>84</v>
      </c>
      <c r="U5" s="62">
        <v>275465.28000000003</v>
      </c>
      <c r="V5" s="56">
        <v>2</v>
      </c>
      <c r="W5" s="59">
        <v>2000</v>
      </c>
      <c r="X5" s="73">
        <v>3</v>
      </c>
      <c r="Y5" s="59">
        <v>300</v>
      </c>
      <c r="Z5" s="59">
        <v>328365.28000000003</v>
      </c>
      <c r="AA5" s="59"/>
      <c r="AB5" s="59">
        <v>65425</v>
      </c>
      <c r="AC5" s="59">
        <v>42925</v>
      </c>
    </row>
    <row r="6" spans="1:29" s="72" customFormat="1" ht="14.25" x14ac:dyDescent="0.2">
      <c r="A6" s="38" t="s">
        <v>55</v>
      </c>
      <c r="B6" s="56">
        <v>24</v>
      </c>
      <c r="C6" s="56" t="s">
        <v>54</v>
      </c>
      <c r="D6" s="57">
        <v>45819</v>
      </c>
      <c r="E6" s="57">
        <v>46084</v>
      </c>
      <c r="F6" s="56">
        <v>260488</v>
      </c>
      <c r="G6" s="39" t="b">
        <v>0</v>
      </c>
      <c r="H6" s="39" t="b">
        <v>1</v>
      </c>
      <c r="I6" s="39" t="b">
        <v>1</v>
      </c>
      <c r="J6" s="39" t="b">
        <v>0</v>
      </c>
      <c r="K6" s="39" t="b">
        <v>0</v>
      </c>
      <c r="L6" s="58">
        <v>294</v>
      </c>
      <c r="M6" s="59">
        <f t="shared" ref="M6:M11" si="0">L6*100</f>
        <v>29400</v>
      </c>
      <c r="N6" s="56">
        <v>97</v>
      </c>
      <c r="O6" s="59">
        <v>9700</v>
      </c>
      <c r="P6" s="61"/>
      <c r="Q6" s="59"/>
      <c r="R6" s="56">
        <v>101</v>
      </c>
      <c r="S6" s="62">
        <v>10100</v>
      </c>
      <c r="T6" s="56"/>
      <c r="U6" s="62"/>
      <c r="V6" s="56"/>
      <c r="W6" s="59"/>
      <c r="X6" s="74">
        <v>3</v>
      </c>
      <c r="Y6" s="59">
        <v>300</v>
      </c>
      <c r="Z6" s="59">
        <v>49800</v>
      </c>
      <c r="AA6" s="59"/>
      <c r="AB6" s="59">
        <v>32500</v>
      </c>
      <c r="AC6" s="59">
        <v>14218.85</v>
      </c>
    </row>
    <row r="7" spans="1:29" s="72" customFormat="1" ht="15" customHeight="1" x14ac:dyDescent="0.2">
      <c r="A7" s="46" t="s">
        <v>56</v>
      </c>
      <c r="B7" s="47">
        <v>22</v>
      </c>
      <c r="C7" s="127" t="s">
        <v>54</v>
      </c>
      <c r="D7" s="48">
        <v>45824</v>
      </c>
      <c r="E7" s="48">
        <v>46071</v>
      </c>
      <c r="F7" s="49" t="s">
        <v>57</v>
      </c>
      <c r="G7" s="50" t="b">
        <v>1</v>
      </c>
      <c r="H7" s="50" t="b">
        <v>1</v>
      </c>
      <c r="I7" s="50" t="b">
        <v>1</v>
      </c>
      <c r="J7" s="50" t="b">
        <v>0</v>
      </c>
      <c r="K7" s="50" t="b">
        <v>0</v>
      </c>
      <c r="L7" s="51">
        <v>975</v>
      </c>
      <c r="M7" s="52">
        <f t="shared" si="0"/>
        <v>97500</v>
      </c>
      <c r="N7" s="47">
        <v>481</v>
      </c>
      <c r="O7" s="52">
        <f>N7*100</f>
        <v>48100</v>
      </c>
      <c r="P7" s="53"/>
      <c r="Q7" s="52"/>
      <c r="R7" s="47">
        <v>268</v>
      </c>
      <c r="S7" s="52">
        <f>R7*100</f>
        <v>26800</v>
      </c>
      <c r="T7" s="47"/>
      <c r="U7" s="54"/>
      <c r="V7" s="47">
        <v>2</v>
      </c>
      <c r="W7" s="52">
        <f t="shared" ref="W7:W13" si="1">V7*1000</f>
        <v>2000</v>
      </c>
      <c r="X7" s="75"/>
      <c r="Y7" s="52"/>
      <c r="Z7" s="52">
        <v>174400</v>
      </c>
      <c r="AA7" s="52"/>
      <c r="AB7" s="130">
        <f>220000</f>
        <v>220000</v>
      </c>
      <c r="AC7" s="130">
        <f>(117333.36-8555.56)</f>
        <v>108777.8</v>
      </c>
    </row>
    <row r="8" spans="1:29" s="72" customFormat="1" ht="14.25" x14ac:dyDescent="0.2">
      <c r="A8" s="46" t="s">
        <v>58</v>
      </c>
      <c r="B8" s="47">
        <v>22</v>
      </c>
      <c r="C8" s="128"/>
      <c r="D8" s="48">
        <v>45824</v>
      </c>
      <c r="E8" s="48">
        <v>46071</v>
      </c>
      <c r="F8" s="49" t="s">
        <v>57</v>
      </c>
      <c r="G8" s="50" t="b">
        <v>0</v>
      </c>
      <c r="H8" s="50" t="b">
        <v>1</v>
      </c>
      <c r="I8" s="50" t="b">
        <v>1</v>
      </c>
      <c r="J8" s="50" t="b">
        <v>0</v>
      </c>
      <c r="K8" s="50" t="b">
        <v>0</v>
      </c>
      <c r="L8" s="51">
        <v>741</v>
      </c>
      <c r="M8" s="52">
        <f t="shared" si="0"/>
        <v>74100</v>
      </c>
      <c r="N8" s="47">
        <v>335</v>
      </c>
      <c r="O8" s="52">
        <f>N8*100</f>
        <v>33500</v>
      </c>
      <c r="P8" s="53"/>
      <c r="Q8" s="52"/>
      <c r="R8" s="47">
        <v>143</v>
      </c>
      <c r="S8" s="52">
        <f>R8*100</f>
        <v>14300</v>
      </c>
      <c r="T8" s="47"/>
      <c r="U8" s="54"/>
      <c r="V8" s="47">
        <v>1</v>
      </c>
      <c r="W8" s="52">
        <f t="shared" si="1"/>
        <v>1000</v>
      </c>
      <c r="X8" s="75"/>
      <c r="Y8" s="52"/>
      <c r="Z8" s="52">
        <v>122900</v>
      </c>
      <c r="AA8" s="52"/>
      <c r="AB8" s="130"/>
      <c r="AC8" s="130"/>
    </row>
    <row r="9" spans="1:29" s="72" customFormat="1" ht="28.5" x14ac:dyDescent="0.2">
      <c r="A9" s="55" t="s">
        <v>112</v>
      </c>
      <c r="B9" s="47">
        <v>20</v>
      </c>
      <c r="C9" s="129"/>
      <c r="D9" s="48">
        <v>45824</v>
      </c>
      <c r="E9" s="48">
        <v>46071</v>
      </c>
      <c r="F9" s="49" t="s">
        <v>57</v>
      </c>
      <c r="G9" s="50" t="b">
        <v>1</v>
      </c>
      <c r="H9" s="50" t="b">
        <v>1</v>
      </c>
      <c r="I9" s="50" t="b">
        <v>1</v>
      </c>
      <c r="J9" s="50" t="b">
        <v>0</v>
      </c>
      <c r="K9" s="50" t="b">
        <v>1</v>
      </c>
      <c r="L9" s="51">
        <v>1653</v>
      </c>
      <c r="M9" s="52">
        <f t="shared" si="0"/>
        <v>165300</v>
      </c>
      <c r="N9" s="47">
        <v>772</v>
      </c>
      <c r="O9" s="52">
        <f>N9*100</f>
        <v>77200</v>
      </c>
      <c r="P9" s="53"/>
      <c r="Q9" s="52"/>
      <c r="R9" s="47"/>
      <c r="S9" s="54"/>
      <c r="T9" s="47"/>
      <c r="U9" s="54"/>
      <c r="V9" s="47">
        <v>3</v>
      </c>
      <c r="W9" s="52">
        <f t="shared" si="1"/>
        <v>3000</v>
      </c>
      <c r="X9" s="75"/>
      <c r="Y9" s="52"/>
      <c r="Z9" s="52">
        <v>245500</v>
      </c>
      <c r="AA9" s="52"/>
      <c r="AB9" s="130"/>
      <c r="AC9" s="130"/>
    </row>
    <row r="10" spans="1:29" s="72" customFormat="1" ht="14.25" x14ac:dyDescent="0.2">
      <c r="A10" s="64" t="s">
        <v>59</v>
      </c>
      <c r="B10" s="65">
        <v>9</v>
      </c>
      <c r="C10" s="131" t="s">
        <v>54</v>
      </c>
      <c r="D10" s="66">
        <v>45856</v>
      </c>
      <c r="E10" s="66">
        <v>46063</v>
      </c>
      <c r="F10" s="65">
        <v>260229</v>
      </c>
      <c r="G10" s="67" t="b">
        <v>0</v>
      </c>
      <c r="H10" s="67" t="b">
        <v>1</v>
      </c>
      <c r="I10" s="67" t="b">
        <v>0</v>
      </c>
      <c r="J10" s="67" t="b">
        <v>0</v>
      </c>
      <c r="K10" s="67" t="b">
        <v>1</v>
      </c>
      <c r="L10" s="68">
        <v>213</v>
      </c>
      <c r="M10" s="69">
        <f t="shared" si="0"/>
        <v>21300</v>
      </c>
      <c r="N10" s="65">
        <v>67</v>
      </c>
      <c r="O10" s="69">
        <f>N10*100</f>
        <v>6700</v>
      </c>
      <c r="P10" s="70"/>
      <c r="Q10" s="69"/>
      <c r="R10" s="65">
        <v>71</v>
      </c>
      <c r="S10" s="69">
        <f>R10*100</f>
        <v>7100</v>
      </c>
      <c r="T10" s="65"/>
      <c r="U10" s="71"/>
      <c r="V10" s="65">
        <v>1</v>
      </c>
      <c r="W10" s="69">
        <f t="shared" si="1"/>
        <v>1000</v>
      </c>
      <c r="X10" s="76">
        <v>3</v>
      </c>
      <c r="Y10" s="69">
        <v>300</v>
      </c>
      <c r="Z10" s="69">
        <v>36400</v>
      </c>
      <c r="AA10" s="69"/>
      <c r="AB10" s="69">
        <v>21000</v>
      </c>
      <c r="AC10" s="69">
        <v>21000</v>
      </c>
    </row>
    <row r="11" spans="1:29" s="72" customFormat="1" ht="14.25" x14ac:dyDescent="0.2">
      <c r="A11" s="64" t="s">
        <v>60</v>
      </c>
      <c r="B11" s="65">
        <v>8</v>
      </c>
      <c r="C11" s="132"/>
      <c r="D11" s="66">
        <v>45856</v>
      </c>
      <c r="E11" s="66">
        <v>46035</v>
      </c>
      <c r="F11" s="65">
        <v>260227</v>
      </c>
      <c r="G11" s="67" t="b">
        <v>1</v>
      </c>
      <c r="H11" s="67" t="b">
        <v>1</v>
      </c>
      <c r="I11" s="67" t="b">
        <v>0</v>
      </c>
      <c r="J11" s="67" t="b">
        <v>0</v>
      </c>
      <c r="K11" s="67" t="b">
        <v>0</v>
      </c>
      <c r="L11" s="68">
        <v>204</v>
      </c>
      <c r="M11" s="69">
        <f t="shared" si="0"/>
        <v>20400</v>
      </c>
      <c r="N11" s="65">
        <v>54</v>
      </c>
      <c r="O11" s="69">
        <f>N11*100</f>
        <v>5400</v>
      </c>
      <c r="P11" s="70"/>
      <c r="Q11" s="69"/>
      <c r="R11" s="65">
        <v>68</v>
      </c>
      <c r="S11" s="69">
        <f>R11*100</f>
        <v>6800</v>
      </c>
      <c r="T11" s="65"/>
      <c r="U11" s="71"/>
      <c r="V11" s="65">
        <v>1</v>
      </c>
      <c r="W11" s="69">
        <f t="shared" si="1"/>
        <v>1000</v>
      </c>
      <c r="X11" s="76">
        <v>3</v>
      </c>
      <c r="Y11" s="69">
        <v>300</v>
      </c>
      <c r="Z11" s="69">
        <v>33900</v>
      </c>
      <c r="AA11" s="69"/>
      <c r="AB11" s="69">
        <v>21000</v>
      </c>
      <c r="AC11" s="69">
        <v>21000</v>
      </c>
    </row>
    <row r="12" spans="1:29" s="72" customFormat="1" ht="14.25" x14ac:dyDescent="0.2">
      <c r="A12" s="64" t="s">
        <v>61</v>
      </c>
      <c r="B12" s="65">
        <v>36</v>
      </c>
      <c r="C12" s="132"/>
      <c r="D12" s="66">
        <v>45856</v>
      </c>
      <c r="E12" s="66">
        <v>45960</v>
      </c>
      <c r="F12" s="65">
        <v>260228</v>
      </c>
      <c r="G12" s="67" t="b">
        <v>0</v>
      </c>
      <c r="H12" s="67" t="b">
        <v>1</v>
      </c>
      <c r="I12" s="67" t="b">
        <v>0</v>
      </c>
      <c r="J12" s="67" t="b">
        <v>1</v>
      </c>
      <c r="K12" s="67" t="b">
        <v>0</v>
      </c>
      <c r="L12" s="68"/>
      <c r="M12" s="71"/>
      <c r="N12" s="65"/>
      <c r="O12" s="69"/>
      <c r="P12" s="70"/>
      <c r="Q12" s="69"/>
      <c r="R12" s="65"/>
      <c r="S12" s="71"/>
      <c r="T12" s="65"/>
      <c r="U12" s="71"/>
      <c r="V12" s="65">
        <v>3</v>
      </c>
      <c r="W12" s="69">
        <f t="shared" si="1"/>
        <v>3000</v>
      </c>
      <c r="X12" s="76"/>
      <c r="Y12" s="69"/>
      <c r="Z12" s="69">
        <v>3000</v>
      </c>
      <c r="AA12" s="69"/>
      <c r="AB12" s="69"/>
      <c r="AC12" s="69"/>
    </row>
    <row r="13" spans="1:29" s="72" customFormat="1" ht="14.25" x14ac:dyDescent="0.2">
      <c r="A13" s="64" t="s">
        <v>62</v>
      </c>
      <c r="B13" s="65">
        <v>9</v>
      </c>
      <c r="C13" s="133"/>
      <c r="D13" s="66">
        <v>45856</v>
      </c>
      <c r="E13" s="66">
        <v>45960</v>
      </c>
      <c r="F13" s="65">
        <v>260230</v>
      </c>
      <c r="G13" s="67" t="b">
        <v>0</v>
      </c>
      <c r="H13" s="67" t="b">
        <v>1</v>
      </c>
      <c r="I13" s="67" t="b">
        <v>0</v>
      </c>
      <c r="J13" s="67" t="b">
        <v>0</v>
      </c>
      <c r="K13" s="67" t="b">
        <v>0</v>
      </c>
      <c r="L13" s="68"/>
      <c r="M13" s="71"/>
      <c r="N13" s="65"/>
      <c r="O13" s="69"/>
      <c r="P13" s="70"/>
      <c r="Q13" s="69"/>
      <c r="R13" s="65"/>
      <c r="S13" s="71"/>
      <c r="T13" s="65"/>
      <c r="U13" s="71"/>
      <c r="V13" s="65">
        <v>3</v>
      </c>
      <c r="W13" s="69">
        <f t="shared" si="1"/>
        <v>3000</v>
      </c>
      <c r="X13" s="76"/>
      <c r="Y13" s="69"/>
      <c r="Z13" s="69">
        <v>3000</v>
      </c>
      <c r="AA13" s="69"/>
      <c r="AB13" s="69"/>
      <c r="AC13" s="69"/>
    </row>
    <row r="14" spans="1:29" s="72" customFormat="1" ht="14.25" x14ac:dyDescent="0.2">
      <c r="A14" s="46" t="s">
        <v>63</v>
      </c>
      <c r="B14" s="47">
        <v>24</v>
      </c>
      <c r="C14" s="127" t="s">
        <v>54</v>
      </c>
      <c r="D14" s="48">
        <v>45924</v>
      </c>
      <c r="E14" s="48">
        <v>46168</v>
      </c>
      <c r="F14" s="47">
        <v>260789</v>
      </c>
      <c r="G14" s="50" t="b">
        <v>1</v>
      </c>
      <c r="H14" s="50" t="b">
        <v>1</v>
      </c>
      <c r="I14" s="50" t="b">
        <v>1</v>
      </c>
      <c r="J14" s="50" t="b">
        <v>0</v>
      </c>
      <c r="K14" s="50" t="b">
        <v>0</v>
      </c>
      <c r="L14" s="51">
        <v>180</v>
      </c>
      <c r="M14" s="52">
        <f>L14*100</f>
        <v>18000</v>
      </c>
      <c r="N14" s="47">
        <v>56</v>
      </c>
      <c r="O14" s="54">
        <v>5600</v>
      </c>
      <c r="P14" s="47"/>
      <c r="Q14" s="54"/>
      <c r="R14" s="47">
        <v>60</v>
      </c>
      <c r="S14" s="54">
        <v>6000</v>
      </c>
      <c r="T14" s="47"/>
      <c r="U14" s="54"/>
      <c r="V14" s="47">
        <v>6</v>
      </c>
      <c r="W14" s="54">
        <v>6000</v>
      </c>
      <c r="X14" s="75">
        <v>3</v>
      </c>
      <c r="Y14" s="52">
        <v>300</v>
      </c>
      <c r="Z14" s="52">
        <v>35900</v>
      </c>
      <c r="AA14" s="52">
        <v>29500</v>
      </c>
      <c r="AB14" s="52"/>
      <c r="AC14" s="52"/>
    </row>
    <row r="15" spans="1:29" s="72" customFormat="1" ht="14.25" x14ac:dyDescent="0.2">
      <c r="A15" s="46" t="s">
        <v>64</v>
      </c>
      <c r="B15" s="47">
        <v>24</v>
      </c>
      <c r="C15" s="128"/>
      <c r="D15" s="48">
        <v>45924</v>
      </c>
      <c r="E15" s="48">
        <v>46168</v>
      </c>
      <c r="F15" s="47">
        <v>260790</v>
      </c>
      <c r="G15" s="50" t="b">
        <v>1</v>
      </c>
      <c r="H15" s="50" t="b">
        <v>1</v>
      </c>
      <c r="I15" s="50" t="b">
        <v>1</v>
      </c>
      <c r="J15" s="50" t="b">
        <v>0</v>
      </c>
      <c r="K15" s="50" t="b">
        <v>0</v>
      </c>
      <c r="L15" s="51">
        <v>51</v>
      </c>
      <c r="M15" s="52">
        <f>L15*100</f>
        <v>5100</v>
      </c>
      <c r="N15" s="47">
        <v>16</v>
      </c>
      <c r="O15" s="54">
        <v>1600</v>
      </c>
      <c r="P15" s="47"/>
      <c r="Q15" s="54"/>
      <c r="R15" s="47">
        <v>17</v>
      </c>
      <c r="S15" s="54">
        <v>1700</v>
      </c>
      <c r="T15" s="47"/>
      <c r="U15" s="54"/>
      <c r="V15" s="47">
        <v>2</v>
      </c>
      <c r="W15" s="54">
        <v>2000</v>
      </c>
      <c r="X15" s="75">
        <v>3</v>
      </c>
      <c r="Y15" s="52">
        <v>300</v>
      </c>
      <c r="Z15" s="52">
        <v>10700</v>
      </c>
      <c r="AA15" s="52">
        <v>9900</v>
      </c>
      <c r="AB15" s="52"/>
      <c r="AC15" s="52"/>
    </row>
    <row r="16" spans="1:29" s="72" customFormat="1" ht="14.25" x14ac:dyDescent="0.2">
      <c r="A16" s="46" t="s">
        <v>65</v>
      </c>
      <c r="B16" s="47">
        <v>24</v>
      </c>
      <c r="C16" s="128"/>
      <c r="D16" s="48">
        <v>45924</v>
      </c>
      <c r="E16" s="48">
        <v>46168</v>
      </c>
      <c r="F16" s="47">
        <v>260791</v>
      </c>
      <c r="G16" s="50" t="b">
        <v>1</v>
      </c>
      <c r="H16" s="50" t="b">
        <v>1</v>
      </c>
      <c r="I16" s="50" t="b">
        <v>1</v>
      </c>
      <c r="J16" s="50" t="b">
        <v>0</v>
      </c>
      <c r="K16" s="50" t="b">
        <v>0</v>
      </c>
      <c r="L16" s="51">
        <v>18</v>
      </c>
      <c r="M16" s="52">
        <f>L16*100</f>
        <v>1800</v>
      </c>
      <c r="N16" s="47">
        <v>4</v>
      </c>
      <c r="O16" s="54">
        <v>400</v>
      </c>
      <c r="P16" s="47"/>
      <c r="Q16" s="54"/>
      <c r="R16" s="47">
        <v>6</v>
      </c>
      <c r="S16" s="54">
        <v>600</v>
      </c>
      <c r="T16" s="47"/>
      <c r="U16" s="54"/>
      <c r="V16" s="47">
        <v>3</v>
      </c>
      <c r="W16" s="54">
        <v>3000</v>
      </c>
      <c r="X16" s="75">
        <v>3</v>
      </c>
      <c r="Y16" s="52">
        <v>300</v>
      </c>
      <c r="Z16" s="52">
        <v>6100</v>
      </c>
      <c r="AA16" s="52"/>
      <c r="AB16" s="52">
        <v>6100</v>
      </c>
      <c r="AC16" s="52"/>
    </row>
    <row r="17" spans="1:29" s="72" customFormat="1" ht="14.25" x14ac:dyDescent="0.2">
      <c r="A17" s="46" t="s">
        <v>66</v>
      </c>
      <c r="B17" s="47">
        <v>24</v>
      </c>
      <c r="C17" s="129"/>
      <c r="D17" s="48">
        <v>45971</v>
      </c>
      <c r="E17" s="48">
        <v>46168</v>
      </c>
      <c r="F17" s="47">
        <v>260850</v>
      </c>
      <c r="G17" s="50" t="b">
        <v>1</v>
      </c>
      <c r="H17" s="50" t="b">
        <v>1</v>
      </c>
      <c r="I17" s="50" t="b">
        <v>1</v>
      </c>
      <c r="J17" s="50" t="b">
        <v>0</v>
      </c>
      <c r="K17" s="50" t="b">
        <v>0</v>
      </c>
      <c r="L17" s="51">
        <v>228</v>
      </c>
      <c r="M17" s="52">
        <f>L17*100</f>
        <v>22800</v>
      </c>
      <c r="N17" s="47">
        <v>76</v>
      </c>
      <c r="O17" s="54">
        <v>7600</v>
      </c>
      <c r="P17" s="47"/>
      <c r="Q17" s="54"/>
      <c r="R17" s="47">
        <v>76</v>
      </c>
      <c r="S17" s="54">
        <v>7600</v>
      </c>
      <c r="T17" s="47"/>
      <c r="U17" s="54"/>
      <c r="V17" s="47">
        <v>1</v>
      </c>
      <c r="W17" s="54">
        <v>1000</v>
      </c>
      <c r="X17" s="75">
        <v>3</v>
      </c>
      <c r="Y17" s="52">
        <v>300</v>
      </c>
      <c r="Z17" s="52">
        <v>39300</v>
      </c>
      <c r="AA17" s="52">
        <v>34500</v>
      </c>
      <c r="AB17" s="52"/>
      <c r="AC17" s="52"/>
    </row>
    <row r="18" spans="1:29" s="72" customFormat="1" ht="14.25" x14ac:dyDescent="0.2">
      <c r="A18" s="38" t="s">
        <v>67</v>
      </c>
      <c r="B18" s="56">
        <v>3</v>
      </c>
      <c r="C18" s="56" t="s">
        <v>54</v>
      </c>
      <c r="D18" s="57">
        <v>45987</v>
      </c>
      <c r="E18" s="57">
        <v>46084</v>
      </c>
      <c r="F18" s="56">
        <v>261040</v>
      </c>
      <c r="G18" s="40" t="b">
        <v>0</v>
      </c>
      <c r="H18" s="39" t="b">
        <v>1</v>
      </c>
      <c r="I18" s="39" t="b">
        <v>0</v>
      </c>
      <c r="J18" s="39" t="b">
        <v>0</v>
      </c>
      <c r="K18" s="39" t="b">
        <v>0</v>
      </c>
      <c r="L18" s="63"/>
      <c r="M18" s="59"/>
      <c r="N18" s="60"/>
      <c r="O18" s="59"/>
      <c r="P18" s="60"/>
      <c r="Q18" s="59"/>
      <c r="R18" s="60"/>
      <c r="S18" s="59"/>
      <c r="T18" s="60"/>
      <c r="U18" s="59"/>
      <c r="V18" s="56">
        <v>2</v>
      </c>
      <c r="W18" s="59">
        <v>2000</v>
      </c>
      <c r="X18" s="77"/>
      <c r="Y18" s="59"/>
      <c r="Z18" s="59">
        <v>2000</v>
      </c>
      <c r="AA18" s="59"/>
      <c r="AB18" s="59">
        <v>2000</v>
      </c>
      <c r="AC18" s="59">
        <v>2000</v>
      </c>
    </row>
    <row r="19" spans="1:29" s="72" customFormat="1" ht="14.25" x14ac:dyDescent="0.2">
      <c r="A19" s="64" t="s">
        <v>68</v>
      </c>
      <c r="B19" s="65">
        <v>5</v>
      </c>
      <c r="C19" s="131" t="s">
        <v>54</v>
      </c>
      <c r="D19" s="66">
        <v>46114</v>
      </c>
      <c r="E19" s="66">
        <v>46202</v>
      </c>
      <c r="F19" s="65">
        <v>261843</v>
      </c>
      <c r="G19" s="67" t="b">
        <v>0</v>
      </c>
      <c r="H19" s="67" t="b">
        <v>1</v>
      </c>
      <c r="I19" s="67" t="b">
        <v>0</v>
      </c>
      <c r="J19" s="67" t="b">
        <v>0</v>
      </c>
      <c r="K19" s="67" t="b">
        <v>0</v>
      </c>
      <c r="L19" s="68"/>
      <c r="M19" s="71"/>
      <c r="N19" s="65"/>
      <c r="O19" s="69"/>
      <c r="P19" s="70"/>
      <c r="Q19" s="69"/>
      <c r="R19" s="65"/>
      <c r="S19" s="71"/>
      <c r="T19" s="65"/>
      <c r="U19" s="71"/>
      <c r="V19" s="65">
        <v>2</v>
      </c>
      <c r="W19" s="69">
        <f>V19*1000</f>
        <v>2000</v>
      </c>
      <c r="X19" s="76"/>
      <c r="Y19" s="69"/>
      <c r="Z19" s="69">
        <f>SUM(M19,O19,S19,W19,Y19)</f>
        <v>2000</v>
      </c>
      <c r="AA19" s="69"/>
      <c r="AB19" s="69">
        <v>1500</v>
      </c>
      <c r="AC19" s="69"/>
    </row>
    <row r="20" spans="1:29" s="72" customFormat="1" ht="14.25" x14ac:dyDescent="0.2">
      <c r="A20" s="64" t="s">
        <v>69</v>
      </c>
      <c r="B20" s="65">
        <v>5</v>
      </c>
      <c r="C20" s="133"/>
      <c r="D20" s="66">
        <v>46114</v>
      </c>
      <c r="E20" s="66">
        <v>46202</v>
      </c>
      <c r="F20" s="65">
        <v>261771</v>
      </c>
      <c r="G20" s="67" t="b">
        <v>0</v>
      </c>
      <c r="H20" s="67" t="b">
        <v>1</v>
      </c>
      <c r="I20" s="67" t="b">
        <v>0</v>
      </c>
      <c r="J20" s="67" t="b">
        <v>0</v>
      </c>
      <c r="K20" s="67" t="b">
        <v>0</v>
      </c>
      <c r="L20" s="68"/>
      <c r="M20" s="71"/>
      <c r="N20" s="65"/>
      <c r="O20" s="69"/>
      <c r="P20" s="70"/>
      <c r="Q20" s="69"/>
      <c r="R20" s="65"/>
      <c r="S20" s="71"/>
      <c r="T20" s="65">
        <v>345</v>
      </c>
      <c r="U20" s="71">
        <v>360165.39</v>
      </c>
      <c r="V20" s="65">
        <v>2</v>
      </c>
      <c r="W20" s="69">
        <f>V20*1000</f>
        <v>2000</v>
      </c>
      <c r="X20" s="76"/>
      <c r="Y20" s="69"/>
      <c r="Z20" s="69">
        <f>SUM(M20,O20,S20,U20,W20,Y20)</f>
        <v>362165.39</v>
      </c>
      <c r="AA20" s="69"/>
      <c r="AB20" s="69">
        <v>118000</v>
      </c>
      <c r="AC20" s="69"/>
    </row>
    <row r="21" spans="1:29" s="72" customFormat="1" ht="14.25" x14ac:dyDescent="0.2">
      <c r="A21" s="46" t="s">
        <v>70</v>
      </c>
      <c r="B21" s="47">
        <v>36</v>
      </c>
      <c r="C21" s="127" t="s">
        <v>93</v>
      </c>
      <c r="D21" s="48">
        <v>46070</v>
      </c>
      <c r="E21" s="48"/>
      <c r="F21" s="47">
        <v>261442</v>
      </c>
      <c r="G21" s="50" t="b">
        <v>0</v>
      </c>
      <c r="H21" s="50" t="b">
        <v>1</v>
      </c>
      <c r="I21" s="50" t="b">
        <v>0</v>
      </c>
      <c r="J21" s="50" t="b">
        <v>0</v>
      </c>
      <c r="K21" s="50" t="b">
        <v>1</v>
      </c>
      <c r="L21" s="51">
        <v>462</v>
      </c>
      <c r="M21" s="52">
        <f>L21*100</f>
        <v>46200</v>
      </c>
      <c r="N21" s="47"/>
      <c r="O21" s="52"/>
      <c r="P21" s="53">
        <v>154</v>
      </c>
      <c r="Q21" s="52">
        <f>100*P21</f>
        <v>15400</v>
      </c>
      <c r="R21" s="47"/>
      <c r="S21" s="54"/>
      <c r="T21" s="47">
        <v>154</v>
      </c>
      <c r="U21" s="54">
        <v>356067.69</v>
      </c>
      <c r="V21" s="47">
        <v>1</v>
      </c>
      <c r="W21" s="52">
        <f t="shared" ref="W21:W34" si="2">V21*1000</f>
        <v>1000</v>
      </c>
      <c r="X21" s="75"/>
      <c r="Y21" s="52"/>
      <c r="Z21" s="52">
        <f>SUM(M21,Q21,U21,W21)</f>
        <v>418667.69</v>
      </c>
      <c r="AA21" s="52"/>
      <c r="AB21" s="52"/>
      <c r="AC21" s="52"/>
    </row>
    <row r="22" spans="1:29" s="72" customFormat="1" ht="14.25" x14ac:dyDescent="0.2">
      <c r="A22" s="46" t="s">
        <v>71</v>
      </c>
      <c r="B22" s="47">
        <v>36</v>
      </c>
      <c r="C22" s="128"/>
      <c r="D22" s="48">
        <v>46070</v>
      </c>
      <c r="E22" s="48"/>
      <c r="F22" s="47">
        <v>261443</v>
      </c>
      <c r="G22" s="50" t="b">
        <v>1</v>
      </c>
      <c r="H22" s="50" t="b">
        <v>1</v>
      </c>
      <c r="I22" s="50" t="b">
        <v>0</v>
      </c>
      <c r="J22" s="50" t="b">
        <v>0</v>
      </c>
      <c r="K22" s="50" t="b">
        <v>0</v>
      </c>
      <c r="L22" s="51">
        <v>333</v>
      </c>
      <c r="M22" s="52">
        <f>L22*100</f>
        <v>33300</v>
      </c>
      <c r="N22" s="47"/>
      <c r="O22" s="52"/>
      <c r="P22" s="53">
        <v>111</v>
      </c>
      <c r="Q22" s="52">
        <f>100*P22</f>
        <v>11100</v>
      </c>
      <c r="R22" s="47"/>
      <c r="S22" s="54"/>
      <c r="T22" s="47">
        <v>6</v>
      </c>
      <c r="U22" s="54">
        <v>12556.65</v>
      </c>
      <c r="V22" s="47">
        <v>1</v>
      </c>
      <c r="W22" s="52">
        <f t="shared" si="2"/>
        <v>1000</v>
      </c>
      <c r="X22" s="75">
        <v>1</v>
      </c>
      <c r="Y22" s="52">
        <f>X22*100</f>
        <v>100</v>
      </c>
      <c r="Z22" s="52">
        <f>M22+Q22+U22+W22+Y22</f>
        <v>58056.65</v>
      </c>
      <c r="AA22" s="52"/>
      <c r="AB22" s="52"/>
      <c r="AC22" s="52"/>
    </row>
    <row r="23" spans="1:29" s="72" customFormat="1" ht="14.25" x14ac:dyDescent="0.2">
      <c r="A23" s="46" t="s">
        <v>72</v>
      </c>
      <c r="B23" s="47">
        <v>36</v>
      </c>
      <c r="C23" s="129"/>
      <c r="D23" s="48">
        <v>46070</v>
      </c>
      <c r="E23" s="47"/>
      <c r="F23" s="47">
        <v>261441</v>
      </c>
      <c r="G23" s="50" t="b">
        <v>0</v>
      </c>
      <c r="H23" s="50" t="b">
        <v>1</v>
      </c>
      <c r="I23" s="50" t="b">
        <v>0</v>
      </c>
      <c r="J23" s="50" t="b">
        <v>0</v>
      </c>
      <c r="K23" s="50" t="b">
        <v>1</v>
      </c>
      <c r="L23" s="51">
        <v>348</v>
      </c>
      <c r="M23" s="52">
        <f>L23*100</f>
        <v>34800</v>
      </c>
      <c r="N23" s="47"/>
      <c r="O23" s="52"/>
      <c r="P23" s="53"/>
      <c r="Q23" s="52"/>
      <c r="R23" s="47"/>
      <c r="S23" s="54"/>
      <c r="T23" s="47">
        <v>116</v>
      </c>
      <c r="U23" s="54">
        <v>356740.25</v>
      </c>
      <c r="V23" s="47">
        <v>2</v>
      </c>
      <c r="W23" s="52">
        <f t="shared" si="2"/>
        <v>2000</v>
      </c>
      <c r="X23" s="75">
        <v>1</v>
      </c>
      <c r="Y23" s="52">
        <f>X23*100</f>
        <v>100</v>
      </c>
      <c r="Z23" s="52">
        <f>M23+Q23+U23+W23+Y23</f>
        <v>393640.25</v>
      </c>
      <c r="AA23" s="52"/>
      <c r="AB23" s="52"/>
      <c r="AC23" s="52"/>
    </row>
    <row r="24" spans="1:29" s="72" customFormat="1" ht="14.25" x14ac:dyDescent="0.2">
      <c r="A24" s="64" t="s">
        <v>73</v>
      </c>
      <c r="B24" s="65">
        <v>43</v>
      </c>
      <c r="C24" s="131" t="s">
        <v>93</v>
      </c>
      <c r="D24" s="66">
        <v>46125</v>
      </c>
      <c r="E24" s="65"/>
      <c r="F24" s="65" t="s">
        <v>74</v>
      </c>
      <c r="G24" s="67" t="b">
        <v>1</v>
      </c>
      <c r="H24" s="67" t="b">
        <v>1</v>
      </c>
      <c r="I24" s="67" t="b">
        <v>0</v>
      </c>
      <c r="J24" s="67" t="b">
        <v>0</v>
      </c>
      <c r="K24" s="67" t="b">
        <v>0</v>
      </c>
      <c r="L24" s="68">
        <v>900</v>
      </c>
      <c r="M24" s="69">
        <f t="shared" ref="M24:M30" si="3">L24*100</f>
        <v>90000</v>
      </c>
      <c r="N24" s="65">
        <v>48</v>
      </c>
      <c r="O24" s="69">
        <f>N24*100</f>
        <v>4800</v>
      </c>
      <c r="P24" s="70"/>
      <c r="Q24" s="69"/>
      <c r="R24" s="65">
        <v>300</v>
      </c>
      <c r="S24" s="69">
        <f t="shared" ref="S24:S34" si="4">R24*100</f>
        <v>30000</v>
      </c>
      <c r="T24" s="65">
        <v>7</v>
      </c>
      <c r="U24" s="69">
        <v>22288.31</v>
      </c>
      <c r="V24" s="65">
        <v>6</v>
      </c>
      <c r="W24" s="69">
        <f t="shared" si="2"/>
        <v>6000</v>
      </c>
      <c r="X24" s="76">
        <v>3</v>
      </c>
      <c r="Y24" s="69">
        <f>X24*100</f>
        <v>300</v>
      </c>
      <c r="Z24" s="69">
        <f t="shared" ref="Z24:Z29" si="5">SUM(M24,O24,S24,U24,W24,Y24)</f>
        <v>153388.31</v>
      </c>
      <c r="AA24" s="69"/>
      <c r="AB24" s="69"/>
      <c r="AC24" s="69"/>
    </row>
    <row r="25" spans="1:29" s="72" customFormat="1" ht="14.25" x14ac:dyDescent="0.2">
      <c r="A25" s="64" t="s">
        <v>75</v>
      </c>
      <c r="B25" s="65">
        <v>43</v>
      </c>
      <c r="C25" s="132"/>
      <c r="D25" s="66">
        <v>46125</v>
      </c>
      <c r="E25" s="65"/>
      <c r="F25" s="65" t="s">
        <v>74</v>
      </c>
      <c r="G25" s="67" t="b">
        <v>1</v>
      </c>
      <c r="H25" s="67" t="b">
        <v>1</v>
      </c>
      <c r="I25" s="67" t="b">
        <v>0</v>
      </c>
      <c r="J25" s="67" t="b">
        <v>0</v>
      </c>
      <c r="K25" s="67" t="b">
        <v>0</v>
      </c>
      <c r="L25" s="68">
        <v>729</v>
      </c>
      <c r="M25" s="69">
        <f t="shared" si="3"/>
        <v>72900</v>
      </c>
      <c r="N25" s="65">
        <v>113</v>
      </c>
      <c r="O25" s="69">
        <f>N25*100</f>
        <v>11300</v>
      </c>
      <c r="P25" s="70"/>
      <c r="Q25" s="69"/>
      <c r="R25" s="65">
        <v>243</v>
      </c>
      <c r="S25" s="69">
        <f t="shared" si="4"/>
        <v>24300</v>
      </c>
      <c r="T25" s="65"/>
      <c r="U25" s="71"/>
      <c r="V25" s="65">
        <v>3</v>
      </c>
      <c r="W25" s="69">
        <f t="shared" si="2"/>
        <v>3000</v>
      </c>
      <c r="X25" s="76">
        <v>0</v>
      </c>
      <c r="Y25" s="69"/>
      <c r="Z25" s="69">
        <f t="shared" si="5"/>
        <v>111500</v>
      </c>
      <c r="AA25" s="69"/>
      <c r="AB25" s="69"/>
      <c r="AC25" s="69"/>
    </row>
    <row r="26" spans="1:29" s="72" customFormat="1" ht="14.25" x14ac:dyDescent="0.2">
      <c r="A26" s="64" t="s">
        <v>76</v>
      </c>
      <c r="B26" s="65">
        <v>43</v>
      </c>
      <c r="C26" s="132"/>
      <c r="D26" s="66">
        <v>46125</v>
      </c>
      <c r="E26" s="65"/>
      <c r="F26" s="65" t="s">
        <v>74</v>
      </c>
      <c r="G26" s="67" t="b">
        <v>1</v>
      </c>
      <c r="H26" s="67" t="b">
        <v>1</v>
      </c>
      <c r="I26" s="67" t="b">
        <v>0</v>
      </c>
      <c r="J26" s="67" t="b">
        <v>0</v>
      </c>
      <c r="K26" s="67" t="b">
        <v>1</v>
      </c>
      <c r="L26" s="68">
        <v>630</v>
      </c>
      <c r="M26" s="69">
        <f t="shared" si="3"/>
        <v>63000</v>
      </c>
      <c r="N26" s="65">
        <v>122</v>
      </c>
      <c r="O26" s="69">
        <f>N26*100</f>
        <v>12200</v>
      </c>
      <c r="P26" s="70"/>
      <c r="Q26" s="69"/>
      <c r="R26" s="65">
        <v>210</v>
      </c>
      <c r="S26" s="69">
        <f t="shared" si="4"/>
        <v>21000</v>
      </c>
      <c r="T26" s="65"/>
      <c r="U26" s="71"/>
      <c r="V26" s="65">
        <v>4</v>
      </c>
      <c r="W26" s="69">
        <f t="shared" si="2"/>
        <v>4000</v>
      </c>
      <c r="X26" s="76">
        <v>3</v>
      </c>
      <c r="Y26" s="69">
        <f t="shared" ref="Y26:Y34" si="6">X26*100</f>
        <v>300</v>
      </c>
      <c r="Z26" s="69">
        <f t="shared" si="5"/>
        <v>100500</v>
      </c>
      <c r="AA26" s="69"/>
      <c r="AB26" s="69"/>
      <c r="AC26" s="69"/>
    </row>
    <row r="27" spans="1:29" s="72" customFormat="1" ht="14.25" x14ac:dyDescent="0.2">
      <c r="A27" s="64" t="s">
        <v>77</v>
      </c>
      <c r="B27" s="65">
        <v>34</v>
      </c>
      <c r="C27" s="132"/>
      <c r="D27" s="66">
        <v>46125</v>
      </c>
      <c r="E27" s="65"/>
      <c r="F27" s="65" t="s">
        <v>74</v>
      </c>
      <c r="G27" s="67" t="b">
        <v>1</v>
      </c>
      <c r="H27" s="67" t="b">
        <v>1</v>
      </c>
      <c r="I27" s="67" t="b">
        <v>0</v>
      </c>
      <c r="J27" s="67" t="b">
        <v>0</v>
      </c>
      <c r="K27" s="67" t="b">
        <v>1</v>
      </c>
      <c r="L27" s="68">
        <v>789</v>
      </c>
      <c r="M27" s="69">
        <f t="shared" si="3"/>
        <v>78900</v>
      </c>
      <c r="N27" s="65"/>
      <c r="O27" s="69"/>
      <c r="P27" s="70"/>
      <c r="Q27" s="69"/>
      <c r="R27" s="65">
        <v>263</v>
      </c>
      <c r="S27" s="69">
        <f t="shared" si="4"/>
        <v>26300</v>
      </c>
      <c r="T27" s="65"/>
      <c r="U27" s="71"/>
      <c r="V27" s="65">
        <v>3</v>
      </c>
      <c r="W27" s="69">
        <f t="shared" si="2"/>
        <v>3000</v>
      </c>
      <c r="X27" s="76">
        <v>2</v>
      </c>
      <c r="Y27" s="69">
        <f t="shared" si="6"/>
        <v>200</v>
      </c>
      <c r="Z27" s="69">
        <f t="shared" si="5"/>
        <v>108400</v>
      </c>
      <c r="AA27" s="69"/>
      <c r="AB27" s="69"/>
      <c r="AC27" s="69"/>
    </row>
    <row r="28" spans="1:29" s="72" customFormat="1" ht="14.25" x14ac:dyDescent="0.2">
      <c r="A28" s="64" t="s">
        <v>78</v>
      </c>
      <c r="B28" s="65">
        <v>34</v>
      </c>
      <c r="C28" s="132"/>
      <c r="D28" s="66">
        <v>46125</v>
      </c>
      <c r="E28" s="65"/>
      <c r="F28" s="65" t="s">
        <v>74</v>
      </c>
      <c r="G28" s="67" t="b">
        <v>1</v>
      </c>
      <c r="H28" s="67" t="b">
        <v>1</v>
      </c>
      <c r="I28" s="67" t="b">
        <v>0</v>
      </c>
      <c r="J28" s="67" t="b">
        <v>0</v>
      </c>
      <c r="K28" s="67" t="b">
        <v>0</v>
      </c>
      <c r="L28" s="68">
        <v>1161</v>
      </c>
      <c r="M28" s="69">
        <f t="shared" si="3"/>
        <v>116100</v>
      </c>
      <c r="N28" s="65">
        <v>130</v>
      </c>
      <c r="O28" s="69">
        <f>N28*100</f>
        <v>13000</v>
      </c>
      <c r="P28" s="70"/>
      <c r="Q28" s="69"/>
      <c r="R28" s="65">
        <v>187</v>
      </c>
      <c r="S28" s="69">
        <f t="shared" si="4"/>
        <v>18700</v>
      </c>
      <c r="T28" s="65">
        <v>200</v>
      </c>
      <c r="U28" s="69">
        <v>720476.88</v>
      </c>
      <c r="V28" s="65">
        <v>2</v>
      </c>
      <c r="W28" s="69">
        <f t="shared" si="2"/>
        <v>2000</v>
      </c>
      <c r="X28" s="76">
        <v>2</v>
      </c>
      <c r="Y28" s="69">
        <f t="shared" si="6"/>
        <v>200</v>
      </c>
      <c r="Z28" s="69">
        <f t="shared" si="5"/>
        <v>870476.88</v>
      </c>
      <c r="AA28" s="69"/>
      <c r="AB28" s="69"/>
      <c r="AC28" s="69"/>
    </row>
    <row r="29" spans="1:29" s="72" customFormat="1" ht="14.25" x14ac:dyDescent="0.2">
      <c r="A29" s="64" t="s">
        <v>79</v>
      </c>
      <c r="B29" s="65">
        <v>15</v>
      </c>
      <c r="C29" s="133"/>
      <c r="D29" s="66">
        <v>46125</v>
      </c>
      <c r="E29" s="65"/>
      <c r="F29" s="65" t="s">
        <v>74</v>
      </c>
      <c r="G29" s="67" t="b">
        <v>1</v>
      </c>
      <c r="H29" s="67" t="b">
        <v>1</v>
      </c>
      <c r="I29" s="67" t="b">
        <v>0</v>
      </c>
      <c r="J29" s="67" t="b">
        <v>0</v>
      </c>
      <c r="K29" s="67" t="b">
        <v>0</v>
      </c>
      <c r="L29" s="68">
        <v>235</v>
      </c>
      <c r="M29" s="69">
        <f t="shared" si="3"/>
        <v>23500</v>
      </c>
      <c r="N29" s="65"/>
      <c r="O29" s="69"/>
      <c r="P29" s="70"/>
      <c r="Q29" s="69"/>
      <c r="R29" s="65">
        <v>85</v>
      </c>
      <c r="S29" s="69">
        <f t="shared" si="4"/>
        <v>8500</v>
      </c>
      <c r="T29" s="65"/>
      <c r="U29" s="71"/>
      <c r="V29" s="65">
        <v>2</v>
      </c>
      <c r="W29" s="69">
        <f t="shared" si="2"/>
        <v>2000</v>
      </c>
      <c r="X29" s="76">
        <v>0</v>
      </c>
      <c r="Y29" s="69">
        <f t="shared" si="6"/>
        <v>0</v>
      </c>
      <c r="Z29" s="69">
        <f t="shared" si="5"/>
        <v>34000</v>
      </c>
      <c r="AA29" s="69"/>
      <c r="AB29" s="69"/>
      <c r="AC29" s="69"/>
    </row>
    <row r="30" spans="1:29" s="72" customFormat="1" ht="14.25" x14ac:dyDescent="0.2">
      <c r="A30" s="38" t="s">
        <v>80</v>
      </c>
      <c r="B30" s="56">
        <v>37</v>
      </c>
      <c r="C30" s="56" t="s">
        <v>93</v>
      </c>
      <c r="D30" s="57">
        <v>46127</v>
      </c>
      <c r="E30" s="56"/>
      <c r="F30" s="56">
        <v>261842</v>
      </c>
      <c r="G30" s="39" t="b">
        <v>1</v>
      </c>
      <c r="H30" s="39" t="b">
        <v>1</v>
      </c>
      <c r="I30" s="39" t="b">
        <v>0</v>
      </c>
      <c r="J30" s="39" t="b">
        <v>0</v>
      </c>
      <c r="K30" s="39" t="b">
        <v>0</v>
      </c>
      <c r="L30" s="58">
        <v>106</v>
      </c>
      <c r="M30" s="62">
        <f t="shared" si="3"/>
        <v>10600</v>
      </c>
      <c r="N30" s="56">
        <v>47</v>
      </c>
      <c r="O30" s="59">
        <f>N30*100</f>
        <v>4700</v>
      </c>
      <c r="P30" s="61"/>
      <c r="Q30" s="59"/>
      <c r="R30" s="56">
        <v>53</v>
      </c>
      <c r="S30" s="62">
        <f t="shared" si="4"/>
        <v>5300</v>
      </c>
      <c r="T30" s="56"/>
      <c r="U30" s="62"/>
      <c r="V30" s="56">
        <v>2</v>
      </c>
      <c r="W30" s="59">
        <f t="shared" si="2"/>
        <v>2000</v>
      </c>
      <c r="X30" s="74">
        <v>3</v>
      </c>
      <c r="Y30" s="59">
        <f t="shared" si="6"/>
        <v>300</v>
      </c>
      <c r="Z30" s="59">
        <f>Y30+W30+S30+O30+M30</f>
        <v>22900</v>
      </c>
      <c r="AA30" s="59"/>
      <c r="AB30" s="59"/>
      <c r="AC30" s="59"/>
    </row>
    <row r="31" spans="1:29" s="72" customFormat="1" ht="28.5" x14ac:dyDescent="0.2">
      <c r="A31" s="55" t="s">
        <v>111</v>
      </c>
      <c r="B31" s="47">
        <v>34</v>
      </c>
      <c r="C31" s="127" t="s">
        <v>93</v>
      </c>
      <c r="D31" s="48">
        <v>46136</v>
      </c>
      <c r="E31" s="47"/>
      <c r="F31" s="47">
        <v>261937</v>
      </c>
      <c r="G31" s="50" t="b">
        <v>1</v>
      </c>
      <c r="H31" s="50" t="b">
        <v>1</v>
      </c>
      <c r="I31" s="50" t="b">
        <v>0</v>
      </c>
      <c r="J31" s="50" t="b">
        <v>0</v>
      </c>
      <c r="K31" s="50" t="b">
        <v>1</v>
      </c>
      <c r="L31" s="51">
        <v>1098</v>
      </c>
      <c r="M31" s="52">
        <f>L31*100</f>
        <v>109800</v>
      </c>
      <c r="N31" s="47"/>
      <c r="O31" s="52"/>
      <c r="P31" s="53"/>
      <c r="Q31" s="52"/>
      <c r="R31" s="47">
        <v>16</v>
      </c>
      <c r="S31" s="52">
        <f t="shared" si="4"/>
        <v>1600</v>
      </c>
      <c r="T31" s="47">
        <v>230</v>
      </c>
      <c r="U31" s="54">
        <v>464612.79</v>
      </c>
      <c r="V31" s="47">
        <v>7</v>
      </c>
      <c r="W31" s="52">
        <f t="shared" si="2"/>
        <v>7000</v>
      </c>
      <c r="X31" s="75">
        <v>8</v>
      </c>
      <c r="Y31" s="52">
        <f t="shared" si="6"/>
        <v>800</v>
      </c>
      <c r="Z31" s="52">
        <f>SUM(M31,S31,U31,W31,Y31)</f>
        <v>583812.79</v>
      </c>
      <c r="AA31" s="52"/>
      <c r="AB31" s="52"/>
      <c r="AC31" s="52"/>
    </row>
    <row r="32" spans="1:29" s="72" customFormat="1" ht="14.25" x14ac:dyDescent="0.2">
      <c r="A32" s="46" t="s">
        <v>81</v>
      </c>
      <c r="B32" s="47">
        <v>28</v>
      </c>
      <c r="C32" s="128"/>
      <c r="D32" s="48">
        <v>46136</v>
      </c>
      <c r="E32" s="47"/>
      <c r="F32" s="47">
        <v>261938</v>
      </c>
      <c r="G32" s="50" t="b">
        <v>1</v>
      </c>
      <c r="H32" s="50" t="b">
        <v>1</v>
      </c>
      <c r="I32" s="50" t="b">
        <v>0</v>
      </c>
      <c r="J32" s="50" t="b">
        <v>0</v>
      </c>
      <c r="K32" s="50" t="b">
        <v>0</v>
      </c>
      <c r="L32" s="51">
        <v>129</v>
      </c>
      <c r="M32" s="52">
        <f>L32*100</f>
        <v>12900</v>
      </c>
      <c r="N32" s="47">
        <v>11</v>
      </c>
      <c r="O32" s="52">
        <f>N32*100</f>
        <v>1100</v>
      </c>
      <c r="P32" s="53"/>
      <c r="Q32" s="52"/>
      <c r="R32" s="47">
        <v>22</v>
      </c>
      <c r="S32" s="52">
        <f t="shared" si="4"/>
        <v>2200</v>
      </c>
      <c r="T32" s="47">
        <v>35</v>
      </c>
      <c r="U32" s="54">
        <v>70539.06</v>
      </c>
      <c r="V32" s="47">
        <v>2</v>
      </c>
      <c r="W32" s="52">
        <f t="shared" si="2"/>
        <v>2000</v>
      </c>
      <c r="X32" s="75">
        <v>6</v>
      </c>
      <c r="Y32" s="52">
        <f t="shared" si="6"/>
        <v>600</v>
      </c>
      <c r="Z32" s="52">
        <f>SUM(M32,O32,S32,U32,W32,Y32)</f>
        <v>89339.06</v>
      </c>
      <c r="AA32" s="52"/>
      <c r="AB32" s="52"/>
      <c r="AC32" s="52"/>
    </row>
    <row r="33" spans="1:29" s="72" customFormat="1" ht="14.25" x14ac:dyDescent="0.2">
      <c r="A33" s="46" t="s">
        <v>82</v>
      </c>
      <c r="B33" s="47">
        <v>37</v>
      </c>
      <c r="C33" s="128"/>
      <c r="D33" s="48">
        <v>46150</v>
      </c>
      <c r="E33" s="47"/>
      <c r="F33" s="47">
        <v>262071</v>
      </c>
      <c r="G33" s="50" t="b">
        <v>0</v>
      </c>
      <c r="H33" s="50" t="b">
        <v>1</v>
      </c>
      <c r="I33" s="50" t="b">
        <v>0</v>
      </c>
      <c r="J33" s="50" t="b">
        <v>0</v>
      </c>
      <c r="K33" s="50" t="b">
        <v>0</v>
      </c>
      <c r="L33" s="51">
        <v>633</v>
      </c>
      <c r="M33" s="52">
        <f>L33*100</f>
        <v>63300</v>
      </c>
      <c r="N33" s="47"/>
      <c r="O33" s="52"/>
      <c r="P33" s="53"/>
      <c r="Q33" s="52"/>
      <c r="R33" s="47">
        <v>58</v>
      </c>
      <c r="S33" s="52">
        <f t="shared" si="4"/>
        <v>5800</v>
      </c>
      <c r="T33" s="47">
        <v>211</v>
      </c>
      <c r="U33" s="54">
        <v>456222.73</v>
      </c>
      <c r="V33" s="47">
        <v>4</v>
      </c>
      <c r="W33" s="52">
        <f t="shared" si="2"/>
        <v>4000</v>
      </c>
      <c r="X33" s="75">
        <v>6</v>
      </c>
      <c r="Y33" s="52">
        <f t="shared" si="6"/>
        <v>600</v>
      </c>
      <c r="Z33" s="52">
        <f>SUM(M33,O33,S33,U33,W33,Y33)</f>
        <v>529922.73</v>
      </c>
      <c r="AA33" s="52"/>
      <c r="AB33" s="52"/>
      <c r="AC33" s="52"/>
    </row>
    <row r="34" spans="1:29" s="72" customFormat="1" ht="14.25" x14ac:dyDescent="0.2">
      <c r="A34" s="46" t="s">
        <v>83</v>
      </c>
      <c r="B34" s="47">
        <v>34</v>
      </c>
      <c r="C34" s="129"/>
      <c r="D34" s="48">
        <v>46150</v>
      </c>
      <c r="E34" s="47"/>
      <c r="F34" s="47">
        <v>262070</v>
      </c>
      <c r="G34" s="50" t="b">
        <v>1</v>
      </c>
      <c r="H34" s="50" t="b">
        <v>1</v>
      </c>
      <c r="I34" s="50" t="b">
        <v>0</v>
      </c>
      <c r="J34" s="50" t="b">
        <v>0</v>
      </c>
      <c r="K34" s="50" t="b">
        <v>0</v>
      </c>
      <c r="L34" s="51">
        <v>282</v>
      </c>
      <c r="M34" s="52">
        <f>L34*100</f>
        <v>28200</v>
      </c>
      <c r="N34" s="47"/>
      <c r="O34" s="52"/>
      <c r="P34" s="53"/>
      <c r="Q34" s="52"/>
      <c r="R34" s="47">
        <v>59</v>
      </c>
      <c r="S34" s="52">
        <f t="shared" si="4"/>
        <v>5900</v>
      </c>
      <c r="T34" s="47">
        <v>66</v>
      </c>
      <c r="U34" s="54">
        <v>113482.37</v>
      </c>
      <c r="V34" s="47">
        <v>2</v>
      </c>
      <c r="W34" s="52">
        <f t="shared" si="2"/>
        <v>2000</v>
      </c>
      <c r="X34" s="75">
        <v>5</v>
      </c>
      <c r="Y34" s="52">
        <f t="shared" si="6"/>
        <v>500</v>
      </c>
      <c r="Z34" s="52">
        <f>SUM(M34,O34,S34,U34,W34,Y34)</f>
        <v>150082.37</v>
      </c>
      <c r="AA34" s="52"/>
      <c r="AB34" s="52"/>
      <c r="AC34" s="52"/>
    </row>
  </sheetData>
  <mergeCells count="34">
    <mergeCell ref="C7:C9"/>
    <mergeCell ref="AC7:AC9"/>
    <mergeCell ref="AB7:AB9"/>
    <mergeCell ref="C31:C34"/>
    <mergeCell ref="C24:C29"/>
    <mergeCell ref="C21:C23"/>
    <mergeCell ref="C19:C20"/>
    <mergeCell ref="C14:C17"/>
    <mergeCell ref="C10:C13"/>
    <mergeCell ref="L4:M4"/>
    <mergeCell ref="L3:S3"/>
    <mergeCell ref="L2:AC2"/>
    <mergeCell ref="T3:Y3"/>
    <mergeCell ref="G3:K3"/>
    <mergeCell ref="V4:W4"/>
    <mergeCell ref="T4:U4"/>
    <mergeCell ref="R4:S4"/>
    <mergeCell ref="P4:Q4"/>
    <mergeCell ref="N4:O4"/>
    <mergeCell ref="AC3:AC4"/>
    <mergeCell ref="AB3:AB4"/>
    <mergeCell ref="AA3:AA4"/>
    <mergeCell ref="Z3:Z4"/>
    <mergeCell ref="X4:Y4"/>
    <mergeCell ref="A1:I1"/>
    <mergeCell ref="J1:K1"/>
    <mergeCell ref="F3:F4"/>
    <mergeCell ref="D3:D4"/>
    <mergeCell ref="E3:E4"/>
    <mergeCell ref="C3:C4"/>
    <mergeCell ref="B3:B4"/>
    <mergeCell ref="A3:A4"/>
    <mergeCell ref="A2:F2"/>
    <mergeCell ref="G2:K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2026 Report</vt:lpstr>
      <vt:lpstr>Executive Summary</vt:lpstr>
      <vt:lpstr>Table of Contents</vt:lpstr>
      <vt:lpstr>1. Active Registrations</vt:lpstr>
      <vt:lpstr>2. Applications &amp; Renewals</vt:lpstr>
      <vt:lpstr>3. Avg. Processing Time</vt:lpstr>
      <vt:lpstr>4. Denial Reasons</vt:lpstr>
      <vt:lpstr>5. Revocations and Fines</vt:lpstr>
      <vt:lpstr>'Executive Summary'!Print_Area</vt:lpstr>
      <vt:lpstr>'2. Applications &amp; Renewals'!Print_Titles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Sen, Aditi</dc:creator>
  <cp:keywords/>
  <dc:description/>
  <cp:lastModifiedBy>Kuzmicki, Jamie  (MOCJ)</cp:lastModifiedBy>
  <cp:revision/>
  <dcterms:created xsi:type="dcterms:W3CDTF">2017-08-18T20:55:08Z</dcterms:created>
  <dcterms:modified xsi:type="dcterms:W3CDTF">2026-10-07T23:16:31Z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a276f-0474-4e48-a2bc-69b0eb22318c_Enabled">
    <vt:lpwstr>true</vt:lpwstr>
  </property>
  <property fmtid="{D5CDD505-2E9C-101B-9397-08002B2CF9AE}" pid="3" name="MSIP_Label_ebba276f-0474-4e48-a2bc-69b0eb22318c_SetDate">
    <vt:lpwstr>2025-08-15T12:29:41Z</vt:lpwstr>
  </property>
  <property fmtid="{D5CDD505-2E9C-101B-9397-08002B2CF9AE}" pid="4" name="MSIP_Label_ebba276f-0474-4e48-a2bc-69b0eb22318c_Method">
    <vt:lpwstr>Standard</vt:lpwstr>
  </property>
  <property fmtid="{D5CDD505-2E9C-101B-9397-08002B2CF9AE}" pid="5" name="MSIP_Label_ebba276f-0474-4e48-a2bc-69b0eb22318c_Name">
    <vt:lpwstr>Non-Restricted-Main</vt:lpwstr>
  </property>
  <property fmtid="{D5CDD505-2E9C-101B-9397-08002B2CF9AE}" pid="6" name="MSIP_Label_ebba276f-0474-4e48-a2bc-69b0eb22318c_SiteId">
    <vt:lpwstr>32f56fc7-5f81-4e22-a95b-15da66513bef</vt:lpwstr>
  </property>
  <property fmtid="{D5CDD505-2E9C-101B-9397-08002B2CF9AE}" pid="7" name="MSIP_Label_ebba276f-0474-4e48-a2bc-69b0eb22318c_ActionId">
    <vt:lpwstr>83afcb28-bb9d-41d2-ada5-22636feced5a</vt:lpwstr>
  </property>
  <property fmtid="{D5CDD505-2E9C-101B-9397-08002B2CF9AE}" pid="8" name="MSIP_Label_ebba276f-0474-4e48-a2bc-69b0eb22318c_ContentBits">
    <vt:lpwstr>0</vt:lpwstr>
  </property>
  <property fmtid="{D5CDD505-2E9C-101B-9397-08002B2CF9AE}" pid="9" name="MSIP_Label_ebba276f-0474-4e48-a2bc-69b0eb22318c_Tag">
    <vt:lpwstr>10, 3, 0, 1</vt:lpwstr>
  </property>
</Properties>
</file>