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R:\Registration Law\Audits and Reporting\Annual Report\Year Ending June 30, 2026\"/>
    </mc:Choice>
  </mc:AlternateContent>
  <xr:revisionPtr revIDLastSave="0" documentId="13_ncr:1_{882BDD6D-A422-492D-98D5-205A9D3DDC37}" xr6:coauthVersionLast="47" xr6:coauthVersionMax="47" xr10:uidLastSave="{00000000-0000-0000-0000-000000000000}"/>
  <bookViews>
    <workbookView xWindow="-120" yWindow="-120" windowWidth="29040" windowHeight="15720" tabRatio="901" xr2:uid="{00000000-000D-0000-FFFF-FFFF00000000}"/>
  </bookViews>
  <sheets>
    <sheet name="2026 Report" sheetId="25" r:id="rId1"/>
    <sheet name="Executive Summary" sheetId="35" r:id="rId2"/>
    <sheet name="Table of Contents" sheetId="27" r:id="rId3"/>
    <sheet name="1. Active Registrations" sheetId="4" r:id="rId4"/>
    <sheet name="2. Applications &amp; Renewals" sheetId="7" r:id="rId5"/>
    <sheet name="Sheet1" sheetId="20" state="hidden" r:id="rId6"/>
    <sheet name="3. Avg. Processing Time" sheetId="33" r:id="rId7"/>
    <sheet name="4. Denial Reasons" sheetId="19" r:id="rId8"/>
    <sheet name="5. Revocations and Fines" sheetId="34" r:id="rId9"/>
    <sheet name="Sheet3" sheetId="22" state="hidden" r:id="rId10"/>
    <sheet name="Sheet2" sheetId="24" state="hidden" r:id="rId11"/>
  </sheets>
  <definedNames>
    <definedName name="_5_2_2016">#REF!</definedName>
    <definedName name="_xlnm._FilterDatabase" localSheetId="3" hidden="1">'1. Active Registrations'!#REF!</definedName>
    <definedName name="_xlnm._FilterDatabase" localSheetId="4" hidden="1">'2. Applications &amp; Renewals'!#REF!</definedName>
    <definedName name="_xlnm._FilterDatabase" localSheetId="7" hidden="1">'4. Denial Reasons'!#REF!</definedName>
    <definedName name="_xlnm._FilterDatabase" localSheetId="5" hidden="1">Sheet1!$A$1:$G$170</definedName>
    <definedName name="_xlnm._FilterDatabase" localSheetId="9" hidden="1">Sheet3!$A$2:$G$170</definedName>
    <definedName name="_xlnm.Print_Area" localSheetId="3">'1. Active Registrations'!#REF!</definedName>
    <definedName name="_xlnm.Print_Area" localSheetId="4">'2. Applications &amp; Renewals'!#REF!</definedName>
    <definedName name="_xlnm.Print_Area" localSheetId="7">'4. Denial Reasons'!#REF!</definedName>
    <definedName name="_xlnm.Print_Area" localSheetId="1">'Executive Summary'!$B$2:$B$15</definedName>
    <definedName name="_xlnm.Print_Titles" localSheetId="4">'2. Applications &amp; Renewals'!$1:$3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4" i="34" l="1"/>
  <c r="W34" i="34"/>
  <c r="S34" i="34"/>
  <c r="M34" i="34"/>
  <c r="Y33" i="34"/>
  <c r="W33" i="34"/>
  <c r="S33" i="34"/>
  <c r="M33" i="34"/>
  <c r="Y32" i="34"/>
  <c r="W32" i="34"/>
  <c r="S32" i="34"/>
  <c r="O32" i="34"/>
  <c r="M32" i="34"/>
  <c r="Y31" i="34"/>
  <c r="W31" i="34"/>
  <c r="S31" i="34"/>
  <c r="M31" i="34"/>
  <c r="Y30" i="34"/>
  <c r="W30" i="34"/>
  <c r="S30" i="34"/>
  <c r="O30" i="34"/>
  <c r="M30" i="34"/>
  <c r="Y29" i="34"/>
  <c r="W29" i="34"/>
  <c r="S29" i="34"/>
  <c r="M29" i="34"/>
  <c r="Y28" i="34"/>
  <c r="W28" i="34"/>
  <c r="S28" i="34"/>
  <c r="O28" i="34"/>
  <c r="M28" i="34"/>
  <c r="Y27" i="34"/>
  <c r="W27" i="34"/>
  <c r="S27" i="34"/>
  <c r="M27" i="34"/>
  <c r="Y26" i="34"/>
  <c r="W26" i="34"/>
  <c r="S26" i="34"/>
  <c r="O26" i="34"/>
  <c r="M26" i="34"/>
  <c r="W25" i="34"/>
  <c r="S25" i="34"/>
  <c r="O25" i="34"/>
  <c r="M25" i="34"/>
  <c r="Y24" i="34"/>
  <c r="W24" i="34"/>
  <c r="S24" i="34"/>
  <c r="O24" i="34"/>
  <c r="M24" i="34"/>
  <c r="Y23" i="34"/>
  <c r="W23" i="34"/>
  <c r="M23" i="34"/>
  <c r="Z23" i="34" s="1"/>
  <c r="Y22" i="34"/>
  <c r="W22" i="34"/>
  <c r="Q22" i="34"/>
  <c r="M22" i="34"/>
  <c r="W21" i="34"/>
  <c r="Q21" i="34"/>
  <c r="M21" i="34"/>
  <c r="Z21" i="34" s="1"/>
  <c r="W20" i="34"/>
  <c r="Z20" i="34" s="1"/>
  <c r="W19" i="34"/>
  <c r="Z19" i="34" s="1"/>
  <c r="M17" i="34"/>
  <c r="M16" i="34"/>
  <c r="M15" i="34"/>
  <c r="M14" i="34"/>
  <c r="W13" i="34"/>
  <c r="W12" i="34"/>
  <c r="W11" i="34"/>
  <c r="S11" i="34"/>
  <c r="O11" i="34"/>
  <c r="M11" i="34"/>
  <c r="W10" i="34"/>
  <c r="S10" i="34"/>
  <c r="O10" i="34"/>
  <c r="M10" i="34"/>
  <c r="AC7" i="34"/>
  <c r="AB7" i="34"/>
  <c r="W9" i="34"/>
  <c r="O9" i="34"/>
  <c r="M9" i="34"/>
  <c r="W8" i="34"/>
  <c r="S8" i="34"/>
  <c r="O8" i="34"/>
  <c r="M8" i="34"/>
  <c r="W7" i="34"/>
  <c r="S7" i="34"/>
  <c r="O7" i="34"/>
  <c r="M7" i="34"/>
  <c r="M6" i="34"/>
  <c r="Z26" i="34" l="1"/>
  <c r="Z27" i="34"/>
  <c r="Z22" i="34"/>
  <c r="Z28" i="34"/>
  <c r="Z32" i="34"/>
  <c r="Z34" i="34"/>
  <c r="Z31" i="34"/>
  <c r="Z30" i="34"/>
  <c r="Z33" i="34"/>
  <c r="Z24" i="34"/>
  <c r="Z29" i="34"/>
  <c r="Z25" i="34"/>
  <c r="G172" i="22" l="1"/>
  <c r="G171" i="20"/>
  <c r="G170" i="20" l="1"/>
  <c r="F170" i="20"/>
  <c r="E170" i="20"/>
  <c r="D170" i="20"/>
  <c r="C170" i="20"/>
  <c r="B170" i="20"/>
</calcChain>
</file>

<file path=xl/sharedStrings.xml><?xml version="1.0" encoding="utf-8"?>
<sst xmlns="http://schemas.openxmlformats.org/spreadsheetml/2006/main" count="1181" uniqueCount="373">
  <si>
    <t>Table of Contents</t>
  </si>
  <si>
    <t>Council district</t>
  </si>
  <si>
    <t>Total</t>
  </si>
  <si>
    <t>In this table, the status "Pending" means either that OSE had not yet provided a determination on the application, or that the applicant submitted corrections to OSE and OSE was reviewing the submitted additional materials. The statuses "Additional Info Requested" and "Denial Pending" pertained to those instances where OSE had returned the application to the applicant to, respectively, provide sufficient information for OSE to make a determination or to correct deficiencies that would otherwise require denial. "Granted" includes all applications where the applicant received a registration, and includes applications where the status at the end of the year was "Registered," "Expired," or "Terminated."</t>
  </si>
  <si>
    <t>All of the applications below are initial applications, and none are for renewals. The maximum period for a registration is four years, and as such, renewal applications will not begin being received until Fall 2026.</t>
  </si>
  <si>
    <t>APPLIED FOR</t>
  </si>
  <si>
    <t>DENIAL PENDING</t>
  </si>
  <si>
    <t>DENIED</t>
  </si>
  <si>
    <t>GRANTED</t>
  </si>
  <si>
    <t>PENDING</t>
  </si>
  <si>
    <t>ADDITIONAL INFO REQUESTED</t>
  </si>
  <si>
    <t>Council District</t>
  </si>
  <si>
    <t>Location Type</t>
  </si>
  <si>
    <t>Illegal hotel</t>
  </si>
  <si>
    <t>Massage Parlor</t>
  </si>
  <si>
    <t>Bar, Club or
Restaurant</t>
  </si>
  <si>
    <t>Adult Establishment</t>
  </si>
  <si>
    <t>Other</t>
  </si>
  <si>
    <t>Attempted</t>
  </si>
  <si>
    <t>Conducted</t>
  </si>
  <si>
    <t>Follow-up</t>
  </si>
  <si>
    <t>TOTAL</t>
  </si>
  <si>
    <t>Share</t>
  </si>
  <si>
    <t xml:space="preserve">While the law requiring this report only requires OSE to report "the average time to process registration applications and renewals," which would not include applications without a final status, OSE is also presenting companion data for applications that have not yet been finalized but were either: 1) returned to the applicant for additional information or to correct issues that would otherwise require OSE to deny the application, or 2) applications where OSE had not yet reached an initial determination as of the end of the reporting period. Processing time is measured from the date of submission to OSE, and includes weekends and applicable holidays. Where the column indicates a number of days "the application was pending with OSE," the number excludes those days in which the application was returned to the applicant. Applications that were withdrawn by the applicant are not included in the data below. </t>
  </si>
  <si>
    <t xml:space="preserve">A number of factors contribute to processing time, including, but not limited to: overall volume of applications, the number of staff available to conduct reviews of applications, the complexity of a given application, the number of listings, the number of uncorrected violations that must be reviewed, the number and complexity of problems with an application, the time spent corresponding with an applicant on needed corrections, and the time taken by applicants to make corrections. OSE strives to provide an initial determination within three business days, and has made a number of improvements to the application portal that allow applicants greater transparency and confidence as to the status of their applications. </t>
  </si>
  <si>
    <t>Total number of submitted applications</t>
  </si>
  <si>
    <t>Applications with final determination</t>
  </si>
  <si>
    <t>Applications returned to applicant for additional information or to correct deficiencies</t>
  </si>
  <si>
    <t>Applications without agency determination</t>
  </si>
  <si>
    <t>Total number of applications with final determination</t>
  </si>
  <si>
    <t>Average processing time in total days</t>
  </si>
  <si>
    <t>Average processing time in days the application was pending with OSE</t>
  </si>
  <si>
    <t>Total number of applications returned to applicant for correction</t>
  </si>
  <si>
    <t>Total number of applications without initial agency determination</t>
  </si>
  <si>
    <t>-</t>
  </si>
  <si>
    <t>All applications</t>
  </si>
  <si>
    <t>Number of applications denied</t>
  </si>
  <si>
    <t>District Total</t>
  </si>
  <si>
    <t>Applicant Did Not Make Required Corrections</t>
  </si>
  <si>
    <t>Applied-for Address Not Approved for Residential Use</t>
  </si>
  <si>
    <t>Building Added to Prohibited Buildings List</t>
  </si>
  <si>
    <t>Class B Multiple Dwelling - Exempt</t>
  </si>
  <si>
    <t>Rent Regulated</t>
  </si>
  <si>
    <t>Duplicate or Multiple Applications</t>
  </si>
  <si>
    <t>Application Included a Material False Statement</t>
  </si>
  <si>
    <t>Application Fee Owed</t>
  </si>
  <si>
    <t>Total Denied</t>
  </si>
  <si>
    <t>6 CHATHAM SQUARE</t>
  </si>
  <si>
    <t>75 BAXTER STREET</t>
  </si>
  <si>
    <t>110 MULBERRY STREET</t>
  </si>
  <si>
    <t>28 MARKET STREET</t>
  </si>
  <si>
    <t>213 EAST BROADWAY</t>
  </si>
  <si>
    <t>104 SUFFOLK STREET</t>
  </si>
  <si>
    <t>127 RIVINGTON STREET</t>
  </si>
  <si>
    <t>123 LUDLOW STREET</t>
  </si>
  <si>
    <t>11 RIVINGTON STREET</t>
  </si>
  <si>
    <t>65 GREENE STREET</t>
  </si>
  <si>
    <t>159 BLEECKER STREET</t>
  </si>
  <si>
    <t>227 MOTT STREET</t>
  </si>
  <si>
    <t>536 EAST 14 STREET</t>
  </si>
  <si>
    <t>245 MULBERRY STREET</t>
  </si>
  <si>
    <t>82 EAST 3 STREET</t>
  </si>
  <si>
    <t>57 SPRING STREET</t>
  </si>
  <si>
    <t>40 EAST 12 STREET</t>
  </si>
  <si>
    <t>160 ORCHARD STREET</t>
  </si>
  <si>
    <t>429 PARK AVENUE SOUTH</t>
  </si>
  <si>
    <t>210 EAST BROADWAY</t>
  </si>
  <si>
    <t>120 EAST 31 STREET</t>
  </si>
  <si>
    <t>94 AVENUE C</t>
  </si>
  <si>
    <t>112 EAST 32 STREET</t>
  </si>
  <si>
    <t>635 EAST 9 STREET</t>
  </si>
  <si>
    <t>225 EAST 17 STREET</t>
  </si>
  <si>
    <t>635 EAST 11 STREET</t>
  </si>
  <si>
    <t>207 EAST 27 STREET</t>
  </si>
  <si>
    <t>201 EAST 24 STREET</t>
  </si>
  <si>
    <t>416 EAST 9 STREET</t>
  </si>
  <si>
    <t>27 WEST 11 STREET</t>
  </si>
  <si>
    <t>278 EAST 10 STREET</t>
  </si>
  <si>
    <t>310 WEST 4 STREET</t>
  </si>
  <si>
    <t>267 EAST 10 STREET</t>
  </si>
  <si>
    <t>455 WEST 34 STREET</t>
  </si>
  <si>
    <t>156 WEST 15 STREET</t>
  </si>
  <si>
    <t>324 EAST 6 STREET</t>
  </si>
  <si>
    <t>323 WEST 42 STREET</t>
  </si>
  <si>
    <t>231 EAST 5 STREET</t>
  </si>
  <si>
    <t>334 WEST 46 STREET</t>
  </si>
  <si>
    <t>348 WEST 47 STREET</t>
  </si>
  <si>
    <t>831 BROADWAY</t>
  </si>
  <si>
    <t>367 WEST 48 STREET</t>
  </si>
  <si>
    <t>13 EAST 16 STREET</t>
  </si>
  <si>
    <t>349 WEST 53 STREET</t>
  </si>
  <si>
    <t>29 EAST 28 STREET</t>
  </si>
  <si>
    <t>440 WEST 45 STREET</t>
  </si>
  <si>
    <t>10 PARK AVENUE</t>
  </si>
  <si>
    <t>444 WEST 48 STREET</t>
  </si>
  <si>
    <t>213 PARK AVENUE SOUTH</t>
  </si>
  <si>
    <t>705 9 AVENUE</t>
  </si>
  <si>
    <t>130 EAST 29 STREET</t>
  </si>
  <si>
    <t>504 WEST 44 STREET</t>
  </si>
  <si>
    <t>13 CHRISTOPHER STREET</t>
  </si>
  <si>
    <t>250 WEST 50 STREET</t>
  </si>
  <si>
    <t>311 WEST 50 STREET</t>
  </si>
  <si>
    <t>331 EAST 14 STREET</t>
  </si>
  <si>
    <t>635 WEST 42 STREET</t>
  </si>
  <si>
    <t>328 EAST 19 STREET</t>
  </si>
  <si>
    <t>515 WEST 52 STREET</t>
  </si>
  <si>
    <t>331 EAST 33 STREET</t>
  </si>
  <si>
    <t>966 AVENUE OF THE AMERICAS</t>
  </si>
  <si>
    <t>312 EAST 30 STREET</t>
  </si>
  <si>
    <t>109 WEST 45 STREET</t>
  </si>
  <si>
    <t>338 EAST 11 STREET</t>
  </si>
  <si>
    <t>144 WEST 46 STREET</t>
  </si>
  <si>
    <t>185 AVENUE C</t>
  </si>
  <si>
    <t>142 WEST 49 STREET</t>
  </si>
  <si>
    <t>114 EAST 32 STREET</t>
  </si>
  <si>
    <t>1018470    </t>
  </si>
  <si>
    <t>123 WEST 57 STREET</t>
  </si>
  <si>
    <t>142 SULLIVAN STREET</t>
  </si>
  <si>
    <t>230 EAST 58 STREET</t>
  </si>
  <si>
    <t>68 WEST 10 STREET</t>
  </si>
  <si>
    <t>51 EAST 73 STREET</t>
  </si>
  <si>
    <t>216 EAST 75 STREET</t>
  </si>
  <si>
    <t>17 GAY STREET</t>
  </si>
  <si>
    <t>301 EAST 94 STREET</t>
  </si>
  <si>
    <t>161 WEST 10 STREET</t>
  </si>
  <si>
    <t>211 WEST 80 STREET</t>
  </si>
  <si>
    <t>321 WEST 11 STREET</t>
  </si>
  <si>
    <t>201 WEST 87 STREET</t>
  </si>
  <si>
    <t>169 9 AVENUE</t>
  </si>
  <si>
    <t>258 WEST 97 STREET</t>
  </si>
  <si>
    <t>452 WEST 36 STREET</t>
  </si>
  <si>
    <t>230 WEST 101 STREET</t>
  </si>
  <si>
    <t>347 WEST 16 STREET</t>
  </si>
  <si>
    <t>465 CENTRAL PARK WEST</t>
  </si>
  <si>
    <t>350 WEST 21 STREET</t>
  </si>
  <si>
    <t>2690 BROADWAY</t>
  </si>
  <si>
    <t>363 WEST 30 STREET</t>
  </si>
  <si>
    <t>2688 BROADWAY</t>
  </si>
  <si>
    <t>474 9 AVENUE</t>
  </si>
  <si>
    <t>2686 BROADWAY</t>
  </si>
  <si>
    <t>248 WEST 21 STREET</t>
  </si>
  <si>
    <t>801 AMSTERDAM AVENUE</t>
  </si>
  <si>
    <t>214 WEST 30 STREET</t>
  </si>
  <si>
    <t>795 COLUMBUS AVENUE</t>
  </si>
  <si>
    <t>52 WEST 21 STREET</t>
  </si>
  <si>
    <t>512 EAST 117 STREET</t>
  </si>
  <si>
    <t>106 WEST 120 STREET</t>
  </si>
  <si>
    <t>231 LENOX AVENUE</t>
  </si>
  <si>
    <t>367 WEST 46 STREET</t>
  </si>
  <si>
    <t>266 WEST 139 STREET</t>
  </si>
  <si>
    <t>328 WEST 47 STREET</t>
  </si>
  <si>
    <t>723 ST NICHOLAS AVENUE</t>
  </si>
  <si>
    <t>346 WEST 47 STREET</t>
  </si>
  <si>
    <t>190 WEST 134 STREET</t>
  </si>
  <si>
    <t>137-72 NORTHERN BOULEVARD</t>
  </si>
  <si>
    <t>360 WEST 47 STREET</t>
  </si>
  <si>
    <t>32-45 112 STREET</t>
  </si>
  <si>
    <t>690 9 AVENUE</t>
  </si>
  <si>
    <t>38-16 27 STREET</t>
  </si>
  <si>
    <t>343 WEST 47 STREET</t>
  </si>
  <si>
    <t>494 WARREN STREET</t>
  </si>
  <si>
    <t>323 WEST 47 STREET</t>
  </si>
  <si>
    <t>19 FAYETTE STREET</t>
  </si>
  <si>
    <t>358 WEST 48 STREET</t>
  </si>
  <si>
    <t>170 TILLARY STREET</t>
  </si>
  <si>
    <t>238 GATES AVENUE</t>
  </si>
  <si>
    <t>306 WEST 51 STREET</t>
  </si>
  <si>
    <t>272 KINGSTON AVENUE</t>
  </si>
  <si>
    <t>600 10 AVENUE</t>
  </si>
  <si>
    <t>474 GRAND AVENUE</t>
  </si>
  <si>
    <t>57 ROCKAWAY AVENUE</t>
  </si>
  <si>
    <t>443 WEST 44 STREET</t>
  </si>
  <si>
    <t>75 COOPER STREET</t>
  </si>
  <si>
    <t>410 WEST 46 STREET</t>
  </si>
  <si>
    <t>73A COOPER STREET</t>
  </si>
  <si>
    <t>426 WEST 47 STREET</t>
  </si>
  <si>
    <t>468 17 STREET</t>
  </si>
  <si>
    <t>454 WEST 47 STREET</t>
  </si>
  <si>
    <t>187 THOMAS S BOYLAND STREET</t>
  </si>
  <si>
    <t>456 WEST 47 STREET</t>
  </si>
  <si>
    <t>443 WEST 48 STREET</t>
  </si>
  <si>
    <t>417 WEST 48 STREET</t>
  </si>
  <si>
    <t>437 WEST 53 STREET</t>
  </si>
  <si>
    <t>814 10 AVENUE</t>
  </si>
  <si>
    <t>857 9 AVENUE</t>
  </si>
  <si>
    <t>530 WEST 46 STREET</t>
  </si>
  <si>
    <t>697 10 AVENUE</t>
  </si>
  <si>
    <t>566 HUDSON STREET</t>
  </si>
  <si>
    <t>57 CHRISTOPHER STREET</t>
  </si>
  <si>
    <t>722 10 AVENUE</t>
  </si>
  <si>
    <t>330 WEST 46 STREET</t>
  </si>
  <si>
    <t>350 WEST 42 STREET</t>
  </si>
  <si>
    <t>306 WEST 48 STREET</t>
  </si>
  <si>
    <t>400 WEST 20 STREET</t>
  </si>
  <si>
    <t>1012580    </t>
  </si>
  <si>
    <t>36 WEST 35 STREET</t>
  </si>
  <si>
    <t>990 AVENUE OF THE AMERICAS</t>
  </si>
  <si>
    <t>235 EAST 39 STREET</t>
  </si>
  <si>
    <t>140 WEST 46 STREET</t>
  </si>
  <si>
    <t>146 WEST 46 STREET</t>
  </si>
  <si>
    <t>15 WEST 55 STREET</t>
  </si>
  <si>
    <t>54 WEST 56 STREET</t>
  </si>
  <si>
    <t>250 EAST 49 STREET</t>
  </si>
  <si>
    <t>337 EAST 49 STREET</t>
  </si>
  <si>
    <t>361 EAST 50 STREET</t>
  </si>
  <si>
    <t>61 EAST 66 STREET</t>
  </si>
  <si>
    <t>1220 LEXINGTON AVENUE</t>
  </si>
  <si>
    <t>47 WEST 55 STREET</t>
  </si>
  <si>
    <t>311 EAST 73 STREET</t>
  </si>
  <si>
    <t>319 EAST 78 STREET</t>
  </si>
  <si>
    <t>405 EAST 61 STREET</t>
  </si>
  <si>
    <t>425 EAST 75 STREET</t>
  </si>
  <si>
    <t>1670 YORK AVENUE</t>
  </si>
  <si>
    <t>516 EAST 78 STREET</t>
  </si>
  <si>
    <t>433 EAST 83 STREET</t>
  </si>
  <si>
    <t>71 WEST 68 STREET</t>
  </si>
  <si>
    <t>100 WEST 93 STREET</t>
  </si>
  <si>
    <t>209 WEST 80 STREET</t>
  </si>
  <si>
    <t>566 AMSTERDAM AVENUE</t>
  </si>
  <si>
    <t>251 WEST 92 STREET</t>
  </si>
  <si>
    <t>307 WEST 79 STREET</t>
  </si>
  <si>
    <t>320 WEST 108 STREET</t>
  </si>
  <si>
    <t>101 WEST END AVENUE</t>
  </si>
  <si>
    <t>4 WEST 105 STREET</t>
  </si>
  <si>
    <t>61 WEST 106 STREET</t>
  </si>
  <si>
    <t>951 COLUMBUS AVENUE</t>
  </si>
  <si>
    <t>235 WEST 107 STREET</t>
  </si>
  <si>
    <t>622 WEST 136 STREET</t>
  </si>
  <si>
    <t>3841 BROADWAY</t>
  </si>
  <si>
    <t>124 EAST 107 STREET</t>
  </si>
  <si>
    <t>180 EAST 111 STREET</t>
  </si>
  <si>
    <t>53 WEST 127 STREET</t>
  </si>
  <si>
    <t>158 WEST 122 STREET</t>
  </si>
  <si>
    <t>287 EDGECOMBE AVENUE</t>
  </si>
  <si>
    <t>125 SEAMAN AVENUE</t>
  </si>
  <si>
    <t>136-37 37 AVENUE</t>
  </si>
  <si>
    <t>144-45 41 AVENUE</t>
  </si>
  <si>
    <t>140-11 ASH AVENUE</t>
  </si>
  <si>
    <t>143-10 ASH AVENUE</t>
  </si>
  <si>
    <t>133-12 37 AVENUE</t>
  </si>
  <si>
    <t>132-10 MAPLE AVENUE</t>
  </si>
  <si>
    <t>45-48 47 STREET</t>
  </si>
  <si>
    <t>17472 47 ROAD</t>
  </si>
  <si>
    <t>30 BAYARD STREET</t>
  </si>
  <si>
    <t>20 BAYARD STREET</t>
  </si>
  <si>
    <t>44 DUFFIELD STREET</t>
  </si>
  <si>
    <t>159 SOUTH 2 STREET</t>
  </si>
  <si>
    <t>152 SOUTH 2 STREET</t>
  </si>
  <si>
    <t>105 LEONARD STREET</t>
  </si>
  <si>
    <t>248 MC KIBBIN STREET</t>
  </si>
  <si>
    <t>476 JEFFERSON STREET</t>
  </si>
  <si>
    <t>336 STARR STREET</t>
  </si>
  <si>
    <t>18 GOODWIN PLACE</t>
  </si>
  <si>
    <t>33 MESEROLE STREET</t>
  </si>
  <si>
    <t>462 KEAP STREET</t>
  </si>
  <si>
    <t>1712 MENAHAN STREET</t>
  </si>
  <si>
    <t>394 LINCOLN PLACE</t>
  </si>
  <si>
    <t>161 PARK AVENUE</t>
  </si>
  <si>
    <t>90 SOUTH OXFORD STREET</t>
  </si>
  <si>
    <t>292 DEKALB AVENUE</t>
  </si>
  <si>
    <t>573 PUTNAM AVENUE</t>
  </si>
  <si>
    <t>255 HART STREET</t>
  </si>
  <si>
    <t>320 MACON STREET</t>
  </si>
  <si>
    <t>99 PULASKI STREET</t>
  </si>
  <si>
    <t>158 HULL STREET</t>
  </si>
  <si>
    <t>406 LINDEN STREET</t>
  </si>
  <si>
    <t>342 ELDERT STREET</t>
  </si>
  <si>
    <t>5117 7 AVENUE</t>
  </si>
  <si>
    <t>502 17 STREET</t>
  </si>
  <si>
    <t>6322 14 AVENUE</t>
  </si>
  <si>
    <t>1006 65 STREET</t>
  </si>
  <si>
    <t>40 N 4 STREET</t>
  </si>
  <si>
    <t>274 9 STREET</t>
  </si>
  <si>
    <t>728 EAST 10 STREET</t>
  </si>
  <si>
    <t>1058 HERKIMER STREET</t>
  </si>
  <si>
    <t>541 WILLIAMS AVENUE</t>
  </si>
  <si>
    <t>3062 BRIGHTON 7 STREET</t>
  </si>
  <si>
    <t>Number of active registrations as of June 30, 2026</t>
  </si>
  <si>
    <t>Number of registrations active at any time between July 1, 2025 and June 30,  2026</t>
  </si>
  <si>
    <t>Application Status as of June 30, 2026</t>
  </si>
  <si>
    <t>Reasons for denial of applications denied between July 1, 2025 and June 30, 2026</t>
  </si>
  <si>
    <t>Citywide Totals</t>
  </si>
  <si>
    <t>Status</t>
  </si>
  <si>
    <t>Revocation Date</t>
  </si>
  <si>
    <t>Pending Revocation Date</t>
  </si>
  <si>
    <t>Index Number</t>
  </si>
  <si>
    <t>(1)</t>
  </si>
  <si>
    <t>(11)</t>
  </si>
  <si>
    <t>(12)</t>
  </si>
  <si>
    <t>(13)</t>
  </si>
  <si>
    <t>26-3102(a)</t>
  </si>
  <si>
    <t xml:space="preserve">26-3104(c) </t>
  </si>
  <si>
    <t>Imposed Penalties</t>
  </si>
  <si>
    <t>Settlement Amount</t>
  </si>
  <si>
    <t>OSE-STRREG-0000288</t>
  </si>
  <si>
    <t>Revoked</t>
  </si>
  <si>
    <t>OSE-STRREG-0000532</t>
  </si>
  <si>
    <t>OSE-STRREG-0000931</t>
  </si>
  <si>
    <t>None</t>
  </si>
  <si>
    <t>OSE-STRREG-0001596</t>
  </si>
  <si>
    <t>OSE-STRREG-0002253</t>
  </si>
  <si>
    <t>OSE-STRREG-0002452</t>
  </si>
  <si>
    <t>OSE-STRREG-0002646</t>
  </si>
  <si>
    <t>OSE-STRREG-0002862</t>
  </si>
  <si>
    <t>OSE-STRREG-0002283</t>
  </si>
  <si>
    <t>OSE-STRREG-0002524</t>
  </si>
  <si>
    <t>OSE-STRREG-0002317</t>
  </si>
  <si>
    <t>OSE-STRREG-0002321</t>
  </si>
  <si>
    <t>OSE-STRREG-0003033</t>
  </si>
  <si>
    <t>OSE-STRREG-0002963</t>
  </si>
  <si>
    <t>OSE-STRREG-0003086</t>
  </si>
  <si>
    <t>OSE-STRREG-0000550</t>
  </si>
  <si>
    <t>OSE-STRREG-0001609</t>
  </si>
  <si>
    <t>OSE-STRREG-0001857</t>
  </si>
  <si>
    <t>OSE-STRREG-0000898</t>
  </si>
  <si>
    <t>513650/2026-KI</t>
  </si>
  <si>
    <t>OSE-STRREG-0000025</t>
  </si>
  <si>
    <t>OSE-STRREG-0000607</t>
  </si>
  <si>
    <t>OSE-STRREG-0000896</t>
  </si>
  <si>
    <t>OSE-STRREG-0001493</t>
  </si>
  <si>
    <t>OSE-STRREG-0002345</t>
  </si>
  <si>
    <t>OSE-STRREG-0002959</t>
  </si>
  <si>
    <t>OSE-STRREG-0002833</t>
  </si>
  <si>
    <t>OSE-STRREG-0001922</t>
  </si>
  <si>
    <t>OSE-STRREG-0002204</t>
  </si>
  <si>
    <t xml:space="preserve">Short-Term Rental Registration Report
July 1, 2025 to June 30, 2026
The Mayor’s Office of Special Enforcement
Report Pursuant to Local Law 18 of 2022
and N.Y.C. Administrative Code § 26-3105
</t>
  </si>
  <si>
    <r>
      <rPr>
        <sz val="20"/>
        <color rgb="FFC00000"/>
        <rFont val="Franklin Gothic Demi Cond"/>
        <family val="2"/>
      </rPr>
      <t>Figure 2:</t>
    </r>
    <r>
      <rPr>
        <sz val="20"/>
        <color theme="1"/>
        <rFont val="Franklin Gothic Demi Cond"/>
        <family val="2"/>
      </rPr>
      <t xml:space="preserve"> Short-Term Rental Registration Applications and Renewals Received between July 1, 2025 and June 30, 2026</t>
    </r>
  </si>
  <si>
    <r>
      <rPr>
        <sz val="20"/>
        <color rgb="FFC00000"/>
        <rFont val="Franklin Gothic Demi Cond"/>
        <family val="2"/>
      </rPr>
      <t xml:space="preserve">Figure 3: </t>
    </r>
    <r>
      <rPr>
        <sz val="20"/>
        <rFont val="Franklin Gothic Demi Cond"/>
        <family val="2"/>
      </rPr>
      <t>Average Time to Process Short-Term Rental Registration Applications and Renewals Received between
July 1, 2025 to June 30, 2026</t>
    </r>
  </si>
  <si>
    <t>Figure 2: Short-Term Rental Registration Applications and Renewals Received between July 1, 2025 and June 30, 2026</t>
  </si>
  <si>
    <t>Figure 3: Average Time to Process Short-Term Rental Registration Applications and Renewals Received between
July 1, 2025 to June 30, 2026</t>
  </si>
  <si>
    <r>
      <rPr>
        <sz val="20"/>
        <color rgb="FFC00000"/>
        <rFont val="Franklin Gothic Demi Cond"/>
        <family val="2"/>
      </rPr>
      <t>Figure 1:</t>
    </r>
    <r>
      <rPr>
        <sz val="20"/>
        <color theme="1"/>
        <rFont val="Franklin Gothic Demi Cond"/>
        <family val="2"/>
      </rPr>
      <t xml:space="preserve"> Short-Term Rental Registrations Active between July 1, 2025 and June 30, 2026</t>
    </r>
  </si>
  <si>
    <t>Number of applications submitted between
July 1, 2025 and June 30, 2026</t>
  </si>
  <si>
    <t>Average processing time in total days as of June 30, 2026</t>
  </si>
  <si>
    <t>Average processing time in days the application was pending with OSE as of June 30, 2026</t>
  </si>
  <si>
    <t>Pending</t>
  </si>
  <si>
    <t>Figure 1: Short-Term Rental Registrations Active between July 1, 2025 and June 30, 2026</t>
  </si>
  <si>
    <t>As of June 30, 2026, OSE had not processed any applications for renewal of a short-term rental registration. Renewal applications can be made six months prior to the original registration's maximum term of four years.  OSE expects the first renewal applications to begin in the Fall of 2026.</t>
  </si>
  <si>
    <t>OSE works to ensure that any host conducting legal short-term rentals can get registered, and that all applicants have the opportunity to make changes where needed to obtain a registration. Consistent with the rules governing the program, when an application is missing information or when an application would be denied for reasons that are correctable, OSE returns the application to the applicant, identifying the specific issues that need correction and providing an explanation of what can be done to correct them. For example, where a submitted listing was for an entire home and for three or more guests, the applicant might be told "the submitted listing offers illegal occupancy, specifically the listing offers an entire home rental and occupancy to more than two guests, and may be corrected by replacing the listing or modifying the listing to offer legal occupancy." Applicants receive at least 90 days to make such corrections before an application is denied, and OSE conducts a secondary review to determine if the identified deficiencies still exist before issuing the denial for failure to correct deficiencies.
In general, the issues that prevent granting an application include:
-submitted listings offering illegal occupancy (e.g., listing offers entire home or more than two guests, listing is in a basement or cellar not approved for residential use, listing clearly show a unit other that the one applied for);
-inadequate proof of occupancy or identity (e.g., outdated or expired documents, documents not on the list of acceptable proofs, or documents that don't match the applied-for unit);
-issues with the legal occupancy (e.g., no unit provided and building has multiple units, unit applied for is illegally altered or subdivided);
-uncorrected violations that endanger the occupants of the unit; and
-issues relating to right of occupancy (e.g., applicant claims to own but no evidence of ownership can be found, applicant is a renter but their submitted lease documentation is insufficient)</t>
  </si>
  <si>
    <t>Column B shows the number of active registrations by council district at the close of the reporting period. Additional registrations that were active for a portion of the reporting period but either expired, were revoked, or were self-terminated by the applicant are included in Column C to give the fullest picture of overall active registrations. The charts describe, based on descriptions from the applicants, what the building type is and whether the registrant is an owner or renter.</t>
  </si>
  <si>
    <t>Registration Number</t>
  </si>
  <si>
    <t>Total Penalties Alleged</t>
  </si>
  <si>
    <t>26-3102(j)</t>
  </si>
  <si>
    <t>1. Dwelling unit used in violation of applicable law</t>
  </si>
  <si>
    <t>2. Material false statement</t>
  </si>
  <si>
    <t>3. Three or more violations of Local Law 18 within 24 months</t>
  </si>
  <si>
    <t>4.  Registered unit added to the prohibited buildings list</t>
  </si>
  <si>
    <t>Reasons for Revocation</t>
  </si>
  <si>
    <t>Violations of 43 RCNY 21-10 (subsection, # violations, penalties sought)</t>
  </si>
  <si>
    <t>Violations of Ad. Code (subsection, # violations, penalties sought)</t>
  </si>
  <si>
    <t>Collected in FY 26</t>
  </si>
  <si>
    <t xml:space="preserve">5. Information discovered that would have precluded granting registration </t>
  </si>
  <si>
    <r>
      <t xml:space="preserve">Local Law 18 included five bases for revocation of a registration, codified at New York City Administrative Code § 26-3104:
</t>
    </r>
    <r>
      <rPr>
        <sz val="10"/>
        <color theme="1"/>
        <rFont val="Franklin Gothic Book"/>
        <family val="2"/>
      </rPr>
      <t xml:space="preserve">1.   Such dwelling unit has been used in violation of restrictions in the zoning resolution, multiple dwelling law, housing maintenance code and New York city construction codes relating to the short-term rental of dwelling units in private dwellings and class A multiple dwellings, or in class A dwelling units within mixed use buildings;
2.   The applicant made a material false statement or concealed a material fact in connection with the filing of an application or renewal thereof pursuant to this chapter;
3.   The registered host has committed three or more violations of this chapter or rules of the administering agency within a period of 24 months;
4.   The dwelling unit was added to the prohibited building list after the registration had been approved; or
5.   The administering agency, subsequent to issuing the registration, discovers information that would have precluded the administering agency from granting the registration had it been known at the time.
</t>
    </r>
    <r>
      <rPr>
        <sz val="12"/>
        <color theme="1"/>
        <rFont val="Franklin Gothic Book"/>
        <family val="2"/>
      </rPr>
      <t xml:space="preserve">
The columns below reflect which of the five causes were alleged as a basis for revocation.  </t>
    </r>
  </si>
  <si>
    <t>OSE-STRREG-0000705/
OSE-STRREG-0002890</t>
  </si>
  <si>
    <t>OSE-STRREG-0001200/
OSE-STRREG-0001598</t>
  </si>
  <si>
    <r>
      <rPr>
        <sz val="20"/>
        <color rgb="FFFF0000"/>
        <rFont val="Franklin Gothic Demi Cond"/>
        <family val="2"/>
      </rPr>
      <t>Figure 5:</t>
    </r>
    <r>
      <rPr>
        <sz val="20"/>
        <color theme="1"/>
        <rFont val="Franklin Gothic Demi Cond"/>
        <family val="2"/>
      </rPr>
      <t xml:space="preserve"> Reasons for Applications to Be Revoked, with Related Summonses and Fines Data</t>
    </r>
  </si>
  <si>
    <t>Figure 5: Reasons for Applications to Be Revoked, with Related Summonses and Fines Data</t>
  </si>
  <si>
    <r>
      <rPr>
        <sz val="20"/>
        <color rgb="FFC00000"/>
        <rFont val="Franklin Gothic Demi Cond"/>
        <family val="2"/>
      </rPr>
      <t>Figure 4:</t>
    </r>
    <r>
      <rPr>
        <sz val="20"/>
        <color theme="1"/>
        <rFont val="Franklin Gothic Demi Cond"/>
        <family val="2"/>
      </rPr>
      <t xml:space="preserve"> Reasons for Denial of Short-Term Rental Registration Applications or Renewals</t>
    </r>
  </si>
  <si>
    <t>Figure 4: Reasons for Denial of Short-Term Rental Registration Applications or Renewals</t>
  </si>
  <si>
    <t xml:space="preserve">Local Law 18 requires reporting of a summary of the reasons for applications to be revoked, a report of the total number and reasons for summonses issued, and the total penalties imposed and collected.  
OSE began its revocation program at the end of FY 2025. OSE is authorized to bring revocation proceedings in the Trials division of the New York City Office of Administrative Trials and Hearings (represented below by a six digit index number) or in New York State Supreme Court (represented by index numbers containing a slash and two letters at the end reflecting the county in which the case was filed). Cases with no index number were settled pre-filing but after service of a Notice of Intent to Revoke.
In many instances, one or more revocation actions are grouped together based on the registrations being connected through joint operation.  Related cases are shown in adjacent rows with a single color, and a single status across each registration in the group, while rows without color are individual cases. Where one row includes two registration numbers, that indicates OSE determined that a single host has obtained two separate registrations.
</t>
  </si>
  <si>
    <r>
      <t xml:space="preserve">When bringing actions for revocation, OSE also includes allegations of offenses that support revocation or warrant additional penalties. For example, registered hosts who obtain a registration and then violate New York City law (and therefore the regulations governing short-term rental registration, which require compliance with such laws) are subject to revocation for the illegal use as well as a  fine for each individual violation of the law. While these violations are alleged together with the bases for revocation, they are the functional equivalent of summonses, and included below. Where one settlement covers multiple related actions, the settlement and collected amounts are grouped.
The summonses and fine data is presented by the section of rule (RCNY) or law (Ad. Code) violated. The following sections are represented in the chart:
</t>
    </r>
    <r>
      <rPr>
        <sz val="10"/>
        <color theme="1"/>
        <rFont val="Franklin Gothic Book"/>
        <family val="2"/>
      </rPr>
      <t>43 RCNY 21-10(1) - No person shall operate a short-term rental in violation of provisions of the zoning resolution, multiple dwelling law, housing maintenance code, and New York city construction codes relating to the short-term rental of dwelling units in private dwellings and class A multiple dwellings, or in class A dwelling units within mixed use buildings.
43 RCNY 21-10(11) - A registered host shall not accommodate more rentees in a registered dwelling unit at the same time than they are allowed to have pursuant to § 27-2004 of the housing maintenance code.
43 RCNY 21-10(12) - A registered host must maintain a common household with a rentee. Pursuant to Housing Maintenance Code § 27-2004, a common household is deemed to exist if every member of the household including the rentee has access to all parts of the dwelling unit, and lack of access to all parts of the dwelling unit establishes a rebuttable presumption that no common household exists.
43 RCNY 21-10(13) - A registered host shall not offer, arrange for, or allow the short-term rental of an entire registered dwelling unit.
Ad. Code 26-3102(a) -  It shall be unlawful for a person who owns, manages, occupies or otherwise controls a dwelling unit to offer, manage or administer the short-term rental of such dwelling unit unless such dwelling unit is registered in accordance with this chapter, such dwelling unit has been issued a unique short-term rental registration number, and such registration is currently valid.
Ad. Code 26-3104(c) - Any person who makes a material false statement or conceals a material fact in connection with the filing of an application or renewal thereof pursuant to this chapter shall be liable for a civil penalty
Ad. Code 26-3102(j) - If the information provided by an applicant in connection with an application for a short-term rental registration or renewal thereof changes before the expiration of such registration or renewal thereof, such applicant shall submit such changes to the administering agency in a time, form and manner established by the administering agency.</t>
    </r>
  </si>
  <si>
    <t>Executive Summary</t>
  </si>
  <si>
    <t>Local Law 18 of 2022 requires reporting of reasons for denials during the reporting period. While other charts describe activity for applications based on the date the application was submitted to OSE, the charts presented here are based on the date of the denial, not the application's submission. The chart on the left reflects the category of reasons applications were denied in Fiscal Year 2026.  
The vast majority of denials are based on applicants not making correction required for OSE to grant a registration.  The chart on the right shows the most common issues applicants did not correct. Please note that an individual application may require corrections for multiple reasons, and an application with multiple reasons would be included in each categories count.
All of the applications below are initial applications, and none are for renewals. Renewal applications can be made six months prior to the original registration's maximum term of four years.  OSE expects the first renewal applications to begin in the Fall of 2026.</t>
  </si>
  <si>
    <t>History</t>
  </si>
  <si>
    <t xml:space="preserve">On January 9, 2022, New York City adopted Local Law 18, also known as LL18 or the Short-Term Rental Registration Law. The law created a registration system for hosts of short-term rentals to ensure they were aware of, and complied with, the longstanding laws in New York City that limit short-term rentals in homes to 1 or 2 guests staying with the permanent resident. OSE began accepting registration applications from the public on March 6, 2023.
It also ensures that prior to processing short-term rental transactions, online booking services verify that properties are either properly registered or exempt. OSE began enforcing this requirement on September 5, 2023.
Additionally, LL18 requires OSE to publish this annual report, and to include: 1) the number of active registrations; 2) the number of short-term registration applications and renewals applied for, granted, refused, revoked, and pending; 3) the average time to process registration applications and renewals; 4) a summary of the reasons for applications or renewals to be refused or revoked; 5) total number and reasons for summonses issued; and 6) total penalties imposed and collected. </t>
  </si>
  <si>
    <t>Key Resources</t>
  </si>
  <si>
    <t>OSE Website</t>
  </si>
  <si>
    <t>Short-Term Rental Registration Application Portal</t>
  </si>
  <si>
    <t>Local Law 18</t>
  </si>
  <si>
    <t>Short-term Rental Registration Regulations</t>
  </si>
  <si>
    <t xml:space="preserve">Booking Service Verification Regulations
</t>
  </si>
  <si>
    <t xml:space="preserve">
This year’s report, which covers activity from July 1, 2025, to June 30, 2026 (“FY26”), highlights the effectiveness of Local Law 18 (LL18) and the important role short-term rental oversight plays in protecting New York City’s housing supply, neighborhoods, and residents.
Illegal short-term rentals have been linked to rising rents and removing homes from the local housing market that would otherwise be available to New Yorkers seeking long-term housing. Such rentals also place guests in spaces that do not meet New York City’s safety standards, and regularly cause quality-of-life concerns for neighbors and tenants. 
New York City adopted LL18 in January 2022 to prevent these impacts. The law established a registration system that gave the city the tools to enforce New York’s preexisting and longstanding housing and safety laws and prevent online companies and illegal operators from ignoring them. 
Now, nearly four years after LL18 went into effect, and approximately three years after online booking companies began complying with the law’s verification requirements, we can see how LL18 protects New York renters and provides clarity for hosts looking to make money sharing their homes legally.
This report details how thousands of New Yorkers have registered their homes -- allowing them to offer short-term rental stays to visitors -- and other ways LL18 is protecting New Yorkers:
</t>
  </si>
  <si>
    <t>• Over 3,500 hosts had active registrations during the year, including more than 460 new host registrations approved by OSE.
• The vast majority of active registrations are held by the owners of the unit (76%), and 68% of registrations were located in 1- or 2-family homes.
• Approximately 82% (613 of 749) of denied applications were denied only after applicants declined to bring their application into compliance with legal requirements, despite OSE having provided specific guidance and at least 90 days to do so.
• Among those 613 applications, 74% had not submitted adequate proof that they were the permanent occupant, 57% had listings where the host failed to establish the offered rental was legal, and 37% had uncorrected safety violations (applications often require corrections in multiple categories).
• OSE began revoking registrations in FY26. At the close of the reporting period, 32 registrations were either revoked (17) or the subject of a revocation action (15). Those revocations focused primarily on registrations where hosts made false statements during the application and went on to engage in patterns of illegal rentals, often in connection with multiple registrations.</t>
  </si>
  <si>
    <r>
      <t xml:space="preserve">
LL18 is about a simple principle: </t>
    </r>
    <r>
      <rPr>
        <i/>
        <sz val="12"/>
        <color rgb="FF000000"/>
        <rFont val="Franklin Gothic Book"/>
        <family val="2"/>
      </rPr>
      <t xml:space="preserve">New York City’s housing should serve New Yorkers first.  
</t>
    </r>
    <r>
      <rPr>
        <sz val="12"/>
        <color rgb="FF000000"/>
        <rFont val="Franklin Gothic Book"/>
        <family val="2"/>
      </rPr>
      <t xml:space="preserve">By helping the city bring short-term rentals into a system of registration, accountability, and enforcement, LL18 and OSE are helping preserve housing, protect neighborhoods, improve safety for visitors, and ensure that responsible hosts can continue to share their homes legally.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</si>
</sst>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0.0%"/>
    <numFmt numFmtId="165" formatCode="&quot;$&quot;#,##0.00"/>
  </numFmts>
  <fonts count="70"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3"/>
      <name val="Cambria"/>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theme="1"/>
      <name val="Franklin Gothic Book"/>
      <family val="2"/>
    </font>
    <font>
      <sz val="10"/>
      <color theme="1"/>
      <name val="Franklin Gothic Demi Cond"/>
      <family val="2"/>
    </font>
    <font>
      <sz val="11"/>
      <color theme="1"/>
      <name val="Franklin Gothic Demi Cond"/>
      <family val="2"/>
    </font>
    <font>
      <sz val="12"/>
      <color theme="1"/>
      <name val="Franklin Gothic Demi Cond"/>
      <family val="2"/>
    </font>
    <font>
      <sz val="11"/>
      <color theme="1"/>
      <name val="Franklin Gothic Book"/>
      <family val="2"/>
    </font>
    <font>
      <sz val="11"/>
      <color theme="1"/>
      <name val="Franklin Gothic Medium Cond"/>
      <family val="2"/>
    </font>
    <font>
      <b/>
      <sz val="11"/>
      <color theme="1"/>
      <name val="Calibri"/>
      <family val="2"/>
      <scheme val="minor"/>
    </font>
    <font>
      <b/>
      <sz val="11"/>
      <color theme="0"/>
      <name val="Calibri"/>
      <family val="2"/>
      <scheme val="minor"/>
    </font>
    <font>
      <sz val="11"/>
      <color rgb="FFFF0000"/>
      <name val="Calibri"/>
      <family val="2"/>
      <scheme val="minor"/>
    </font>
    <font>
      <b/>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C00000"/>
      <name val="Calibri"/>
      <family val="2"/>
      <scheme val="minor"/>
    </font>
    <font>
      <b/>
      <sz val="11"/>
      <color rgb="FFC00000"/>
      <name val="Calibri"/>
      <family val="2"/>
      <scheme val="minor"/>
    </font>
    <font>
      <b/>
      <sz val="18"/>
      <color theme="3"/>
      <name val="Cambria"/>
      <family val="2"/>
      <scheme val="major"/>
    </font>
    <font>
      <u/>
      <sz val="8"/>
      <color rgb="FF0000FF"/>
      <name val="Calibri"/>
      <family val="2"/>
      <scheme val="minor"/>
    </font>
    <font>
      <u/>
      <sz val="8"/>
      <color rgb="FF800080"/>
      <name val="Calibri"/>
      <family val="2"/>
      <scheme val="minor"/>
    </font>
    <font>
      <u/>
      <sz val="11"/>
      <color rgb="FF0070C0"/>
      <name val="Franklin Gothic Demi Cond"/>
      <family val="2"/>
    </font>
    <font>
      <sz val="11"/>
      <color rgb="FF0070C0"/>
      <name val="Franklin Gothic Demi Cond"/>
      <family val="2"/>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20"/>
      <name val="Franklin Gothic Demi Cond"/>
      <family val="2"/>
    </font>
    <font>
      <sz val="12"/>
      <color theme="1"/>
      <name val="Franklin Gothic Book"/>
      <family val="2"/>
    </font>
    <font>
      <b/>
      <sz val="11"/>
      <name val="Calibri"/>
      <family val="2"/>
      <scheme val="minor"/>
    </font>
    <font>
      <sz val="10"/>
      <color theme="1"/>
      <name val="Calibri"/>
      <family val="2"/>
    </font>
    <font>
      <sz val="20"/>
      <color theme="1"/>
      <name val="Calibri"/>
      <family val="2"/>
    </font>
    <font>
      <sz val="20"/>
      <color rgb="FFFF0000"/>
      <name val="Franklin Gothic Demi Cond"/>
      <family val="2"/>
    </font>
    <font>
      <sz val="8"/>
      <name val="Calibri"/>
      <family val="2"/>
    </font>
    <font>
      <sz val="10"/>
      <color theme="1"/>
      <name val="Calibri"/>
      <family val="2"/>
      <scheme val="minor"/>
    </font>
    <font>
      <b/>
      <sz val="10"/>
      <color rgb="FF141414"/>
      <name val="Segoe UI"/>
      <family val="2"/>
    </font>
    <font>
      <b/>
      <sz val="10"/>
      <color theme="1"/>
      <name val="Calibri"/>
      <family val="2"/>
    </font>
    <font>
      <sz val="12"/>
      <color rgb="FF000000"/>
      <name val="Aptos"/>
      <family val="2"/>
    </font>
    <font>
      <sz val="12"/>
      <name val="Franklin Gothic Book"/>
      <family val="2"/>
    </font>
    <font>
      <sz val="12"/>
      <color rgb="FF000000"/>
      <name val="Franklin Gothic Book"/>
      <family val="2"/>
    </font>
    <font>
      <u/>
      <sz val="12"/>
      <color rgb="FFC00000"/>
      <name val="Franklin Gothic Book"/>
      <family val="2"/>
    </font>
    <font>
      <i/>
      <sz val="12"/>
      <color rgb="FF000000"/>
      <name val="Franklin Gothic Book"/>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79998168889431442"/>
        <bgColor theme="4" tint="0.79998168889431442"/>
      </patternFill>
    </fill>
    <fill>
      <patternFill patternType="solid">
        <fgColor theme="0"/>
        <bgColor theme="4" tint="0.79998168889431442"/>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tint="-0.14999847407452621"/>
      </right>
      <top/>
      <bottom/>
      <diagonal/>
    </border>
    <border>
      <left/>
      <right/>
      <top/>
      <bottom style="thin">
        <color theme="4" tint="0.39997558519241921"/>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40">
    <xf numFmtId="0" fontId="0" fillId="0" borderId="0"/>
    <xf numFmtId="9" fontId="5"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4" fillId="0" borderId="0"/>
    <xf numFmtId="9" fontId="4" fillId="0" borderId="0" applyFont="0" applyFill="0" applyBorder="0" applyAlignment="0" applyProtection="0"/>
    <xf numFmtId="0" fontId="32" fillId="0" borderId="1" applyNumberFormat="0" applyFill="0" applyAlignment="0" applyProtection="0"/>
    <xf numFmtId="0" fontId="33" fillId="0" borderId="2" applyNumberFormat="0" applyFill="0" applyAlignment="0" applyProtection="0"/>
    <xf numFmtId="0" fontId="34" fillId="0" borderId="3" applyNumberFormat="0" applyFill="0" applyAlignment="0" applyProtection="0"/>
    <xf numFmtId="0" fontId="34" fillId="0" borderId="0" applyNumberFormat="0" applyFill="0" applyBorder="0" applyAlignment="0" applyProtection="0"/>
    <xf numFmtId="0" fontId="35" fillId="2" borderId="0" applyNumberFormat="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4" applyNumberFormat="0" applyAlignment="0" applyProtection="0"/>
    <xf numFmtId="0" fontId="39" fillId="6" borderId="5" applyNumberFormat="0" applyAlignment="0" applyProtection="0"/>
    <xf numFmtId="0" fontId="40" fillId="6" borderId="4" applyNumberFormat="0" applyAlignment="0" applyProtection="0"/>
    <xf numFmtId="0" fontId="41" fillId="0" borderId="6" applyNumberFormat="0" applyFill="0" applyAlignment="0" applyProtection="0"/>
    <xf numFmtId="0" fontId="29" fillId="7" borderId="7" applyNumberFormat="0" applyAlignment="0" applyProtection="0"/>
    <xf numFmtId="0" fontId="30" fillId="0" borderId="0" applyNumberFormat="0" applyFill="0" applyBorder="0" applyAlignment="0" applyProtection="0"/>
    <xf numFmtId="0" fontId="4" fillId="8" borderId="8" applyNumberFormat="0" applyFont="0" applyAlignment="0" applyProtection="0"/>
    <xf numFmtId="0" fontId="42" fillId="0" borderId="0" applyNumberFormat="0" applyFill="0" applyBorder="0" applyAlignment="0" applyProtection="0"/>
    <xf numFmtId="0" fontId="28" fillId="0" borderId="9" applyNumberFormat="0" applyFill="0" applyAlignment="0" applyProtection="0"/>
    <xf numFmtId="0" fontId="4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3" fillId="24" borderId="0" applyNumberFormat="0" applyBorder="0" applyAlignment="0" applyProtection="0"/>
    <xf numFmtId="0" fontId="4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3" fillId="32" borderId="0" applyNumberFormat="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5" fillId="0" borderId="0"/>
    <xf numFmtId="0" fontId="3" fillId="0" borderId="0"/>
    <xf numFmtId="0" fontId="5"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44" fontId="5" fillId="0" borderId="0" applyFont="0" applyFill="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cellStyleXfs>
  <cellXfs count="168">
    <xf numFmtId="0" fontId="0" fillId="0" borderId="0" xfId="0"/>
    <xf numFmtId="0" fontId="23" fillId="33" borderId="0" xfId="0" applyFont="1" applyFill="1" applyAlignment="1">
      <alignment horizontal="center"/>
    </xf>
    <xf numFmtId="0" fontId="25" fillId="34" borderId="0" xfId="0" applyFont="1" applyFill="1" applyAlignment="1">
      <alignment horizontal="center"/>
    </xf>
    <xf numFmtId="0" fontId="26" fillId="34" borderId="0" xfId="0" applyFont="1" applyFill="1" applyAlignment="1">
      <alignment horizontal="center"/>
    </xf>
    <xf numFmtId="164" fontId="26" fillId="34" borderId="0" xfId="1" applyNumberFormat="1" applyFont="1" applyFill="1" applyAlignment="1">
      <alignment horizontal="center"/>
    </xf>
    <xf numFmtId="3" fontId="25" fillId="34" borderId="0" xfId="0" applyNumberFormat="1" applyFont="1" applyFill="1" applyAlignment="1">
      <alignment horizontal="center"/>
    </xf>
    <xf numFmtId="0" fontId="25" fillId="34" borderId="0" xfId="0" applyFont="1" applyFill="1" applyAlignment="1">
      <alignment horizontal="center" vertical="top" wrapText="1"/>
    </xf>
    <xf numFmtId="0" fontId="25" fillId="34" borderId="0" xfId="0" applyFont="1" applyFill="1" applyAlignment="1">
      <alignment horizontal="center" vertical="center" wrapText="1"/>
    </xf>
    <xf numFmtId="0" fontId="22" fillId="35" borderId="0" xfId="0" applyFont="1" applyFill="1" applyAlignment="1">
      <alignment horizontal="center"/>
    </xf>
    <xf numFmtId="0" fontId="22" fillId="36" borderId="0" xfId="0" applyFont="1" applyFill="1" applyAlignment="1">
      <alignment horizontal="center"/>
    </xf>
    <xf numFmtId="0" fontId="23" fillId="36" borderId="0" xfId="0" applyFont="1" applyFill="1" applyAlignment="1">
      <alignment horizontal="center"/>
    </xf>
    <xf numFmtId="3" fontId="22" fillId="36" borderId="0" xfId="0" applyNumberFormat="1" applyFont="1" applyFill="1" applyAlignment="1">
      <alignment horizontal="center"/>
    </xf>
    <xf numFmtId="164" fontId="22" fillId="36" borderId="0" xfId="1" applyNumberFormat="1" applyFont="1" applyFill="1" applyAlignment="1">
      <alignment horizontal="center"/>
    </xf>
    <xf numFmtId="3" fontId="24" fillId="36" borderId="0" xfId="0" applyNumberFormat="1" applyFont="1" applyFill="1" applyAlignment="1">
      <alignment horizontal="center"/>
    </xf>
    <xf numFmtId="1" fontId="22" fillId="36" borderId="0" xfId="1" applyNumberFormat="1" applyFont="1" applyFill="1" applyAlignment="1">
      <alignment horizontal="center"/>
    </xf>
    <xf numFmtId="0" fontId="25" fillId="34" borderId="10" xfId="0" applyFont="1" applyFill="1" applyBorder="1" applyAlignment="1">
      <alignment horizontal="center" vertical="center" wrapText="1"/>
    </xf>
    <xf numFmtId="0" fontId="27" fillId="34" borderId="0" xfId="0" applyFont="1" applyFill="1" applyAlignment="1">
      <alignment horizontal="center" vertical="center" wrapText="1"/>
    </xf>
    <xf numFmtId="0" fontId="27" fillId="34" borderId="10" xfId="0" applyFont="1" applyFill="1" applyBorder="1" applyAlignment="1">
      <alignment horizontal="center" vertical="center" wrapText="1"/>
    </xf>
    <xf numFmtId="0" fontId="4" fillId="0" borderId="0" xfId="43"/>
    <xf numFmtId="0" fontId="28" fillId="0" borderId="11" xfId="43" applyFont="1" applyBorder="1"/>
    <xf numFmtId="0" fontId="28" fillId="0" borderId="0" xfId="43" applyFont="1"/>
    <xf numFmtId="0" fontId="44" fillId="0" borderId="0" xfId="43" applyFont="1"/>
    <xf numFmtId="0" fontId="45" fillId="0" borderId="11" xfId="43" applyFont="1" applyBorder="1"/>
    <xf numFmtId="0" fontId="4" fillId="0" borderId="0" xfId="43" applyAlignment="1">
      <alignment horizontal="center"/>
    </xf>
    <xf numFmtId="0" fontId="31" fillId="0" borderId="11" xfId="43" applyFont="1" applyBorder="1"/>
    <xf numFmtId="0" fontId="4" fillId="0" borderId="11" xfId="43" applyBorder="1"/>
    <xf numFmtId="0" fontId="4" fillId="0" borderId="0" xfId="43" applyAlignment="1">
      <alignment horizontal="left"/>
    </xf>
    <xf numFmtId="0" fontId="52" fillId="0" borderId="0" xfId="0" applyFont="1"/>
    <xf numFmtId="0" fontId="51" fillId="37" borderId="0" xfId="0" applyFont="1" applyFill="1" applyAlignment="1">
      <alignment vertical="top" wrapText="1"/>
    </xf>
    <xf numFmtId="0" fontId="51" fillId="37" borderId="0" xfId="0" applyFont="1" applyFill="1" applyAlignment="1">
      <alignment vertical="top"/>
    </xf>
    <xf numFmtId="0" fontId="52" fillId="37" borderId="0" xfId="0" applyFont="1" applyFill="1"/>
    <xf numFmtId="0" fontId="5" fillId="0" borderId="16" xfId="90" applyBorder="1" applyAlignment="1">
      <alignment horizontal="center"/>
    </xf>
    <xf numFmtId="1" fontId="5" fillId="0" borderId="16" xfId="90" applyNumberFormat="1" applyBorder="1" applyAlignment="1">
      <alignment horizontal="center"/>
    </xf>
    <xf numFmtId="0" fontId="0" fillId="0" borderId="0" xfId="0" applyAlignment="1">
      <alignment wrapText="1"/>
    </xf>
    <xf numFmtId="0" fontId="49" fillId="0" borderId="0" xfId="86" applyFont="1" applyAlignment="1">
      <alignment wrapText="1"/>
    </xf>
    <xf numFmtId="0" fontId="24" fillId="0" borderId="0" xfId="0" applyFont="1" applyAlignment="1">
      <alignment wrapText="1"/>
    </xf>
    <xf numFmtId="0" fontId="50" fillId="0" borderId="0" xfId="0" applyFont="1" applyAlignment="1">
      <alignment wrapText="1"/>
    </xf>
    <xf numFmtId="0" fontId="0" fillId="0" borderId="16" xfId="0" applyBorder="1" applyAlignment="1">
      <alignment horizontal="left"/>
    </xf>
    <xf numFmtId="0" fontId="53" fillId="0" borderId="0" xfId="0" applyFont="1" applyAlignment="1">
      <alignment horizontal="left" wrapText="1"/>
    </xf>
    <xf numFmtId="0" fontId="0" fillId="0" borderId="16" xfId="0" applyBorder="1" applyAlignment="1">
      <alignment horizontal="center"/>
    </xf>
    <xf numFmtId="0" fontId="57" fillId="39" borderId="20" xfId="0" applyFont="1" applyFill="1" applyBorder="1" applyAlignment="1">
      <alignment horizontal="center" vertical="center"/>
    </xf>
    <xf numFmtId="0" fontId="57" fillId="38" borderId="21" xfId="88" applyFont="1" applyFill="1" applyBorder="1" applyAlignment="1">
      <alignment horizontal="center" vertical="center" wrapText="1"/>
    </xf>
    <xf numFmtId="0" fontId="57" fillId="38" borderId="16" xfId="88" applyFont="1" applyFill="1" applyBorder="1" applyAlignment="1">
      <alignment horizontal="center" vertical="center" wrapText="1"/>
    </xf>
    <xf numFmtId="49" fontId="28" fillId="0" borderId="22" xfId="0" applyNumberFormat="1" applyFont="1" applyBorder="1" applyAlignment="1">
      <alignment horizontal="center"/>
    </xf>
    <xf numFmtId="0" fontId="0" fillId="0" borderId="23" xfId="0" applyBorder="1" applyAlignment="1">
      <alignment horizontal="center"/>
    </xf>
    <xf numFmtId="0" fontId="0" fillId="0" borderId="21" xfId="0" applyBorder="1" applyAlignment="1">
      <alignment horizontal="center"/>
    </xf>
    <xf numFmtId="49" fontId="28" fillId="40" borderId="24" xfId="0" applyNumberFormat="1" applyFont="1" applyFill="1" applyBorder="1" applyAlignment="1">
      <alignment horizontal="center"/>
    </xf>
    <xf numFmtId="0" fontId="28" fillId="40" borderId="25" xfId="0" applyFont="1" applyFill="1" applyBorder="1" applyAlignment="1">
      <alignment horizontal="center"/>
    </xf>
    <xf numFmtId="0" fontId="28" fillId="38" borderId="16" xfId="0" applyFont="1" applyFill="1" applyBorder="1" applyAlignment="1">
      <alignment horizontal="center" vertical="center" wrapText="1"/>
    </xf>
    <xf numFmtId="0" fontId="28" fillId="38" borderId="16" xfId="0" applyFont="1" applyFill="1" applyBorder="1" applyAlignment="1">
      <alignment horizontal="center"/>
    </xf>
    <xf numFmtId="0" fontId="5" fillId="0" borderId="16" xfId="0" applyFont="1" applyBorder="1" applyAlignment="1">
      <alignment horizontal="center"/>
    </xf>
    <xf numFmtId="0" fontId="28" fillId="38" borderId="16" xfId="89" applyFont="1" applyFill="1" applyBorder="1" applyAlignment="1">
      <alignment horizontal="center" vertical="center" wrapText="1"/>
    </xf>
    <xf numFmtId="1" fontId="28" fillId="38" borderId="16" xfId="89" applyNumberFormat="1" applyFont="1" applyFill="1" applyBorder="1" applyAlignment="1">
      <alignment horizontal="center" vertical="center" wrapText="1"/>
    </xf>
    <xf numFmtId="0" fontId="20" fillId="38" borderId="16" xfId="90" applyFont="1" applyFill="1" applyBorder="1" applyAlignment="1">
      <alignment horizontal="center"/>
    </xf>
    <xf numFmtId="1" fontId="28" fillId="38" borderId="16" xfId="90" applyNumberFormat="1" applyFont="1" applyFill="1" applyBorder="1" applyAlignment="1">
      <alignment horizontal="center"/>
    </xf>
    <xf numFmtId="1" fontId="20" fillId="38" borderId="16" xfId="90" applyNumberFormat="1" applyFont="1" applyFill="1" applyBorder="1" applyAlignment="1">
      <alignment horizontal="center"/>
    </xf>
    <xf numFmtId="0" fontId="28" fillId="38" borderId="16" xfId="0" applyFont="1" applyFill="1" applyBorder="1" applyAlignment="1">
      <alignment horizontal="center" vertical="center"/>
    </xf>
    <xf numFmtId="0" fontId="28" fillId="38" borderId="16" xfId="0" applyFont="1" applyFill="1" applyBorder="1" applyAlignment="1">
      <alignment horizontal="left"/>
    </xf>
    <xf numFmtId="0" fontId="0" fillId="0" borderId="0" xfId="0" applyAlignment="1">
      <alignment horizontal="left"/>
    </xf>
    <xf numFmtId="44" fontId="0" fillId="0" borderId="0" xfId="107" applyFont="1"/>
    <xf numFmtId="0" fontId="0" fillId="0" borderId="0" xfId="107" applyNumberFormat="1" applyFont="1"/>
    <xf numFmtId="165" fontId="0" fillId="0" borderId="0" xfId="0" applyNumberFormat="1"/>
    <xf numFmtId="0" fontId="0" fillId="0" borderId="0" xfId="0" applyBorder="1" applyAlignment="1">
      <alignment horizontal="center"/>
    </xf>
    <xf numFmtId="1" fontId="28" fillId="40" borderId="25" xfId="0" applyNumberFormat="1" applyFont="1" applyFill="1" applyBorder="1" applyAlignment="1">
      <alignment horizontal="center"/>
    </xf>
    <xf numFmtId="0" fontId="0" fillId="0" borderId="0" xfId="0"/>
    <xf numFmtId="0" fontId="49" fillId="0" borderId="0" xfId="86" applyFont="1" applyAlignment="1">
      <alignment wrapText="1"/>
    </xf>
    <xf numFmtId="0" fontId="63" fillId="0" borderId="16" xfId="0" applyFont="1" applyFill="1" applyBorder="1" applyAlignment="1">
      <alignment horizontal="center" vertical="center"/>
    </xf>
    <xf numFmtId="0" fontId="58" fillId="0" borderId="16" xfId="0" applyFont="1" applyFill="1" applyBorder="1">
      <extLst>
        <ext xmlns:xfpb="http://schemas.microsoft.com/office/spreadsheetml/2022/featurepropertybag" uri="{C7286773-470A-42A8-94C5-96B5CB345126}">
          <xfpb:xfComplement i="0"/>
        </ext>
      </extLst>
    </xf>
    <xf numFmtId="44" fontId="58" fillId="0" borderId="16" xfId="0" applyNumberFormat="1" applyFont="1" applyFill="1" applyBorder="1">
      <extLst>
        <ext xmlns:xfpb="http://schemas.microsoft.com/office/spreadsheetml/2022/featurepropertybag" uri="{C7286773-470A-42A8-94C5-96B5CB345126}">
          <xfpb:xfComplement i="0"/>
        </ext>
      </extLst>
    </xf>
    <xf numFmtId="0" fontId="59" fillId="0" borderId="0" xfId="0" applyFont="1" applyAlignment="1">
      <alignment horizontal="left"/>
    </xf>
    <xf numFmtId="0" fontId="64" fillId="41" borderId="16" xfId="0" applyFont="1" applyFill="1" applyBorder="1" applyAlignment="1">
      <alignment horizontal="left" vertical="top" wrapText="1"/>
    </xf>
    <xf numFmtId="0" fontId="0" fillId="0" borderId="0" xfId="0" applyBorder="1"/>
    <xf numFmtId="3" fontId="0" fillId="0" borderId="0" xfId="0" applyNumberFormat="1" applyBorder="1"/>
    <xf numFmtId="44" fontId="0" fillId="0" borderId="0" xfId="107" applyFont="1" applyBorder="1"/>
    <xf numFmtId="0" fontId="0" fillId="0" borderId="0" xfId="107" applyNumberFormat="1" applyFont="1" applyBorder="1"/>
    <xf numFmtId="165" fontId="0" fillId="0" borderId="0" xfId="0" applyNumberFormat="1" applyBorder="1"/>
    <xf numFmtId="0" fontId="63" fillId="42" borderId="16" xfId="0" applyFont="1" applyFill="1" applyBorder="1" applyAlignment="1">
      <alignment horizontal="center" vertical="center"/>
    </xf>
    <xf numFmtId="0" fontId="58" fillId="42" borderId="16" xfId="0" applyFont="1" applyFill="1" applyBorder="1" applyAlignment="1">
      <alignment horizontal="center" vertical="center"/>
    </xf>
    <xf numFmtId="14" fontId="58" fillId="42" borderId="16" xfId="0" applyNumberFormat="1" applyFont="1" applyFill="1" applyBorder="1" applyAlignment="1">
      <alignment horizontal="center" vertical="center"/>
    </xf>
    <xf numFmtId="0" fontId="31" fillId="42" borderId="16" xfId="0" applyFont="1" applyFill="1" applyBorder="1" applyAlignment="1">
      <alignment horizontal="center" vertical="center"/>
    </xf>
    <xf numFmtId="0" fontId="58" fillId="42" borderId="16" xfId="0" applyFont="1" applyFill="1" applyBorder="1">
      <extLst>
        <ext xmlns:xfpb="http://schemas.microsoft.com/office/spreadsheetml/2022/featurepropertybag" uri="{C7286773-470A-42A8-94C5-96B5CB345126}">
          <xfpb:xfComplement i="0"/>
        </ext>
      </extLst>
    </xf>
    <xf numFmtId="3" fontId="58" fillId="42" borderId="16" xfId="0" applyNumberFormat="1" applyFont="1" applyFill="1" applyBorder="1" applyAlignment="1">
      <alignment horizontal="center" vertical="center"/>
    </xf>
    <xf numFmtId="42" fontId="58" fillId="42" borderId="16" xfId="107" applyNumberFormat="1" applyFont="1" applyFill="1" applyBorder="1" applyAlignment="1">
      <alignment vertical="center"/>
    </xf>
    <xf numFmtId="0" fontId="58" fillId="42" borderId="16" xfId="107" applyNumberFormat="1" applyFont="1" applyFill="1" applyBorder="1" applyAlignment="1">
      <alignment horizontal="center" vertical="center"/>
    </xf>
    <xf numFmtId="42" fontId="58" fillId="42" borderId="16" xfId="0" applyNumberFormat="1" applyFont="1" applyFill="1" applyBorder="1" applyAlignment="1">
      <alignment vertical="center"/>
    </xf>
    <xf numFmtId="0" fontId="63" fillId="42" borderId="16" xfId="0" applyFont="1" applyFill="1" applyBorder="1" applyAlignment="1">
      <alignment horizontal="center" vertical="center" wrapText="1"/>
    </xf>
    <xf numFmtId="0" fontId="58" fillId="0" borderId="16" xfId="0" applyFont="1" applyFill="1" applyBorder="1" applyAlignment="1">
      <alignment horizontal="center" vertical="center"/>
    </xf>
    <xf numFmtId="14" fontId="58" fillId="0" borderId="16" xfId="0" applyNumberFormat="1" applyFont="1" applyFill="1" applyBorder="1" applyAlignment="1">
      <alignment horizontal="center" vertical="center"/>
    </xf>
    <xf numFmtId="3" fontId="58" fillId="0" borderId="16" xfId="0" applyNumberFormat="1" applyFont="1" applyFill="1" applyBorder="1" applyAlignment="1">
      <alignment horizontal="center" vertical="center"/>
    </xf>
    <xf numFmtId="42" fontId="58" fillId="0" borderId="16" xfId="107" applyNumberFormat="1" applyFont="1" applyFill="1" applyBorder="1" applyAlignment="1">
      <alignment vertical="center"/>
    </xf>
    <xf numFmtId="44" fontId="58" fillId="0" borderId="16" xfId="107" applyFont="1" applyFill="1" applyBorder="1" applyAlignment="1">
      <alignment horizontal="center" vertical="center"/>
    </xf>
    <xf numFmtId="0" fontId="58" fillId="0" borderId="16" xfId="107" applyNumberFormat="1" applyFont="1" applyFill="1" applyBorder="1" applyAlignment="1">
      <alignment horizontal="center" vertical="center"/>
    </xf>
    <xf numFmtId="42" fontId="58" fillId="0" borderId="16" xfId="0" applyNumberFormat="1" applyFont="1" applyFill="1" applyBorder="1" applyAlignment="1">
      <alignment vertical="center"/>
    </xf>
    <xf numFmtId="3" fontId="58" fillId="0" borderId="16" xfId="107" applyNumberFormat="1" applyFont="1" applyFill="1" applyBorder="1" applyAlignment="1">
      <alignment horizontal="center" vertical="center"/>
    </xf>
    <xf numFmtId="0" fontId="63" fillId="43" borderId="16" xfId="0" applyFont="1" applyFill="1" applyBorder="1" applyAlignment="1">
      <alignment horizontal="center" vertical="center"/>
    </xf>
    <xf numFmtId="0" fontId="58" fillId="43" borderId="16" xfId="0" applyFont="1" applyFill="1" applyBorder="1" applyAlignment="1">
      <alignment horizontal="center" vertical="center"/>
    </xf>
    <xf numFmtId="14" fontId="58" fillId="43" borderId="16" xfId="0" applyNumberFormat="1" applyFont="1" applyFill="1" applyBorder="1" applyAlignment="1">
      <alignment horizontal="center" vertical="center"/>
    </xf>
    <xf numFmtId="0" fontId="58" fillId="43" borderId="16" xfId="0" applyFont="1" applyFill="1" applyBorder="1">
      <extLst>
        <ext xmlns:xfpb="http://schemas.microsoft.com/office/spreadsheetml/2022/featurepropertybag" uri="{C7286773-470A-42A8-94C5-96B5CB345126}">
          <xfpb:xfComplement i="0"/>
        </ext>
      </extLst>
    </xf>
    <xf numFmtId="3" fontId="58" fillId="43" borderId="16" xfId="0" applyNumberFormat="1" applyFont="1" applyFill="1" applyBorder="1" applyAlignment="1">
      <alignment horizontal="center" vertical="center"/>
    </xf>
    <xf numFmtId="42" fontId="58" fillId="43" borderId="16" xfId="107" applyNumberFormat="1" applyFont="1" applyFill="1" applyBorder="1" applyAlignment="1">
      <alignment vertical="center"/>
    </xf>
    <xf numFmtId="0" fontId="58" fillId="43" borderId="16" xfId="107" applyNumberFormat="1" applyFont="1" applyFill="1" applyBorder="1" applyAlignment="1">
      <alignment horizontal="center" vertical="center"/>
    </xf>
    <xf numFmtId="42" fontId="58" fillId="43" borderId="16" xfId="0" applyNumberFormat="1" applyFont="1" applyFill="1" applyBorder="1" applyAlignment="1">
      <alignment vertical="center"/>
    </xf>
    <xf numFmtId="0" fontId="0" fillId="0" borderId="0" xfId="0" applyFill="1" applyBorder="1"/>
    <xf numFmtId="0" fontId="59" fillId="0" borderId="0" xfId="0" applyFont="1" applyFill="1" applyBorder="1" applyAlignment="1">
      <alignment horizontal="left"/>
    </xf>
    <xf numFmtId="0" fontId="58" fillId="0" borderId="0" xfId="0" applyFont="1" applyFill="1" applyBorder="1"/>
    <xf numFmtId="1" fontId="62" fillId="0" borderId="16" xfId="0" applyNumberFormat="1" applyFont="1" applyFill="1" applyBorder="1" applyAlignment="1">
      <alignment horizontal="center" vertical="center"/>
    </xf>
    <xf numFmtId="0" fontId="62" fillId="0" borderId="16" xfId="0" applyFont="1" applyFill="1" applyBorder="1" applyAlignment="1">
      <alignment horizontal="center" vertical="center"/>
    </xf>
    <xf numFmtId="0" fontId="62" fillId="42" borderId="16" xfId="0" applyFont="1" applyFill="1" applyBorder="1" applyAlignment="1">
      <alignment horizontal="center" vertical="center"/>
    </xf>
    <xf numFmtId="0" fontId="62" fillId="43" borderId="16" xfId="0" applyFont="1" applyFill="1" applyBorder="1" applyAlignment="1">
      <alignment horizontal="center" vertical="center"/>
    </xf>
    <xf numFmtId="44" fontId="62" fillId="0" borderId="16" xfId="107" applyFont="1" applyFill="1" applyBorder="1" applyAlignment="1">
      <alignment horizontal="center" vertical="center"/>
    </xf>
    <xf numFmtId="0" fontId="0" fillId="0" borderId="0" xfId="0" applyAlignment="1">
      <alignment horizontal="left" wrapText="1"/>
    </xf>
    <xf numFmtId="0" fontId="54" fillId="0" borderId="0" xfId="88" applyFont="1" applyAlignment="1">
      <alignment horizontal="left" vertical="top" wrapText="1"/>
    </xf>
    <xf numFmtId="0" fontId="53" fillId="0" borderId="0" xfId="88" applyFont="1" applyAlignment="1">
      <alignment vertical="center" wrapText="1"/>
    </xf>
    <xf numFmtId="0" fontId="66" fillId="0" borderId="0" xfId="88" applyFont="1" applyAlignment="1">
      <alignment horizontal="left" vertical="top" wrapText="1"/>
    </xf>
    <xf numFmtId="0" fontId="66" fillId="0" borderId="0" xfId="88" applyFont="1" applyAlignment="1">
      <alignment horizontal="left" vertical="top" wrapText="1" indent="4"/>
    </xf>
    <xf numFmtId="0" fontId="67" fillId="0" borderId="0" xfId="0" applyFont="1" applyAlignment="1">
      <alignment horizontal="left" vertical="top" wrapText="1" readingOrder="1"/>
    </xf>
    <xf numFmtId="0" fontId="67" fillId="0" borderId="0" xfId="0" applyFont="1" applyAlignment="1">
      <alignment horizontal="left" vertical="top" wrapText="1"/>
    </xf>
    <xf numFmtId="0" fontId="65" fillId="0" borderId="0" xfId="0" applyFont="1" applyAlignment="1">
      <alignment horizontal="left" vertical="top" wrapText="1"/>
    </xf>
    <xf numFmtId="0" fontId="68" fillId="0" borderId="0" xfId="86" applyFont="1" applyBorder="1" applyAlignment="1">
      <alignment horizontal="left" vertical="top" wrapText="1"/>
    </xf>
    <xf numFmtId="0" fontId="0" fillId="37" borderId="0" xfId="0" applyFill="1" applyAlignment="1">
      <alignment horizontal="center"/>
    </xf>
    <xf numFmtId="0" fontId="53" fillId="37" borderId="0" xfId="88" applyFont="1" applyFill="1" applyAlignment="1">
      <alignment horizontal="center" vertical="center" wrapText="1"/>
    </xf>
    <xf numFmtId="0" fontId="0" fillId="37" borderId="0" xfId="0" applyFill="1"/>
    <xf numFmtId="0" fontId="53" fillId="0" borderId="15" xfId="88" applyFont="1" applyBorder="1" applyAlignment="1">
      <alignment horizontal="left" vertical="center" wrapText="1"/>
    </xf>
    <xf numFmtId="0" fontId="53" fillId="0" borderId="0" xfId="88" applyFont="1" applyBorder="1" applyAlignment="1">
      <alignment horizontal="left" vertical="center" wrapText="1"/>
    </xf>
    <xf numFmtId="0" fontId="26" fillId="0" borderId="15" xfId="88" applyFont="1" applyBorder="1" applyAlignment="1">
      <alignment horizontal="left" vertical="center" wrapText="1"/>
    </xf>
    <xf numFmtId="0" fontId="26" fillId="0" borderId="0" xfId="88" applyFont="1" applyBorder="1" applyAlignment="1">
      <alignment horizontal="left" vertical="center" wrapText="1"/>
    </xf>
    <xf numFmtId="0" fontId="28" fillId="38" borderId="16" xfId="0" applyFont="1" applyFill="1" applyBorder="1" applyAlignment="1">
      <alignment horizontal="center" vertical="center"/>
    </xf>
    <xf numFmtId="0" fontId="26" fillId="0" borderId="13" xfId="88" applyFont="1" applyBorder="1" applyAlignment="1">
      <alignment horizontal="left" vertical="center" wrapText="1"/>
    </xf>
    <xf numFmtId="0" fontId="53" fillId="0" borderId="12" xfId="88" applyFont="1" applyBorder="1" applyAlignment="1">
      <alignment horizontal="left" vertical="center" wrapText="1"/>
    </xf>
    <xf numFmtId="0" fontId="53" fillId="0" borderId="13" xfId="88" applyFont="1" applyBorder="1" applyAlignment="1">
      <alignment horizontal="left" vertical="center" wrapText="1"/>
    </xf>
    <xf numFmtId="0" fontId="53" fillId="0" borderId="14" xfId="88" applyFont="1" applyBorder="1" applyAlignment="1">
      <alignment horizontal="left" vertical="center" wrapText="1"/>
    </xf>
    <xf numFmtId="0" fontId="26" fillId="0" borderId="12" xfId="88" applyFont="1" applyBorder="1" applyAlignment="1">
      <alignment horizontal="left" vertical="center" wrapText="1"/>
    </xf>
    <xf numFmtId="0" fontId="26" fillId="0" borderId="14" xfId="88" applyFont="1" applyBorder="1" applyAlignment="1">
      <alignment horizontal="left" vertical="center" wrapText="1"/>
    </xf>
    <xf numFmtId="0" fontId="28" fillId="38" borderId="17" xfId="0" applyFont="1" applyFill="1" applyBorder="1" applyAlignment="1">
      <alignment horizontal="center" vertical="center"/>
    </xf>
    <xf numFmtId="0" fontId="28" fillId="38" borderId="18" xfId="0" applyFont="1" applyFill="1" applyBorder="1" applyAlignment="1">
      <alignment horizontal="center" vertical="center"/>
    </xf>
    <xf numFmtId="0" fontId="28" fillId="38" borderId="19" xfId="0" applyFont="1" applyFill="1" applyBorder="1" applyAlignment="1">
      <alignment horizontal="center" vertical="center"/>
    </xf>
    <xf numFmtId="0" fontId="25" fillId="34" borderId="0" xfId="0" applyFont="1" applyFill="1" applyAlignment="1">
      <alignment horizontal="center" vertical="center"/>
    </xf>
    <xf numFmtId="0" fontId="25" fillId="34" borderId="10" xfId="0" applyFont="1" applyFill="1" applyBorder="1" applyAlignment="1">
      <alignment horizontal="center" vertical="center"/>
    </xf>
    <xf numFmtId="0" fontId="56" fillId="0" borderId="0" xfId="89" applyFont="1" applyAlignment="1">
      <alignment horizontal="left" vertical="center" wrapText="1"/>
    </xf>
    <xf numFmtId="0" fontId="0" fillId="0" borderId="26" xfId="0" applyBorder="1" applyAlignment="1">
      <alignment horizontal="center"/>
    </xf>
    <xf numFmtId="0" fontId="53" fillId="0" borderId="15" xfId="89" applyFont="1" applyBorder="1" applyAlignment="1">
      <alignment horizontal="left" vertical="center" wrapText="1"/>
    </xf>
    <xf numFmtId="0" fontId="53" fillId="0" borderId="0" xfId="89" applyFont="1" applyBorder="1" applyAlignment="1">
      <alignment horizontal="left" vertical="center" wrapText="1"/>
    </xf>
    <xf numFmtId="0" fontId="28" fillId="38" borderId="16" xfId="89" applyFont="1" applyFill="1" applyBorder="1" applyAlignment="1">
      <alignment horizontal="center" vertical="center" wrapText="1"/>
    </xf>
    <xf numFmtId="0" fontId="56" fillId="0" borderId="0" xfId="0" applyFont="1" applyAlignment="1">
      <alignment horizontal="left" vertical="center" wrapText="1"/>
    </xf>
    <xf numFmtId="0" fontId="0" fillId="0" borderId="16" xfId="0" applyBorder="1" applyAlignment="1">
      <alignment horizontal="center" vertical="center"/>
    </xf>
    <xf numFmtId="0" fontId="28" fillId="0" borderId="16" xfId="0" applyFont="1" applyBorder="1" applyAlignment="1">
      <alignment horizontal="center" vertical="center"/>
    </xf>
    <xf numFmtId="0" fontId="28" fillId="38" borderId="16" xfId="0" applyFont="1" applyFill="1" applyBorder="1" applyAlignment="1">
      <alignment horizontal="center"/>
    </xf>
    <xf numFmtId="0" fontId="0" fillId="0" borderId="16" xfId="0" applyBorder="1" applyAlignment="1">
      <alignment horizontal="center"/>
    </xf>
    <xf numFmtId="0" fontId="58" fillId="42" borderId="17" xfId="0" applyFont="1" applyFill="1" applyBorder="1" applyAlignment="1">
      <alignment horizontal="center" vertical="center"/>
    </xf>
    <xf numFmtId="0" fontId="58" fillId="42" borderId="18" xfId="0" applyFont="1" applyFill="1" applyBorder="1" applyAlignment="1">
      <alignment horizontal="center" vertical="center"/>
    </xf>
    <xf numFmtId="0" fontId="58" fillId="42" borderId="19" xfId="0" applyFont="1" applyFill="1" applyBorder="1" applyAlignment="1">
      <alignment horizontal="center" vertical="center"/>
    </xf>
    <xf numFmtId="42" fontId="58" fillId="42" borderId="16" xfId="107" applyNumberFormat="1" applyFont="1" applyFill="1" applyBorder="1" applyAlignment="1">
      <alignment horizontal="center" vertical="center"/>
    </xf>
    <xf numFmtId="0" fontId="58" fillId="43" borderId="17" xfId="0" applyFont="1" applyFill="1" applyBorder="1" applyAlignment="1">
      <alignment horizontal="center" vertical="center"/>
    </xf>
    <xf numFmtId="0" fontId="58" fillId="43" borderId="18" xfId="0" applyFont="1" applyFill="1" applyBorder="1" applyAlignment="1">
      <alignment horizontal="center" vertical="center"/>
    </xf>
    <xf numFmtId="0" fontId="58" fillId="43" borderId="19" xfId="0" applyFont="1" applyFill="1" applyBorder="1" applyAlignment="1">
      <alignment horizontal="center" vertical="center"/>
    </xf>
    <xf numFmtId="3" fontId="31" fillId="41" borderId="16" xfId="0" quotePrefix="1" applyNumberFormat="1" applyFont="1" applyFill="1" applyBorder="1" applyAlignment="1">
      <alignment horizontal="center"/>
    </xf>
    <xf numFmtId="3" fontId="31" fillId="41" borderId="16" xfId="0" applyNumberFormat="1" applyFont="1" applyFill="1" applyBorder="1" applyAlignment="1">
      <alignment horizontal="center"/>
    </xf>
    <xf numFmtId="0" fontId="56" fillId="0" borderId="0" xfId="0" applyFont="1" applyBorder="1" applyAlignment="1">
      <alignment horizontal="left" vertical="top" wrapText="1"/>
    </xf>
    <xf numFmtId="0" fontId="31" fillId="41" borderId="16" xfId="0" applyFont="1" applyFill="1" applyBorder="1" applyAlignment="1">
      <alignment horizontal="center"/>
    </xf>
    <xf numFmtId="0" fontId="31" fillId="41" borderId="16" xfId="0" applyFont="1" applyFill="1" applyBorder="1" applyAlignment="1">
      <alignment horizontal="center" vertical="center"/>
    </xf>
    <xf numFmtId="0" fontId="31" fillId="41" borderId="16" xfId="0" quotePrefix="1" applyFont="1" applyFill="1" applyBorder="1" applyAlignment="1">
      <alignment horizontal="center"/>
    </xf>
    <xf numFmtId="0" fontId="31" fillId="41" borderId="16" xfId="107" quotePrefix="1" applyNumberFormat="1" applyFont="1" applyFill="1" applyBorder="1" applyAlignment="1">
      <alignment horizontal="center"/>
    </xf>
    <xf numFmtId="165" fontId="31" fillId="41" borderId="17" xfId="0" applyNumberFormat="1" applyFont="1" applyFill="1" applyBorder="1" applyAlignment="1">
      <alignment horizontal="center" vertical="center" wrapText="1"/>
    </xf>
    <xf numFmtId="165" fontId="31" fillId="41" borderId="19" xfId="0" applyNumberFormat="1" applyFont="1" applyFill="1" applyBorder="1" applyAlignment="1">
      <alignment horizontal="center" vertical="center" wrapText="1"/>
    </xf>
    <xf numFmtId="0" fontId="31" fillId="41" borderId="17" xfId="0" applyFont="1" applyFill="1" applyBorder="1" applyAlignment="1">
      <alignment horizontal="center" vertical="center" wrapText="1"/>
    </xf>
    <xf numFmtId="0" fontId="31" fillId="41" borderId="19" xfId="0" applyFont="1" applyFill="1" applyBorder="1" applyAlignment="1">
      <alignment horizontal="center" vertical="center" wrapText="1"/>
    </xf>
    <xf numFmtId="0" fontId="31" fillId="41" borderId="17" xfId="0" applyFont="1" applyFill="1" applyBorder="1" applyAlignment="1">
      <alignment horizontal="center" vertical="center"/>
    </xf>
    <xf numFmtId="0" fontId="31" fillId="41" borderId="19" xfId="0" applyFont="1" applyFill="1" applyBorder="1" applyAlignment="1">
      <alignment horizontal="center" vertical="center"/>
    </xf>
  </cellXfs>
  <cellStyles count="140">
    <cellStyle name="20% - Accent1" xfId="20" builtinId="30" customBuiltin="1"/>
    <cellStyle name="20% - Accent1 2" xfId="62" xr:uid="{00000000-0005-0000-0000-000001000000}"/>
    <cellStyle name="20% - Accent1 2 2" xfId="94" xr:uid="{095B2A41-1C1B-413A-9174-909D1263BC9F}"/>
    <cellStyle name="20% - Accent1 2 2 2" xfId="127" xr:uid="{4593EA12-13C6-414F-9D81-FD6AE964BF5C}"/>
    <cellStyle name="20% - Accent1 2 3" xfId="111" xr:uid="{2FEDCB49-89DD-4853-80C9-2A9330B3F9F5}"/>
    <cellStyle name="20% - Accent2" xfId="24" builtinId="34" customBuiltin="1"/>
    <cellStyle name="20% - Accent2 2" xfId="66" xr:uid="{00000000-0005-0000-0000-000003000000}"/>
    <cellStyle name="20% - Accent2 2 2" xfId="96" xr:uid="{DBFC1B30-5D46-4312-86B1-6E8F9A3872AB}"/>
    <cellStyle name="20% - Accent2 2 2 2" xfId="129" xr:uid="{7A05AFA1-CD70-45AB-B338-53F8B41A5C1D}"/>
    <cellStyle name="20% - Accent2 2 3" xfId="113" xr:uid="{9D890D08-C3BB-4402-A5E8-D4B0F288A966}"/>
    <cellStyle name="20% - Accent3" xfId="28" builtinId="38" customBuiltin="1"/>
    <cellStyle name="20% - Accent3 2" xfId="70" xr:uid="{00000000-0005-0000-0000-000005000000}"/>
    <cellStyle name="20% - Accent3 2 2" xfId="98" xr:uid="{A1B32635-8CE2-471C-97D8-3EA062DD0C87}"/>
    <cellStyle name="20% - Accent3 2 2 2" xfId="131" xr:uid="{8246FE82-B0D2-41CA-BA9B-C1407E0E7D79}"/>
    <cellStyle name="20% - Accent3 2 3" xfId="115" xr:uid="{DC620B12-1E18-4126-B0F4-2C87AF467D6C}"/>
    <cellStyle name="20% - Accent4" xfId="32" builtinId="42" customBuiltin="1"/>
    <cellStyle name="20% - Accent4 2" xfId="74" xr:uid="{00000000-0005-0000-0000-000007000000}"/>
    <cellStyle name="20% - Accent4 2 2" xfId="100" xr:uid="{3D38356A-9E2A-4051-B6BB-2739A9DFB269}"/>
    <cellStyle name="20% - Accent4 2 2 2" xfId="133" xr:uid="{D99951FC-E72E-402A-9523-5690ACF2866E}"/>
    <cellStyle name="20% - Accent4 2 3" xfId="117" xr:uid="{EFDCC03D-C089-4585-82F8-11CE66BA4339}"/>
    <cellStyle name="20% - Accent5" xfId="36" builtinId="46" customBuiltin="1"/>
    <cellStyle name="20% - Accent5 2" xfId="78" xr:uid="{00000000-0005-0000-0000-000009000000}"/>
    <cellStyle name="20% - Accent5 2 2" xfId="102" xr:uid="{CE168C8A-6AFF-48A6-AF32-9957A3BF98CE}"/>
    <cellStyle name="20% - Accent5 2 2 2" xfId="135" xr:uid="{BE10B583-BCBC-4582-AC3A-CA6ECF75BC96}"/>
    <cellStyle name="20% - Accent5 2 3" xfId="119" xr:uid="{0A694C2D-C1B3-4BA7-BCBA-BF28C30167D8}"/>
    <cellStyle name="20% - Accent6" xfId="40" builtinId="50" customBuiltin="1"/>
    <cellStyle name="20% - Accent6 2" xfId="82" xr:uid="{00000000-0005-0000-0000-00000B000000}"/>
    <cellStyle name="20% - Accent6 2 2" xfId="104" xr:uid="{129D8493-2597-4206-A5D0-4E6A02D94A40}"/>
    <cellStyle name="20% - Accent6 2 2 2" xfId="137" xr:uid="{BB9D56BC-56AF-49E9-A5AF-C95F2CCBD0C9}"/>
    <cellStyle name="20% - Accent6 2 3" xfId="121" xr:uid="{6E20448E-6D24-4B11-8AEC-C6A3C15F2715}"/>
    <cellStyle name="40% - Accent1" xfId="21" builtinId="31" customBuiltin="1"/>
    <cellStyle name="40% - Accent1 2" xfId="63" xr:uid="{00000000-0005-0000-0000-00000D000000}"/>
    <cellStyle name="40% - Accent1 2 2" xfId="95" xr:uid="{94382F2F-7926-49EB-967C-F031AAA69036}"/>
    <cellStyle name="40% - Accent1 2 2 2" xfId="128" xr:uid="{1F5D48A8-49E3-4168-95F2-AC89562342DA}"/>
    <cellStyle name="40% - Accent1 2 3" xfId="112" xr:uid="{CE598029-8EDA-4BA9-816F-4E0F0492F33C}"/>
    <cellStyle name="40% - Accent2" xfId="25" builtinId="35" customBuiltin="1"/>
    <cellStyle name="40% - Accent2 2" xfId="67" xr:uid="{00000000-0005-0000-0000-00000F000000}"/>
    <cellStyle name="40% - Accent2 2 2" xfId="97" xr:uid="{9A2D6A43-6EF6-4370-BAA8-2449AF2C1E74}"/>
    <cellStyle name="40% - Accent2 2 2 2" xfId="130" xr:uid="{3DF46D06-8798-40E9-84F0-8E98191FCC6B}"/>
    <cellStyle name="40% - Accent2 2 3" xfId="114" xr:uid="{3A2E2D21-BD30-4457-8F6E-35D24A21AFBE}"/>
    <cellStyle name="40% - Accent3" xfId="29" builtinId="39" customBuiltin="1"/>
    <cellStyle name="40% - Accent3 2" xfId="71" xr:uid="{00000000-0005-0000-0000-000011000000}"/>
    <cellStyle name="40% - Accent3 2 2" xfId="99" xr:uid="{01C853E3-68A6-4C7C-B742-AB3324E57F96}"/>
    <cellStyle name="40% - Accent3 2 2 2" xfId="132" xr:uid="{6DF236C3-E799-4466-81B6-02808CEEBA03}"/>
    <cellStyle name="40% - Accent3 2 3" xfId="116" xr:uid="{2CA7269F-6595-452B-AB09-241FB5E70B9B}"/>
    <cellStyle name="40% - Accent4" xfId="33" builtinId="43" customBuiltin="1"/>
    <cellStyle name="40% - Accent4 2" xfId="75" xr:uid="{00000000-0005-0000-0000-000013000000}"/>
    <cellStyle name="40% - Accent4 2 2" xfId="101" xr:uid="{4432746C-E352-4042-BCF7-22BB1825507F}"/>
    <cellStyle name="40% - Accent4 2 2 2" xfId="134" xr:uid="{DE125672-77EE-40E2-B0B8-56009E5D9261}"/>
    <cellStyle name="40% - Accent4 2 3" xfId="118" xr:uid="{11DF8460-8E22-4298-8084-24571638A508}"/>
    <cellStyle name="40% - Accent5" xfId="37" builtinId="47" customBuiltin="1"/>
    <cellStyle name="40% - Accent5 2" xfId="79" xr:uid="{00000000-0005-0000-0000-000015000000}"/>
    <cellStyle name="40% - Accent5 2 2" xfId="103" xr:uid="{EC3DA09A-2C2D-4FA2-BCF7-59EA4B6EF273}"/>
    <cellStyle name="40% - Accent5 2 2 2" xfId="136" xr:uid="{A032A8E4-C15F-42E8-9728-CA3867981DBE}"/>
    <cellStyle name="40% - Accent5 2 3" xfId="120" xr:uid="{C4727F0C-2427-484E-8223-A12924F3339B}"/>
    <cellStyle name="40% - Accent6" xfId="41" builtinId="51" customBuiltin="1"/>
    <cellStyle name="40% - Accent6 2" xfId="83" xr:uid="{00000000-0005-0000-0000-000017000000}"/>
    <cellStyle name="40% - Accent6 2 2" xfId="105" xr:uid="{C5D36107-F68A-499E-A280-5392B6C196D8}"/>
    <cellStyle name="40% - Accent6 2 2 2" xfId="138" xr:uid="{DE75BAB4-4E06-44AA-96EE-815EA758FE74}"/>
    <cellStyle name="40% - Accent6 2 3" xfId="122" xr:uid="{3BED19D5-A8F9-427B-AFB3-2D896AF443D3}"/>
    <cellStyle name="60% - Accent1" xfId="22" builtinId="32" customBuiltin="1"/>
    <cellStyle name="60% - Accent1 2" xfId="64" xr:uid="{00000000-0005-0000-0000-000019000000}"/>
    <cellStyle name="60% - Accent2" xfId="26" builtinId="36" customBuiltin="1"/>
    <cellStyle name="60% - Accent2 2" xfId="68" xr:uid="{00000000-0005-0000-0000-00001B000000}"/>
    <cellStyle name="60% - Accent3" xfId="30" builtinId="40" customBuiltin="1"/>
    <cellStyle name="60% - Accent3 2" xfId="72" xr:uid="{00000000-0005-0000-0000-00001D000000}"/>
    <cellStyle name="60% - Accent4" xfId="34" builtinId="44" customBuiltin="1"/>
    <cellStyle name="60% - Accent4 2" xfId="76" xr:uid="{00000000-0005-0000-0000-00001F000000}"/>
    <cellStyle name="60% - Accent5" xfId="38" builtinId="48" customBuiltin="1"/>
    <cellStyle name="60% - Accent5 2" xfId="80" xr:uid="{00000000-0005-0000-0000-000021000000}"/>
    <cellStyle name="60% - Accent6" xfId="42" builtinId="52" customBuiltin="1"/>
    <cellStyle name="60% - Accent6 2" xfId="84" xr:uid="{00000000-0005-0000-0000-000023000000}"/>
    <cellStyle name="Accent1" xfId="19" builtinId="29" customBuiltin="1"/>
    <cellStyle name="Accent1 2" xfId="61" xr:uid="{00000000-0005-0000-0000-000025000000}"/>
    <cellStyle name="Accent2" xfId="23" builtinId="33" customBuiltin="1"/>
    <cellStyle name="Accent2 2" xfId="65" xr:uid="{00000000-0005-0000-0000-000027000000}"/>
    <cellStyle name="Accent3" xfId="27" builtinId="37" customBuiltin="1"/>
    <cellStyle name="Accent3 2" xfId="69" xr:uid="{00000000-0005-0000-0000-000029000000}"/>
    <cellStyle name="Accent4" xfId="31" builtinId="41" customBuiltin="1"/>
    <cellStyle name="Accent4 2" xfId="73" xr:uid="{00000000-0005-0000-0000-00002B000000}"/>
    <cellStyle name="Accent5" xfId="35" builtinId="45" customBuiltin="1"/>
    <cellStyle name="Accent5 2" xfId="77" xr:uid="{00000000-0005-0000-0000-00002D000000}"/>
    <cellStyle name="Accent6" xfId="39" builtinId="49" customBuiltin="1"/>
    <cellStyle name="Accent6 2" xfId="81" xr:uid="{00000000-0005-0000-0000-00002F000000}"/>
    <cellStyle name="Bad" xfId="8" builtinId="27" customBuiltin="1"/>
    <cellStyle name="Bad 2" xfId="50" xr:uid="{00000000-0005-0000-0000-000031000000}"/>
    <cellStyle name="Calculation" xfId="12" builtinId="22" customBuiltin="1"/>
    <cellStyle name="Calculation 2" xfId="54" xr:uid="{00000000-0005-0000-0000-000033000000}"/>
    <cellStyle name="Check Cell" xfId="14" builtinId="23" customBuiltin="1"/>
    <cellStyle name="Check Cell 2" xfId="56" xr:uid="{00000000-0005-0000-0000-000035000000}"/>
    <cellStyle name="Currency" xfId="107" builtinId="4"/>
    <cellStyle name="Explanatory Text" xfId="17" builtinId="53" customBuiltin="1"/>
    <cellStyle name="Explanatory Text 2" xfId="59" xr:uid="{00000000-0005-0000-0000-000038000000}"/>
    <cellStyle name="Followed Hyperlink" xfId="87" builtinId="9" customBuiltin="1"/>
    <cellStyle name="Good" xfId="7" builtinId="26" customBuiltin="1"/>
    <cellStyle name="Good 2" xfId="49" xr:uid="{00000000-0005-0000-0000-00003B000000}"/>
    <cellStyle name="Heading 1" xfId="3" builtinId="16" customBuiltin="1"/>
    <cellStyle name="Heading 1 2" xfId="45" xr:uid="{00000000-0005-0000-0000-00003D000000}"/>
    <cellStyle name="Heading 2" xfId="4" builtinId="17" customBuiltin="1"/>
    <cellStyle name="Heading 2 2" xfId="46" xr:uid="{00000000-0005-0000-0000-00003F000000}"/>
    <cellStyle name="Heading 3" xfId="5" builtinId="18" customBuiltin="1"/>
    <cellStyle name="Heading 3 2" xfId="47" xr:uid="{00000000-0005-0000-0000-000041000000}"/>
    <cellStyle name="Heading 4" xfId="6" builtinId="19" customBuiltin="1"/>
    <cellStyle name="Heading 4 2" xfId="48" xr:uid="{00000000-0005-0000-0000-000043000000}"/>
    <cellStyle name="Hyperlink" xfId="86" builtinId="8" customBuiltin="1"/>
    <cellStyle name="Input" xfId="10" builtinId="20" customBuiltin="1"/>
    <cellStyle name="Input 2" xfId="52" xr:uid="{00000000-0005-0000-0000-000046000000}"/>
    <cellStyle name="Linked Cell" xfId="13" builtinId="24" customBuiltin="1"/>
    <cellStyle name="Linked Cell 2" xfId="55" xr:uid="{00000000-0005-0000-0000-000048000000}"/>
    <cellStyle name="Neutral" xfId="9" builtinId="28" customBuiltin="1"/>
    <cellStyle name="Neutral 2" xfId="51" xr:uid="{00000000-0005-0000-0000-00004A000000}"/>
    <cellStyle name="Normal" xfId="0" builtinId="0"/>
    <cellStyle name="Normal 2" xfId="43" xr:uid="{00000000-0005-0000-0000-00004C000000}"/>
    <cellStyle name="Normal 2 2" xfId="91" xr:uid="{6F7C661D-C717-4FF6-840E-2495E194EDBD}"/>
    <cellStyle name="Normal 2 2 2" xfId="124" xr:uid="{DA331724-B7CB-4921-9409-D95C729C78E4}"/>
    <cellStyle name="Normal 2 3" xfId="108" xr:uid="{E4280C08-0C5B-45DE-A79F-C2DC3935CF60}"/>
    <cellStyle name="Normal 3" xfId="88" xr:uid="{FB601133-ED8C-46FA-A790-960BA4ADE3FE}"/>
    <cellStyle name="Normal 4" xfId="89" xr:uid="{65B5C368-D76A-4029-9B11-03321BEFCBD8}"/>
    <cellStyle name="Normal 4 2" xfId="106" xr:uid="{C594C3E0-0994-4C8E-B311-BFBE4FF5D1E3}"/>
    <cellStyle name="Normal 4 2 2" xfId="139" xr:uid="{6562C00C-FBF9-4CDD-9DB0-DD95DA744648}"/>
    <cellStyle name="Normal 4 3" xfId="123" xr:uid="{BB4BB21D-8ECE-434A-8FB6-B3BFCC19B8AD}"/>
    <cellStyle name="Normal 5" xfId="90" xr:uid="{8D5699E5-B63F-4936-BAC4-3E562912C69A}"/>
    <cellStyle name="Note" xfId="16" builtinId="10" customBuiltin="1"/>
    <cellStyle name="Note 2" xfId="58" xr:uid="{00000000-0005-0000-0000-00004E000000}"/>
    <cellStyle name="Note 2 2" xfId="93" xr:uid="{F02D6207-0324-4FDC-90D9-85BE26C98F8D}"/>
    <cellStyle name="Note 2 2 2" xfId="126" xr:uid="{23EE91CD-8FDE-430E-AFD1-8E29AB678286}"/>
    <cellStyle name="Note 2 3" xfId="110" xr:uid="{76E28AF2-ACB1-4DA4-AE9F-694099AE6784}"/>
    <cellStyle name="Output" xfId="11" builtinId="21" customBuiltin="1"/>
    <cellStyle name="Output 2" xfId="53" xr:uid="{00000000-0005-0000-0000-000050000000}"/>
    <cellStyle name="Percent" xfId="1" builtinId="5"/>
    <cellStyle name="Percent 2" xfId="44" xr:uid="{00000000-0005-0000-0000-000052000000}"/>
    <cellStyle name="Percent 2 2" xfId="92" xr:uid="{FF3422C1-BD76-4DFB-B886-C7B48520368A}"/>
    <cellStyle name="Percent 2 2 2" xfId="125" xr:uid="{3D400C18-5F0B-4A54-8418-E748D0522953}"/>
    <cellStyle name="Percent 2 3" xfId="109" xr:uid="{A3A00D34-A6B0-4937-9517-B64B192A8363}"/>
    <cellStyle name="Title" xfId="2" builtinId="15" customBuiltin="1"/>
    <cellStyle name="Title 2" xfId="85" xr:uid="{00000000-0005-0000-0000-000054000000}"/>
    <cellStyle name="Total" xfId="18" builtinId="25" customBuiltin="1"/>
    <cellStyle name="Total 2" xfId="60" xr:uid="{00000000-0005-0000-0000-000056000000}"/>
    <cellStyle name="Warning Text" xfId="15" builtinId="11" customBuiltin="1"/>
    <cellStyle name="Warning Text 2" xfId="57" xr:uid="{00000000-0005-0000-0000-000058000000}"/>
  </cellStyles>
  <dxfs count="11">
    <dxf>
      <numFmt numFmtId="0" formatCode="General"/>
      <alignment horizontal="center" vertical="bottom" textRotation="0" wrapText="0" indent="0" justifyLastLine="0" shrinkToFit="0" readingOrder="0"/>
      <border diagonalUp="0" diagonalDown="0" outline="0">
        <left style="thin">
          <color indexed="64"/>
        </left>
        <right/>
        <top style="thin">
          <color indexed="64"/>
        </top>
        <bottom/>
      </border>
    </dxf>
    <dxf>
      <numFmt numFmtId="0" formatCode="Genera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center" vertical="bottom" textRotation="0" wrapText="0" indent="0" justifyLastLine="0" shrinkToFit="0" readingOrder="0"/>
      <border diagonalUp="0" diagonalDown="0" outline="0">
        <left style="thin">
          <color indexed="64"/>
        </left>
        <right/>
        <top style="thin">
          <color indexed="64"/>
        </top>
        <bottom/>
      </border>
    </dxf>
    <dxf>
      <numFmt numFmtId="0" formatCode="Genera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center" vertical="bottom" textRotation="0" wrapText="0" indent="0" justifyLastLine="0" shrinkToFit="0" readingOrder="0"/>
      <border diagonalUp="0" diagonalDown="0" outline="0">
        <left/>
        <right style="thin">
          <color indexed="64"/>
        </right>
        <top style="thin">
          <color indexed="64"/>
        </top>
        <bottom/>
      </border>
    </dxf>
    <dxf>
      <numFmt numFmtId="30" formatCode="@"/>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bgColor theme="5" tint="0.79998168889431442"/>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9524</xdr:colOff>
      <xdr:row>17</xdr:row>
      <xdr:rowOff>9525</xdr:rowOff>
    </xdr:from>
    <xdr:to>
      <xdr:col>12</xdr:col>
      <xdr:colOff>28575</xdr:colOff>
      <xdr:row>32</xdr:row>
      <xdr:rowOff>95250</xdr:rowOff>
    </xdr:to>
    <xdr:pic>
      <xdr:nvPicPr>
        <xdr:cNvPr id="7" name="Picture 6">
          <a:extLst>
            <a:ext uri="{FF2B5EF4-FFF2-40B4-BE49-F238E27FC236}">
              <a16:creationId xmlns:a16="http://schemas.microsoft.com/office/drawing/2014/main" id="{B871AA22-44B6-E0CC-BB91-A8D4D66C4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2199" y="5248275"/>
          <a:ext cx="4895851" cy="2943225"/>
        </a:xfrm>
        <a:prstGeom prst="rect">
          <a:avLst/>
        </a:prstGeom>
      </xdr:spPr>
    </xdr:pic>
    <xdr:clientData/>
  </xdr:twoCellAnchor>
  <xdr:twoCellAnchor editAs="oneCell">
    <xdr:from>
      <xdr:col>4</xdr:col>
      <xdr:colOff>9525</xdr:colOff>
      <xdr:row>3</xdr:row>
      <xdr:rowOff>9525</xdr:rowOff>
    </xdr:from>
    <xdr:to>
      <xdr:col>12</xdr:col>
      <xdr:colOff>9525</xdr:colOff>
      <xdr:row>15</xdr:row>
      <xdr:rowOff>185242</xdr:rowOff>
    </xdr:to>
    <xdr:pic>
      <xdr:nvPicPr>
        <xdr:cNvPr id="9" name="Picture 8">
          <a:extLst>
            <a:ext uri="{FF2B5EF4-FFF2-40B4-BE49-F238E27FC236}">
              <a16:creationId xmlns:a16="http://schemas.microsoft.com/office/drawing/2014/main" id="{F1AF24BF-9A49-6791-E756-0D9CBDAB07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72200" y="2114550"/>
          <a:ext cx="4876800" cy="2928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xdr:row>
      <xdr:rowOff>190499</xdr:rowOff>
    </xdr:from>
    <xdr:to>
      <xdr:col>8</xdr:col>
      <xdr:colOff>552450</xdr:colOff>
      <xdr:row>21</xdr:row>
      <xdr:rowOff>99113</xdr:rowOff>
    </xdr:to>
    <xdr:pic>
      <xdr:nvPicPr>
        <xdr:cNvPr id="9" name="Picture 8">
          <a:extLst>
            <a:ext uri="{FF2B5EF4-FFF2-40B4-BE49-F238E27FC236}">
              <a16:creationId xmlns:a16="http://schemas.microsoft.com/office/drawing/2014/main" id="{73755FA3-D611-004A-9902-66B0A7D0BA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3562349"/>
          <a:ext cx="5543550" cy="403293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891F18-69C0-4EEA-88B2-8C8D4F00925C}" name="Table1" displayName="Table1" ref="A4:C56" totalsRowShown="0" headerRowDxfId="10" dataDxfId="8" headerRowBorderDxfId="9" tableBorderDxfId="7" totalsRowBorderDxfId="6">
  <autoFilter ref="A4:C56" xr:uid="{65891F18-69C0-4EEA-88B2-8C8D4F00925C}"/>
  <tableColumns count="3">
    <tableColumn id="1" xr3:uid="{E31B7CDE-6C73-4418-8D6A-CCEA9F9B6A53}" name="Council district" dataDxfId="5" totalsRowDxfId="4"/>
    <tableColumn id="2" xr3:uid="{167654E5-EF88-4ECC-BC3B-86707EAEB3C4}" name="Number of active registrations as of June 30, 2026" dataDxfId="3" totalsRowDxfId="2"/>
    <tableColumn id="3" xr3:uid="{A0DA8CB3-D733-48AA-B969-C4ACDE74FBE9}" name="Number of registrations active at any time between July 1, 2025 and June 30,  2026" dataDxfId="1" totalsRowDxfId="0"/>
  </tableColumns>
  <tableStyleInfo name="TableStyleMedium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odelibrary.amlegal.com/codes/newyorkcity/latest/NYCadmin/0-0-0-133488" TargetMode="External"/><Relationship Id="rId2" Type="http://schemas.openxmlformats.org/officeDocument/2006/relationships/hyperlink" Target="https://strr-portal.ose.nyc.gov/" TargetMode="External"/><Relationship Id="rId1" Type="http://schemas.openxmlformats.org/officeDocument/2006/relationships/hyperlink" Target="http://nyc.gov/ose" TargetMode="External"/><Relationship Id="rId6" Type="http://schemas.openxmlformats.org/officeDocument/2006/relationships/printerSettings" Target="../printerSettings/printerSettings2.bin"/><Relationship Id="rId5" Type="http://schemas.openxmlformats.org/officeDocument/2006/relationships/hyperlink" Target="https://codelibrary.amlegal.com/codes/newyorkcity/latest/NYCrules/0-0-0-136410" TargetMode="External"/><Relationship Id="rId4" Type="http://schemas.openxmlformats.org/officeDocument/2006/relationships/hyperlink" Target="https://codelibrary.amlegal.com/codes/newyorkcity/latest/NYCrules/0-0-0-13606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O24"/>
  <sheetViews>
    <sheetView tabSelected="1" workbookViewId="0"/>
  </sheetViews>
  <sheetFormatPr defaultColWidth="9.140625" defaultRowHeight="15" x14ac:dyDescent="0.25"/>
  <cols>
    <col min="1" max="1" width="99.28515625" style="30" customWidth="1"/>
    <col min="2" max="16384" width="9.140625" style="30"/>
  </cols>
  <sheetData>
    <row r="1" spans="1:15" ht="240" x14ac:dyDescent="0.25">
      <c r="A1" s="28" t="s">
        <v>325</v>
      </c>
      <c r="B1" s="28"/>
      <c r="C1" s="28"/>
      <c r="D1" s="28"/>
      <c r="E1" s="28"/>
      <c r="F1" s="29"/>
      <c r="G1" s="29"/>
      <c r="H1" s="29"/>
      <c r="I1" s="29"/>
      <c r="J1" s="29"/>
      <c r="K1" s="29"/>
      <c r="L1" s="29"/>
      <c r="M1" s="29"/>
      <c r="N1" s="29"/>
      <c r="O1" s="29"/>
    </row>
    <row r="2" spans="1:15" ht="15" customHeight="1" x14ac:dyDescent="0.25">
      <c r="A2" s="28"/>
      <c r="B2" s="28"/>
      <c r="C2" s="28"/>
      <c r="D2" s="28"/>
      <c r="E2" s="28"/>
      <c r="F2" s="29"/>
      <c r="G2" s="29"/>
      <c r="H2" s="29"/>
      <c r="I2" s="29"/>
      <c r="J2" s="29"/>
      <c r="K2" s="29"/>
      <c r="L2" s="29"/>
      <c r="M2" s="29"/>
      <c r="N2" s="29"/>
      <c r="O2" s="29"/>
    </row>
    <row r="3" spans="1:15" ht="15" customHeight="1" x14ac:dyDescent="0.25">
      <c r="A3" s="28"/>
      <c r="B3" s="28"/>
      <c r="C3" s="28"/>
      <c r="D3" s="28"/>
      <c r="E3" s="28"/>
      <c r="F3" s="29"/>
      <c r="G3" s="29"/>
      <c r="H3" s="29"/>
      <c r="I3" s="29"/>
      <c r="J3" s="29"/>
      <c r="K3" s="29"/>
      <c r="L3" s="29"/>
      <c r="M3" s="29"/>
      <c r="N3" s="29"/>
      <c r="O3" s="29"/>
    </row>
    <row r="4" spans="1:15" ht="15" customHeight="1" x14ac:dyDescent="0.25">
      <c r="A4" s="28"/>
      <c r="B4" s="28"/>
      <c r="C4" s="28"/>
      <c r="D4" s="28"/>
      <c r="E4" s="28"/>
      <c r="F4" s="29"/>
      <c r="G4" s="29"/>
      <c r="H4" s="29"/>
      <c r="I4" s="29"/>
      <c r="J4" s="29"/>
      <c r="K4" s="29"/>
      <c r="L4" s="29"/>
      <c r="M4" s="29"/>
      <c r="N4" s="29"/>
      <c r="O4" s="29"/>
    </row>
    <row r="5" spans="1:15" ht="15" customHeight="1" x14ac:dyDescent="0.25">
      <c r="A5" s="28"/>
      <c r="B5" s="28"/>
      <c r="C5" s="28"/>
      <c r="D5" s="28"/>
      <c r="E5" s="28"/>
      <c r="F5" s="29"/>
      <c r="G5" s="29"/>
      <c r="H5" s="29"/>
      <c r="I5" s="29"/>
      <c r="J5" s="29"/>
      <c r="K5" s="29"/>
      <c r="L5" s="29"/>
      <c r="M5" s="29"/>
      <c r="N5" s="29"/>
      <c r="O5" s="29"/>
    </row>
    <row r="6" spans="1:15" ht="15" customHeight="1" x14ac:dyDescent="0.25">
      <c r="A6" s="28"/>
      <c r="B6" s="28"/>
      <c r="C6" s="28"/>
      <c r="D6" s="28"/>
      <c r="E6" s="28"/>
      <c r="F6" s="29"/>
      <c r="G6" s="29"/>
      <c r="H6" s="29"/>
      <c r="I6" s="29"/>
      <c r="J6" s="29"/>
      <c r="K6" s="29"/>
      <c r="L6" s="29"/>
      <c r="M6" s="29"/>
      <c r="N6" s="29"/>
      <c r="O6" s="29"/>
    </row>
    <row r="7" spans="1:15" ht="15" customHeight="1" x14ac:dyDescent="0.25">
      <c r="A7" s="28"/>
      <c r="B7" s="28"/>
      <c r="C7" s="28"/>
      <c r="D7" s="28"/>
      <c r="E7" s="28"/>
      <c r="F7" s="29"/>
      <c r="G7" s="29"/>
      <c r="H7" s="29"/>
      <c r="I7" s="29"/>
      <c r="J7" s="29"/>
      <c r="K7" s="29"/>
      <c r="L7" s="29"/>
      <c r="M7" s="29"/>
      <c r="N7" s="29"/>
      <c r="O7" s="29"/>
    </row>
    <row r="8" spans="1:15" ht="15" customHeight="1" x14ac:dyDescent="0.25">
      <c r="A8" s="28"/>
      <c r="B8" s="28"/>
      <c r="C8" s="28"/>
      <c r="D8" s="28"/>
      <c r="E8" s="28"/>
      <c r="F8" s="29"/>
      <c r="G8" s="29"/>
      <c r="H8" s="29"/>
      <c r="I8" s="29"/>
      <c r="J8" s="29"/>
      <c r="K8" s="29"/>
      <c r="L8" s="29"/>
      <c r="M8" s="29"/>
      <c r="N8" s="29"/>
      <c r="O8" s="29"/>
    </row>
    <row r="9" spans="1:15" ht="15" customHeight="1" x14ac:dyDescent="0.25">
      <c r="A9" s="28"/>
      <c r="B9" s="28"/>
      <c r="C9" s="28"/>
      <c r="D9" s="28"/>
      <c r="E9" s="28"/>
      <c r="F9" s="29"/>
      <c r="G9" s="29"/>
      <c r="H9" s="29"/>
      <c r="I9" s="29"/>
      <c r="J9" s="29"/>
      <c r="K9" s="29"/>
      <c r="L9" s="29"/>
      <c r="M9" s="29"/>
      <c r="N9" s="29"/>
      <c r="O9" s="29"/>
    </row>
    <row r="10" spans="1:15" ht="15" customHeight="1" x14ac:dyDescent="0.25">
      <c r="A10" s="28"/>
      <c r="B10" s="28"/>
      <c r="C10" s="28"/>
      <c r="D10" s="28"/>
      <c r="E10" s="28"/>
      <c r="F10" s="29"/>
      <c r="G10" s="29"/>
      <c r="H10" s="29"/>
      <c r="I10" s="29"/>
      <c r="J10" s="29"/>
      <c r="K10" s="29"/>
      <c r="L10" s="29"/>
      <c r="M10" s="29"/>
      <c r="N10" s="29"/>
      <c r="O10" s="29"/>
    </row>
    <row r="11" spans="1:15" ht="15" customHeight="1" x14ac:dyDescent="0.25">
      <c r="A11" s="28"/>
      <c r="B11" s="28"/>
      <c r="C11" s="28"/>
      <c r="D11" s="28"/>
      <c r="E11" s="28"/>
      <c r="F11" s="29"/>
      <c r="G11" s="29"/>
      <c r="H11" s="29"/>
      <c r="I11" s="29"/>
      <c r="J11" s="29"/>
      <c r="K11" s="29"/>
      <c r="L11" s="29"/>
      <c r="M11" s="29"/>
      <c r="N11" s="29"/>
      <c r="O11" s="29"/>
    </row>
    <row r="12" spans="1:15" ht="15" customHeight="1" x14ac:dyDescent="0.25">
      <c r="A12" s="28"/>
      <c r="B12" s="28"/>
      <c r="C12" s="28"/>
      <c r="D12" s="28"/>
      <c r="E12" s="28"/>
      <c r="F12" s="29"/>
      <c r="G12" s="29"/>
      <c r="H12" s="29"/>
      <c r="I12" s="29"/>
      <c r="J12" s="29"/>
      <c r="K12" s="29"/>
      <c r="L12" s="29"/>
      <c r="M12" s="29"/>
      <c r="N12" s="29"/>
      <c r="O12" s="29"/>
    </row>
    <row r="13" spans="1:15" ht="15" customHeight="1" x14ac:dyDescent="0.25">
      <c r="A13" s="28"/>
      <c r="B13" s="28"/>
      <c r="C13" s="28"/>
      <c r="D13" s="28"/>
      <c r="E13" s="28"/>
      <c r="F13" s="29"/>
      <c r="G13" s="29"/>
      <c r="H13" s="29"/>
      <c r="I13" s="29"/>
      <c r="J13" s="29"/>
      <c r="K13" s="29"/>
      <c r="L13" s="29"/>
      <c r="M13" s="29"/>
      <c r="N13" s="29"/>
      <c r="O13" s="29"/>
    </row>
    <row r="14" spans="1:15" ht="15" customHeight="1" x14ac:dyDescent="0.25">
      <c r="A14" s="28"/>
      <c r="B14" s="28"/>
      <c r="C14" s="28"/>
      <c r="D14" s="28"/>
      <c r="E14" s="28"/>
      <c r="F14" s="29"/>
      <c r="G14" s="29"/>
      <c r="H14" s="29"/>
      <c r="I14" s="29"/>
      <c r="J14" s="29"/>
      <c r="K14" s="29"/>
      <c r="L14" s="29"/>
      <c r="M14" s="29"/>
      <c r="N14" s="29"/>
      <c r="O14" s="29"/>
    </row>
    <row r="15" spans="1:15" ht="15" customHeight="1" x14ac:dyDescent="0.25">
      <c r="A15" s="28"/>
      <c r="B15" s="28"/>
      <c r="C15" s="28"/>
      <c r="D15" s="28"/>
      <c r="E15" s="28"/>
      <c r="F15" s="29"/>
      <c r="G15" s="29"/>
      <c r="H15" s="29"/>
      <c r="I15" s="29"/>
      <c r="J15" s="29"/>
      <c r="K15" s="29"/>
      <c r="L15" s="29"/>
      <c r="M15" s="29"/>
      <c r="N15" s="29"/>
      <c r="O15" s="29"/>
    </row>
    <row r="16" spans="1:15" ht="15" customHeight="1" x14ac:dyDescent="0.25">
      <c r="A16" s="28"/>
      <c r="B16" s="28"/>
      <c r="C16" s="28"/>
      <c r="D16" s="28"/>
      <c r="E16" s="28"/>
      <c r="F16" s="29"/>
      <c r="G16" s="29"/>
      <c r="H16" s="29"/>
      <c r="I16" s="29"/>
      <c r="J16" s="29"/>
      <c r="K16" s="29"/>
      <c r="L16" s="29"/>
      <c r="M16" s="29"/>
      <c r="N16" s="29"/>
      <c r="O16" s="29"/>
    </row>
    <row r="17" spans="1:15" ht="15" customHeight="1" x14ac:dyDescent="0.25">
      <c r="A17" s="28"/>
      <c r="B17" s="28"/>
      <c r="C17" s="28"/>
      <c r="D17" s="28"/>
      <c r="E17" s="28"/>
      <c r="F17" s="29"/>
      <c r="G17" s="29"/>
      <c r="H17" s="29"/>
      <c r="I17" s="29"/>
      <c r="J17" s="29"/>
      <c r="K17" s="29"/>
      <c r="L17" s="29"/>
      <c r="M17" s="29"/>
      <c r="N17" s="29"/>
      <c r="O17" s="29"/>
    </row>
    <row r="18" spans="1:15" ht="15" customHeight="1" x14ac:dyDescent="0.25">
      <c r="A18" s="28"/>
      <c r="B18" s="28"/>
      <c r="C18" s="28"/>
      <c r="D18" s="28"/>
      <c r="E18" s="28"/>
      <c r="F18" s="29"/>
      <c r="G18" s="29"/>
      <c r="H18" s="29"/>
      <c r="I18" s="29"/>
      <c r="J18" s="29"/>
      <c r="K18" s="29"/>
      <c r="L18" s="29"/>
      <c r="M18" s="29"/>
      <c r="N18" s="29"/>
      <c r="O18" s="29"/>
    </row>
    <row r="19" spans="1:15" ht="15" customHeight="1" x14ac:dyDescent="0.25">
      <c r="A19" s="28"/>
      <c r="B19" s="28"/>
      <c r="C19" s="28"/>
      <c r="D19" s="28"/>
      <c r="E19" s="28"/>
      <c r="F19" s="29"/>
      <c r="G19" s="29"/>
      <c r="H19" s="29"/>
      <c r="I19" s="29"/>
      <c r="J19" s="29"/>
      <c r="K19" s="29"/>
      <c r="L19" s="29"/>
      <c r="M19" s="29"/>
      <c r="N19" s="29"/>
      <c r="O19" s="29"/>
    </row>
    <row r="20" spans="1:15" ht="15" customHeight="1" x14ac:dyDescent="0.25">
      <c r="A20" s="28"/>
      <c r="B20" s="28"/>
      <c r="C20" s="28"/>
      <c r="D20" s="28"/>
      <c r="E20" s="28"/>
      <c r="F20" s="29"/>
      <c r="G20" s="29"/>
      <c r="H20" s="29"/>
      <c r="I20" s="29"/>
      <c r="J20" s="29"/>
      <c r="K20" s="29"/>
      <c r="L20" s="29"/>
      <c r="M20" s="29"/>
      <c r="N20" s="29"/>
      <c r="O20" s="29"/>
    </row>
    <row r="21" spans="1:15" ht="15" customHeight="1" x14ac:dyDescent="0.25">
      <c r="A21" s="28"/>
      <c r="B21" s="28"/>
      <c r="C21" s="28"/>
      <c r="D21" s="28"/>
      <c r="E21" s="28"/>
      <c r="F21" s="29"/>
      <c r="G21" s="29"/>
      <c r="H21" s="29"/>
      <c r="I21" s="29"/>
      <c r="J21" s="29"/>
      <c r="K21" s="29"/>
      <c r="L21" s="29"/>
      <c r="M21" s="29"/>
      <c r="N21" s="29"/>
      <c r="O21" s="29"/>
    </row>
    <row r="22" spans="1:15" ht="15" customHeight="1" x14ac:dyDescent="0.25">
      <c r="A22" s="28"/>
      <c r="B22" s="28"/>
      <c r="C22" s="28"/>
      <c r="D22" s="28"/>
      <c r="E22" s="28"/>
      <c r="F22" s="29"/>
      <c r="G22" s="29"/>
      <c r="H22" s="29"/>
      <c r="I22" s="29"/>
      <c r="J22" s="29"/>
      <c r="K22" s="29"/>
      <c r="L22" s="29"/>
      <c r="M22" s="29"/>
      <c r="N22" s="29"/>
      <c r="O22" s="29"/>
    </row>
    <row r="23" spans="1:15" ht="15" customHeight="1" x14ac:dyDescent="0.25">
      <c r="A23" s="28"/>
      <c r="B23" s="28"/>
      <c r="C23" s="28"/>
      <c r="D23" s="28"/>
      <c r="E23" s="28"/>
      <c r="F23" s="29"/>
      <c r="G23" s="29"/>
      <c r="H23" s="29"/>
      <c r="I23" s="29"/>
      <c r="J23" s="29"/>
      <c r="K23" s="29"/>
      <c r="L23" s="29"/>
      <c r="M23" s="29"/>
      <c r="N23" s="29"/>
      <c r="O23" s="29"/>
    </row>
    <row r="24" spans="1:15" ht="15" customHeight="1" x14ac:dyDescent="0.25">
      <c r="A24" s="28"/>
      <c r="B24" s="28"/>
      <c r="C24" s="28"/>
      <c r="D24" s="28"/>
      <c r="E24" s="28"/>
      <c r="F24" s="29"/>
      <c r="G24" s="29"/>
      <c r="H24" s="29"/>
      <c r="I24" s="29"/>
      <c r="J24" s="29"/>
      <c r="K24" s="29"/>
      <c r="L24" s="29"/>
      <c r="M24" s="29"/>
      <c r="N24" s="29"/>
      <c r="O24" s="29"/>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273C6-CC9D-4B13-A629-BA3D8C354F5D}">
  <sheetPr>
    <tabColor theme="9" tint="0.79998168889431442"/>
    <pageSetUpPr fitToPage="1"/>
  </sheetPr>
  <dimension ref="A1:K16"/>
  <sheetViews>
    <sheetView showGridLines="0" zoomScaleNormal="100" workbookViewId="0">
      <selection activeCell="B2" sqref="B2"/>
    </sheetView>
  </sheetViews>
  <sheetFormatPr defaultColWidth="0" defaultRowHeight="15" zeroHeight="1" x14ac:dyDescent="0.25"/>
  <cols>
    <col min="1" max="1" width="4.28515625" style="64" customWidth="1"/>
    <col min="2" max="2" width="114.28515625" style="110" customWidth="1"/>
    <col min="3" max="3" width="4.28515625" style="64" customWidth="1"/>
    <col min="4" max="16384" width="9.140625" style="64" hidden="1"/>
  </cols>
  <sheetData>
    <row r="1" spans="1:11" x14ac:dyDescent="0.25">
      <c r="A1" s="119"/>
      <c r="B1" s="119"/>
      <c r="C1" s="119"/>
    </row>
    <row r="2" spans="1:11" ht="27" x14ac:dyDescent="0.25">
      <c r="A2" s="119"/>
      <c r="B2" s="111" t="s">
        <v>360</v>
      </c>
      <c r="C2" s="120"/>
      <c r="D2" s="112"/>
      <c r="E2" s="112"/>
      <c r="F2" s="112"/>
      <c r="G2" s="112"/>
      <c r="H2" s="112"/>
      <c r="I2" s="112"/>
      <c r="J2" s="112"/>
      <c r="K2" s="112"/>
    </row>
    <row r="3" spans="1:11" ht="318.75" customHeight="1" x14ac:dyDescent="0.25">
      <c r="A3" s="119"/>
      <c r="B3" s="113" t="s">
        <v>370</v>
      </c>
      <c r="C3" s="120"/>
      <c r="D3" s="112"/>
      <c r="E3" s="112"/>
      <c r="F3" s="112"/>
      <c r="G3" s="112"/>
      <c r="H3" s="112"/>
      <c r="I3" s="112"/>
      <c r="J3" s="112"/>
      <c r="K3" s="112"/>
    </row>
    <row r="4" spans="1:11" ht="297" x14ac:dyDescent="0.25">
      <c r="A4" s="119"/>
      <c r="B4" s="114" t="s">
        <v>371</v>
      </c>
      <c r="C4" s="120"/>
      <c r="D4" s="112"/>
      <c r="E4" s="112"/>
      <c r="F4" s="112"/>
      <c r="G4" s="112"/>
      <c r="H4" s="112"/>
      <c r="I4" s="112"/>
      <c r="J4" s="112"/>
      <c r="K4" s="112"/>
    </row>
    <row r="5" spans="1:11" ht="115.5" x14ac:dyDescent="0.25">
      <c r="A5" s="119"/>
      <c r="B5" s="115" t="s">
        <v>372</v>
      </c>
      <c r="C5" s="120"/>
    </row>
    <row r="6" spans="1:11" ht="16.5" x14ac:dyDescent="0.25">
      <c r="A6" s="119"/>
      <c r="B6" s="116"/>
      <c r="C6" s="120"/>
    </row>
    <row r="7" spans="1:11" ht="27" x14ac:dyDescent="0.25">
      <c r="A7" s="119"/>
      <c r="B7" s="111" t="s">
        <v>362</v>
      </c>
      <c r="C7" s="120"/>
      <c r="D7" s="112"/>
      <c r="E7" s="112"/>
      <c r="F7" s="112"/>
      <c r="G7" s="112"/>
      <c r="H7" s="112"/>
      <c r="I7" s="112"/>
      <c r="J7" s="112"/>
      <c r="K7" s="112"/>
    </row>
    <row r="8" spans="1:11" ht="231" x14ac:dyDescent="0.25">
      <c r="A8" s="119"/>
      <c r="B8" s="116" t="s">
        <v>363</v>
      </c>
      <c r="C8" s="120"/>
    </row>
    <row r="9" spans="1:11" ht="15.75" x14ac:dyDescent="0.25">
      <c r="A9" s="119"/>
      <c r="B9" s="117"/>
      <c r="C9" s="120"/>
    </row>
    <row r="10" spans="1:11" ht="27" x14ac:dyDescent="0.25">
      <c r="A10" s="119"/>
      <c r="B10" s="111" t="s">
        <v>364</v>
      </c>
      <c r="C10" s="120"/>
      <c r="D10" s="112"/>
      <c r="E10" s="112"/>
      <c r="F10" s="112"/>
      <c r="G10" s="112"/>
      <c r="H10" s="112"/>
      <c r="I10" s="112"/>
      <c r="J10" s="112"/>
      <c r="K10" s="112"/>
    </row>
    <row r="11" spans="1:11" ht="16.5" x14ac:dyDescent="0.25">
      <c r="A11" s="119"/>
      <c r="B11" s="118" t="s">
        <v>365</v>
      </c>
      <c r="C11" s="120"/>
    </row>
    <row r="12" spans="1:11" ht="16.5" x14ac:dyDescent="0.25">
      <c r="A12" s="119"/>
      <c r="B12" s="118" t="s">
        <v>366</v>
      </c>
      <c r="C12" s="120"/>
    </row>
    <row r="13" spans="1:11" ht="16.5" x14ac:dyDescent="0.25">
      <c r="A13" s="119"/>
      <c r="B13" s="118" t="s">
        <v>367</v>
      </c>
      <c r="C13" s="120"/>
    </row>
    <row r="14" spans="1:11" ht="16.5" x14ac:dyDescent="0.25">
      <c r="A14" s="119"/>
      <c r="B14" s="118" t="s">
        <v>368</v>
      </c>
      <c r="C14" s="120"/>
    </row>
    <row r="15" spans="1:11" ht="33" x14ac:dyDescent="0.25">
      <c r="A15" s="119"/>
      <c r="B15" s="118" t="s">
        <v>369</v>
      </c>
      <c r="C15" s="120"/>
    </row>
    <row r="16" spans="1:11" x14ac:dyDescent="0.25">
      <c r="A16" s="121"/>
      <c r="B16" s="121"/>
      <c r="C16" s="121"/>
    </row>
  </sheetData>
  <mergeCells count="4">
    <mergeCell ref="A1:C1"/>
    <mergeCell ref="A2:A15"/>
    <mergeCell ref="C2:C15"/>
    <mergeCell ref="A16:C16"/>
  </mergeCells>
  <hyperlinks>
    <hyperlink ref="B11" r:id="rId1" xr:uid="{A36EA397-BF2D-48BF-9670-F6B35E8809C0}"/>
    <hyperlink ref="B12" r:id="rId2" xr:uid="{62BA7FD0-BAE9-4465-9249-CBF65D3826D4}"/>
    <hyperlink ref="B13" r:id="rId3" xr:uid="{57063B16-0960-424D-8DFF-46FA6030EC13}"/>
    <hyperlink ref="B14" r:id="rId4" display="Short-term Rental Registration regulations" xr:uid="{30EAAF06-ADDA-4DE0-9B92-B347D5A4E45D}"/>
    <hyperlink ref="B15" r:id="rId5" display="Booking Service Verification Regulations" xr:uid="{C872070D-DEF5-4349-8CC0-28309B92DF6C}"/>
  </hyperlinks>
  <pageMargins left="0.7" right="0.7" top="0.75" bottom="0.75" header="0.3" footer="0.3"/>
  <pageSetup scale="79" fitToHeight="2" orientation="portrait" r:id="rId6"/>
  <rowBreaks count="1" manualBreakCount="1">
    <brk id="5" min="1"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9" tint="0.79998168889431442"/>
  </sheetPr>
  <dimension ref="A1:D13"/>
  <sheetViews>
    <sheetView workbookViewId="0"/>
  </sheetViews>
  <sheetFormatPr defaultRowHeight="15" x14ac:dyDescent="0.25"/>
  <cols>
    <col min="1" max="1" width="102.7109375" style="33" customWidth="1"/>
  </cols>
  <sheetData>
    <row r="1" spans="1:4" ht="27" x14ac:dyDescent="0.45">
      <c r="A1" s="38" t="s">
        <v>0</v>
      </c>
    </row>
    <row r="2" spans="1:4" ht="15.75" x14ac:dyDescent="0.3">
      <c r="A2" s="35"/>
    </row>
    <row r="3" spans="1:4" ht="15.75" x14ac:dyDescent="0.3">
      <c r="A3" s="34" t="s">
        <v>335</v>
      </c>
    </row>
    <row r="4" spans="1:4" ht="15.75" x14ac:dyDescent="0.3">
      <c r="A4" s="36"/>
    </row>
    <row r="5" spans="1:4" ht="15.75" x14ac:dyDescent="0.3">
      <c r="A5" s="34" t="s">
        <v>328</v>
      </c>
    </row>
    <row r="6" spans="1:4" ht="15.75" x14ac:dyDescent="0.3">
      <c r="A6" s="36"/>
    </row>
    <row r="7" spans="1:4" ht="31.5" x14ac:dyDescent="0.3">
      <c r="A7" s="34" t="s">
        <v>329</v>
      </c>
      <c r="D7" s="27"/>
    </row>
    <row r="8" spans="1:4" ht="15.75" x14ac:dyDescent="0.3">
      <c r="A8" s="36"/>
    </row>
    <row r="9" spans="1:4" ht="15.75" x14ac:dyDescent="0.3">
      <c r="A9" s="65" t="s">
        <v>357</v>
      </c>
    </row>
    <row r="10" spans="1:4" ht="15.75" x14ac:dyDescent="0.3">
      <c r="A10" s="36"/>
    </row>
    <row r="11" spans="1:4" ht="15.75" x14ac:dyDescent="0.3">
      <c r="A11" s="65" t="s">
        <v>355</v>
      </c>
    </row>
    <row r="12" spans="1:4" ht="15.75" x14ac:dyDescent="0.3">
      <c r="A12" s="36"/>
    </row>
    <row r="13" spans="1:4" ht="15.75" x14ac:dyDescent="0.3">
      <c r="A13" s="34"/>
    </row>
  </sheetData>
  <sheetProtection selectLockedCells="1" selectUnlockedCells="1"/>
  <hyperlinks>
    <hyperlink ref="A3" location="'1. Active Registrations'!A1" display="Fig. 1 Active Short-Term Rental Registrations, 2023" xr:uid="{00000000-0004-0000-0100-000000000000}"/>
    <hyperlink ref="A5" location="'2. Applications &amp; Renewals'!A1" display="Fig. 2 Short-Term Rental Registration Applications and Renewals, 2023" xr:uid="{00000000-0004-0000-0100-000001000000}"/>
    <hyperlink ref="A7" location="'3. Avg. Processing Time'!A1" display="Fig. 3 Average Time to Process Short-Term Rental Registration Applications and Renewals, 2023" xr:uid="{00000000-0004-0000-0100-000002000000}"/>
    <hyperlink ref="A9" location="'4. Denial Reasons'!A1" display="Figure 4: Reasons for Denial or Revocation of Short-Term Rental Registration Applications or Renewals" xr:uid="{00000000-0004-0000-0100-000003000000}"/>
    <hyperlink ref="A11" location="'5. Revocations and Fines'!A1" display="Figure 5: Reasons for Applications to Be Revoked, with Related Summonses and Fines Data" xr:uid="{7B155575-43DB-4309-85B3-5BF040189455}"/>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00000"/>
    <pageSetUpPr fitToPage="1"/>
  </sheetPr>
  <dimension ref="A1:L56"/>
  <sheetViews>
    <sheetView zoomScaleNormal="100" zoomScaleSheetLayoutView="100" zoomScalePageLayoutView="98" workbookViewId="0">
      <selection sqref="A1:L1"/>
    </sheetView>
  </sheetViews>
  <sheetFormatPr defaultRowHeight="15" x14ac:dyDescent="0.25"/>
  <cols>
    <col min="1" max="1" width="22.85546875" customWidth="1"/>
    <col min="2" max="2" width="29.140625" customWidth="1"/>
    <col min="3" max="3" width="31.28515625" customWidth="1"/>
  </cols>
  <sheetData>
    <row r="1" spans="1:12" ht="71.25" customHeight="1" x14ac:dyDescent="0.25">
      <c r="A1" s="122" t="s">
        <v>330</v>
      </c>
      <c r="B1" s="123"/>
      <c r="C1" s="123"/>
      <c r="D1" s="123"/>
      <c r="E1" s="123"/>
      <c r="F1" s="123"/>
      <c r="G1" s="123"/>
      <c r="H1" s="123"/>
      <c r="I1" s="123"/>
      <c r="J1" s="123"/>
      <c r="K1" s="123"/>
      <c r="L1" s="123"/>
    </row>
    <row r="2" spans="1:12" ht="79.5" customHeight="1" x14ac:dyDescent="0.25">
      <c r="A2" s="124" t="s">
        <v>338</v>
      </c>
      <c r="B2" s="125"/>
      <c r="C2" s="125"/>
      <c r="D2" s="125"/>
      <c r="E2" s="125"/>
      <c r="F2" s="125"/>
      <c r="G2" s="125"/>
      <c r="H2" s="125"/>
      <c r="I2" s="125"/>
      <c r="J2" s="125"/>
      <c r="K2" s="125"/>
      <c r="L2" s="125"/>
    </row>
    <row r="4" spans="1:12" ht="51.75" customHeight="1" x14ac:dyDescent="0.25">
      <c r="A4" s="40" t="s">
        <v>1</v>
      </c>
      <c r="B4" s="41" t="s">
        <v>277</v>
      </c>
      <c r="C4" s="42" t="s">
        <v>278</v>
      </c>
    </row>
    <row r="5" spans="1:12" x14ac:dyDescent="0.25">
      <c r="A5" s="43">
        <v>1</v>
      </c>
      <c r="B5" s="44">
        <v>37</v>
      </c>
      <c r="C5" s="45">
        <v>42</v>
      </c>
    </row>
    <row r="6" spans="1:12" x14ac:dyDescent="0.25">
      <c r="A6" s="43">
        <v>2</v>
      </c>
      <c r="B6" s="44">
        <v>51</v>
      </c>
      <c r="C6" s="44">
        <v>57</v>
      </c>
    </row>
    <row r="7" spans="1:12" x14ac:dyDescent="0.25">
      <c r="A7" s="43">
        <v>3</v>
      </c>
      <c r="B7" s="44">
        <v>52</v>
      </c>
      <c r="C7" s="44">
        <v>60</v>
      </c>
    </row>
    <row r="8" spans="1:12" x14ac:dyDescent="0.25">
      <c r="A8" s="43">
        <v>4</v>
      </c>
      <c r="B8" s="44">
        <v>14</v>
      </c>
      <c r="C8" s="44">
        <v>18</v>
      </c>
    </row>
    <row r="9" spans="1:12" x14ac:dyDescent="0.25">
      <c r="A9" s="43">
        <v>5</v>
      </c>
      <c r="B9" s="44">
        <v>17</v>
      </c>
      <c r="C9" s="44">
        <v>21</v>
      </c>
    </row>
    <row r="10" spans="1:12" x14ac:dyDescent="0.25">
      <c r="A10" s="43">
        <v>6</v>
      </c>
      <c r="B10" s="44">
        <v>22</v>
      </c>
      <c r="C10" s="44">
        <v>22</v>
      </c>
    </row>
    <row r="11" spans="1:12" x14ac:dyDescent="0.25">
      <c r="A11" s="43">
        <v>7</v>
      </c>
      <c r="B11" s="44">
        <v>41</v>
      </c>
      <c r="C11" s="44">
        <v>43</v>
      </c>
    </row>
    <row r="12" spans="1:12" x14ac:dyDescent="0.25">
      <c r="A12" s="43">
        <v>8</v>
      </c>
      <c r="B12" s="44">
        <v>51</v>
      </c>
      <c r="C12" s="44">
        <v>56</v>
      </c>
    </row>
    <row r="13" spans="1:12" x14ac:dyDescent="0.25">
      <c r="A13" s="43">
        <v>9</v>
      </c>
      <c r="B13" s="44">
        <v>118</v>
      </c>
      <c r="C13" s="44">
        <v>123</v>
      </c>
    </row>
    <row r="14" spans="1:12" x14ac:dyDescent="0.25">
      <c r="A14" s="43">
        <v>10</v>
      </c>
      <c r="B14" s="44">
        <v>13</v>
      </c>
      <c r="C14" s="44">
        <v>14</v>
      </c>
    </row>
    <row r="15" spans="1:12" x14ac:dyDescent="0.25">
      <c r="A15" s="43">
        <v>11</v>
      </c>
      <c r="B15" s="44">
        <v>14</v>
      </c>
      <c r="C15" s="44">
        <v>14</v>
      </c>
    </row>
    <row r="16" spans="1:12" x14ac:dyDescent="0.25">
      <c r="A16" s="43">
        <v>12</v>
      </c>
      <c r="B16" s="44">
        <v>38</v>
      </c>
      <c r="C16" s="44">
        <v>39</v>
      </c>
    </row>
    <row r="17" spans="1:3" x14ac:dyDescent="0.25">
      <c r="A17" s="43">
        <v>13</v>
      </c>
      <c r="B17" s="44">
        <v>46</v>
      </c>
      <c r="C17" s="44">
        <v>46</v>
      </c>
    </row>
    <row r="18" spans="1:3" x14ac:dyDescent="0.25">
      <c r="A18" s="43">
        <v>14</v>
      </c>
      <c r="B18" s="44">
        <v>3</v>
      </c>
      <c r="C18" s="44">
        <v>4</v>
      </c>
    </row>
    <row r="19" spans="1:3" x14ac:dyDescent="0.25">
      <c r="A19" s="43">
        <v>15</v>
      </c>
      <c r="B19" s="44">
        <v>13</v>
      </c>
      <c r="C19" s="44">
        <v>13</v>
      </c>
    </row>
    <row r="20" spans="1:3" x14ac:dyDescent="0.25">
      <c r="A20" s="43">
        <v>16</v>
      </c>
      <c r="B20" s="44">
        <v>12</v>
      </c>
      <c r="C20" s="44">
        <v>12</v>
      </c>
    </row>
    <row r="21" spans="1:3" x14ac:dyDescent="0.25">
      <c r="A21" s="43">
        <v>17</v>
      </c>
      <c r="B21" s="44">
        <v>29</v>
      </c>
      <c r="C21" s="44">
        <v>30</v>
      </c>
    </row>
    <row r="22" spans="1:3" x14ac:dyDescent="0.25">
      <c r="A22" s="43">
        <v>18</v>
      </c>
      <c r="B22" s="44">
        <v>23</v>
      </c>
      <c r="C22" s="44">
        <v>24</v>
      </c>
    </row>
    <row r="23" spans="1:3" x14ac:dyDescent="0.25">
      <c r="A23" s="43">
        <v>19</v>
      </c>
      <c r="B23" s="44">
        <v>32</v>
      </c>
      <c r="C23" s="44">
        <v>36</v>
      </c>
    </row>
    <row r="24" spans="1:3" x14ac:dyDescent="0.25">
      <c r="A24" s="43">
        <v>20</v>
      </c>
      <c r="B24" s="44">
        <v>28</v>
      </c>
      <c r="C24" s="44">
        <v>33</v>
      </c>
    </row>
    <row r="25" spans="1:3" x14ac:dyDescent="0.25">
      <c r="A25" s="43">
        <v>21</v>
      </c>
      <c r="B25" s="44">
        <v>40</v>
      </c>
      <c r="C25" s="44">
        <v>45</v>
      </c>
    </row>
    <row r="26" spans="1:3" x14ac:dyDescent="0.25">
      <c r="A26" s="43">
        <v>22</v>
      </c>
      <c r="B26" s="44">
        <v>106</v>
      </c>
      <c r="C26" s="44">
        <v>115</v>
      </c>
    </row>
    <row r="27" spans="1:3" x14ac:dyDescent="0.25">
      <c r="A27" s="43">
        <v>23</v>
      </c>
      <c r="B27" s="44">
        <v>19</v>
      </c>
      <c r="C27" s="44">
        <v>19</v>
      </c>
    </row>
    <row r="28" spans="1:3" x14ac:dyDescent="0.25">
      <c r="A28" s="43">
        <v>24</v>
      </c>
      <c r="B28" s="44">
        <v>25</v>
      </c>
      <c r="C28" s="44">
        <v>34</v>
      </c>
    </row>
    <row r="29" spans="1:3" x14ac:dyDescent="0.25">
      <c r="A29" s="43">
        <v>25</v>
      </c>
      <c r="B29" s="44">
        <v>39</v>
      </c>
      <c r="C29" s="44">
        <v>42</v>
      </c>
    </row>
    <row r="30" spans="1:3" x14ac:dyDescent="0.25">
      <c r="A30" s="43">
        <v>26</v>
      </c>
      <c r="B30" s="44">
        <v>86</v>
      </c>
      <c r="C30" s="44">
        <v>89</v>
      </c>
    </row>
    <row r="31" spans="1:3" x14ac:dyDescent="0.25">
      <c r="A31" s="43">
        <v>27</v>
      </c>
      <c r="B31" s="44">
        <v>144</v>
      </c>
      <c r="C31" s="44">
        <v>148</v>
      </c>
    </row>
    <row r="32" spans="1:3" x14ac:dyDescent="0.25">
      <c r="A32" s="43">
        <v>28</v>
      </c>
      <c r="B32" s="44">
        <v>91</v>
      </c>
      <c r="C32" s="44">
        <v>95</v>
      </c>
    </row>
    <row r="33" spans="1:3" x14ac:dyDescent="0.25">
      <c r="A33" s="43">
        <v>29</v>
      </c>
      <c r="B33" s="44">
        <v>43</v>
      </c>
      <c r="C33" s="44">
        <v>44</v>
      </c>
    </row>
    <row r="34" spans="1:3" x14ac:dyDescent="0.25">
      <c r="A34" s="43">
        <v>30</v>
      </c>
      <c r="B34" s="44">
        <v>68</v>
      </c>
      <c r="C34" s="44">
        <v>71</v>
      </c>
    </row>
    <row r="35" spans="1:3" x14ac:dyDescent="0.25">
      <c r="A35" s="43">
        <v>31</v>
      </c>
      <c r="B35" s="44">
        <v>155</v>
      </c>
      <c r="C35" s="44">
        <v>158</v>
      </c>
    </row>
    <row r="36" spans="1:3" x14ac:dyDescent="0.25">
      <c r="A36" s="43">
        <v>32</v>
      </c>
      <c r="B36" s="44">
        <v>84</v>
      </c>
      <c r="C36" s="44">
        <v>85</v>
      </c>
    </row>
    <row r="37" spans="1:3" x14ac:dyDescent="0.25">
      <c r="A37" s="43">
        <v>33</v>
      </c>
      <c r="B37" s="44">
        <v>95</v>
      </c>
      <c r="C37" s="44">
        <v>100</v>
      </c>
    </row>
    <row r="38" spans="1:3" x14ac:dyDescent="0.25">
      <c r="A38" s="43">
        <v>34</v>
      </c>
      <c r="B38" s="44">
        <v>160</v>
      </c>
      <c r="C38" s="44">
        <v>175</v>
      </c>
    </row>
    <row r="39" spans="1:3" x14ac:dyDescent="0.25">
      <c r="A39" s="43">
        <v>35</v>
      </c>
      <c r="B39" s="44">
        <v>127</v>
      </c>
      <c r="C39" s="44">
        <v>132</v>
      </c>
    </row>
    <row r="40" spans="1:3" x14ac:dyDescent="0.25">
      <c r="A40" s="43">
        <v>36</v>
      </c>
      <c r="B40" s="44">
        <v>285</v>
      </c>
      <c r="C40" s="44">
        <v>297</v>
      </c>
    </row>
    <row r="41" spans="1:3" x14ac:dyDescent="0.25">
      <c r="A41" s="43">
        <v>37</v>
      </c>
      <c r="B41" s="44">
        <v>161</v>
      </c>
      <c r="C41" s="44">
        <v>169</v>
      </c>
    </row>
    <row r="42" spans="1:3" x14ac:dyDescent="0.25">
      <c r="A42" s="43">
        <v>38</v>
      </c>
      <c r="B42" s="44">
        <v>64</v>
      </c>
      <c r="C42" s="44">
        <v>68</v>
      </c>
    </row>
    <row r="43" spans="1:3" x14ac:dyDescent="0.25">
      <c r="A43" s="43">
        <v>39</v>
      </c>
      <c r="B43" s="44">
        <v>117</v>
      </c>
      <c r="C43" s="44">
        <v>123</v>
      </c>
    </row>
    <row r="44" spans="1:3" x14ac:dyDescent="0.25">
      <c r="A44" s="43">
        <v>40</v>
      </c>
      <c r="B44" s="44">
        <v>118</v>
      </c>
      <c r="C44" s="44">
        <v>123</v>
      </c>
    </row>
    <row r="45" spans="1:3" x14ac:dyDescent="0.25">
      <c r="A45" s="43">
        <v>41</v>
      </c>
      <c r="B45" s="44">
        <v>154</v>
      </c>
      <c r="C45" s="44">
        <v>161</v>
      </c>
    </row>
    <row r="46" spans="1:3" x14ac:dyDescent="0.25">
      <c r="A46" s="43">
        <v>42</v>
      </c>
      <c r="B46" s="44">
        <v>84</v>
      </c>
      <c r="C46" s="44">
        <v>85</v>
      </c>
    </row>
    <row r="47" spans="1:3" x14ac:dyDescent="0.25">
      <c r="A47" s="43">
        <v>43</v>
      </c>
      <c r="B47" s="44">
        <v>45</v>
      </c>
      <c r="C47" s="44">
        <v>46</v>
      </c>
    </row>
    <row r="48" spans="1:3" x14ac:dyDescent="0.25">
      <c r="A48" s="43">
        <v>44</v>
      </c>
      <c r="B48" s="44">
        <v>7</v>
      </c>
      <c r="C48" s="44">
        <v>8</v>
      </c>
    </row>
    <row r="49" spans="1:3" x14ac:dyDescent="0.25">
      <c r="A49" s="43">
        <v>45</v>
      </c>
      <c r="B49" s="44">
        <v>100</v>
      </c>
      <c r="C49" s="44">
        <v>104</v>
      </c>
    </row>
    <row r="50" spans="1:3" x14ac:dyDescent="0.25">
      <c r="A50" s="43">
        <v>46</v>
      </c>
      <c r="B50" s="44">
        <v>119</v>
      </c>
      <c r="C50" s="44">
        <v>124</v>
      </c>
    </row>
    <row r="51" spans="1:3" x14ac:dyDescent="0.25">
      <c r="A51" s="43">
        <v>47</v>
      </c>
      <c r="B51" s="44">
        <v>8</v>
      </c>
      <c r="C51" s="44">
        <v>10</v>
      </c>
    </row>
    <row r="52" spans="1:3" x14ac:dyDescent="0.25">
      <c r="A52" s="43">
        <v>48</v>
      </c>
      <c r="B52" s="44">
        <v>30</v>
      </c>
      <c r="C52" s="44">
        <v>31</v>
      </c>
    </row>
    <row r="53" spans="1:3" x14ac:dyDescent="0.25">
      <c r="A53" s="43">
        <v>49</v>
      </c>
      <c r="B53" s="44">
        <v>63</v>
      </c>
      <c r="C53" s="44">
        <v>65</v>
      </c>
    </row>
    <row r="54" spans="1:3" x14ac:dyDescent="0.25">
      <c r="A54" s="43">
        <v>50</v>
      </c>
      <c r="B54" s="44">
        <v>28</v>
      </c>
      <c r="C54" s="44">
        <v>30</v>
      </c>
    </row>
    <row r="55" spans="1:3" x14ac:dyDescent="0.25">
      <c r="A55" s="43">
        <v>51</v>
      </c>
      <c r="B55" s="44">
        <v>19</v>
      </c>
      <c r="C55" s="44">
        <v>19</v>
      </c>
    </row>
    <row r="56" spans="1:3" x14ac:dyDescent="0.25">
      <c r="A56" s="46" t="s">
        <v>2</v>
      </c>
      <c r="B56" s="47">
        <v>3338</v>
      </c>
      <c r="C56" s="63">
        <v>3522</v>
      </c>
    </row>
  </sheetData>
  <sheetProtection selectLockedCells="1" selectUnlockedCells="1"/>
  <mergeCells count="2">
    <mergeCell ref="A1:L1"/>
    <mergeCell ref="A2:L2"/>
  </mergeCells>
  <phoneticPr fontId="61" type="noConversion"/>
  <pageMargins left="0.7" right="0.7" top="0.75" bottom="0.75" header="0.3" footer="0.3"/>
  <pageSetup orientation="portrait" r:id="rId1"/>
  <headerFooter differentFirst="1">
    <oddFooter>&amp;R&amp;"Franklin Gothic Medium Cond,Regular"&amp;P</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pageSetUpPr fitToPage="1"/>
  </sheetPr>
  <dimension ref="A1:C259"/>
  <sheetViews>
    <sheetView zoomScaleNormal="100" zoomScalePageLayoutView="80" workbookViewId="0">
      <selection sqref="A1:C1"/>
    </sheetView>
  </sheetViews>
  <sheetFormatPr defaultRowHeight="15" x14ac:dyDescent="0.25"/>
  <cols>
    <col min="1" max="1" width="23.28515625" customWidth="1"/>
    <col min="2" max="2" width="47" customWidth="1"/>
    <col min="3" max="3" width="41.7109375" customWidth="1"/>
  </cols>
  <sheetData>
    <row r="1" spans="1:3" ht="69.75" customHeight="1" x14ac:dyDescent="0.25">
      <c r="A1" s="128" t="s">
        <v>326</v>
      </c>
      <c r="B1" s="129"/>
      <c r="C1" s="130"/>
    </row>
    <row r="2" spans="1:3" ht="342" customHeight="1" x14ac:dyDescent="0.25">
      <c r="A2" s="131" t="s">
        <v>337</v>
      </c>
      <c r="B2" s="127"/>
      <c r="C2" s="132"/>
    </row>
    <row r="3" spans="1:3" ht="117.75" customHeight="1" x14ac:dyDescent="0.25">
      <c r="A3" s="127" t="s">
        <v>3</v>
      </c>
      <c r="B3" s="127"/>
      <c r="C3" s="127"/>
    </row>
    <row r="4" spans="1:3" ht="48.75" customHeight="1" x14ac:dyDescent="0.25">
      <c r="A4" s="127" t="s">
        <v>4</v>
      </c>
      <c r="B4" s="127"/>
      <c r="C4" s="127"/>
    </row>
    <row r="5" spans="1:3" ht="30" x14ac:dyDescent="0.25">
      <c r="A5" s="48" t="s">
        <v>11</v>
      </c>
      <c r="B5" s="48" t="s">
        <v>279</v>
      </c>
      <c r="C5" s="48" t="s">
        <v>331</v>
      </c>
    </row>
    <row r="6" spans="1:3" x14ac:dyDescent="0.25">
      <c r="A6" s="126">
        <v>1</v>
      </c>
      <c r="B6" s="49" t="s">
        <v>5</v>
      </c>
      <c r="C6" s="49">
        <v>16</v>
      </c>
    </row>
    <row r="7" spans="1:3" x14ac:dyDescent="0.25">
      <c r="A7" s="126"/>
      <c r="B7" s="50" t="s">
        <v>6</v>
      </c>
      <c r="C7" s="50">
        <v>2</v>
      </c>
    </row>
    <row r="8" spans="1:3" x14ac:dyDescent="0.25">
      <c r="A8" s="126"/>
      <c r="B8" s="50" t="s">
        <v>7</v>
      </c>
      <c r="C8" s="50">
        <v>11</v>
      </c>
    </row>
    <row r="9" spans="1:3" x14ac:dyDescent="0.25">
      <c r="A9" s="126"/>
      <c r="B9" s="50" t="s">
        <v>8</v>
      </c>
      <c r="C9" s="50">
        <v>3</v>
      </c>
    </row>
    <row r="10" spans="1:3" x14ac:dyDescent="0.25">
      <c r="A10" s="126">
        <v>2</v>
      </c>
      <c r="B10" s="49" t="s">
        <v>5</v>
      </c>
      <c r="C10" s="49">
        <v>13</v>
      </c>
    </row>
    <row r="11" spans="1:3" x14ac:dyDescent="0.25">
      <c r="A11" s="126"/>
      <c r="B11" s="50" t="s">
        <v>10</v>
      </c>
      <c r="C11" s="50">
        <v>1</v>
      </c>
    </row>
    <row r="12" spans="1:3" x14ac:dyDescent="0.25">
      <c r="A12" s="126"/>
      <c r="B12" s="50" t="s">
        <v>6</v>
      </c>
      <c r="C12" s="50">
        <v>4</v>
      </c>
    </row>
    <row r="13" spans="1:3" x14ac:dyDescent="0.25">
      <c r="A13" s="126"/>
      <c r="B13" s="50" t="s">
        <v>7</v>
      </c>
      <c r="C13" s="50">
        <v>4</v>
      </c>
    </row>
    <row r="14" spans="1:3" x14ac:dyDescent="0.25">
      <c r="A14" s="126"/>
      <c r="B14" s="50" t="s">
        <v>8</v>
      </c>
      <c r="C14" s="50">
        <v>4</v>
      </c>
    </row>
    <row r="15" spans="1:3" x14ac:dyDescent="0.25">
      <c r="A15" s="126">
        <v>3</v>
      </c>
      <c r="B15" s="49" t="s">
        <v>5</v>
      </c>
      <c r="C15" s="49">
        <v>22</v>
      </c>
    </row>
    <row r="16" spans="1:3" x14ac:dyDescent="0.25">
      <c r="A16" s="126"/>
      <c r="B16" s="50" t="s">
        <v>10</v>
      </c>
      <c r="C16" s="50">
        <v>4</v>
      </c>
    </row>
    <row r="17" spans="1:3" x14ac:dyDescent="0.25">
      <c r="A17" s="126"/>
      <c r="B17" s="50" t="s">
        <v>6</v>
      </c>
      <c r="C17" s="50">
        <v>2</v>
      </c>
    </row>
    <row r="18" spans="1:3" x14ac:dyDescent="0.25">
      <c r="A18" s="126"/>
      <c r="B18" s="50" t="s">
        <v>7</v>
      </c>
      <c r="C18" s="50">
        <v>12</v>
      </c>
    </row>
    <row r="19" spans="1:3" x14ac:dyDescent="0.25">
      <c r="A19" s="126"/>
      <c r="B19" s="50" t="s">
        <v>8</v>
      </c>
      <c r="C19" s="50">
        <v>4</v>
      </c>
    </row>
    <row r="20" spans="1:3" x14ac:dyDescent="0.25">
      <c r="A20" s="126">
        <v>4</v>
      </c>
      <c r="B20" s="49" t="s">
        <v>5</v>
      </c>
      <c r="C20" s="49">
        <v>16</v>
      </c>
    </row>
    <row r="21" spans="1:3" x14ac:dyDescent="0.25">
      <c r="A21" s="126"/>
      <c r="B21" s="50" t="s">
        <v>10</v>
      </c>
      <c r="C21" s="50">
        <v>2</v>
      </c>
    </row>
    <row r="22" spans="1:3" x14ac:dyDescent="0.25">
      <c r="A22" s="126"/>
      <c r="B22" s="50" t="s">
        <v>6</v>
      </c>
      <c r="C22" s="50">
        <v>2</v>
      </c>
    </row>
    <row r="23" spans="1:3" x14ac:dyDescent="0.25">
      <c r="A23" s="126"/>
      <c r="B23" s="50" t="s">
        <v>7</v>
      </c>
      <c r="C23" s="50">
        <v>10</v>
      </c>
    </row>
    <row r="24" spans="1:3" x14ac:dyDescent="0.25">
      <c r="A24" s="126"/>
      <c r="B24" s="50" t="s">
        <v>8</v>
      </c>
      <c r="C24" s="50">
        <v>2</v>
      </c>
    </row>
    <row r="25" spans="1:3" x14ac:dyDescent="0.25">
      <c r="A25" s="126">
        <v>5</v>
      </c>
      <c r="B25" s="49" t="s">
        <v>5</v>
      </c>
      <c r="C25" s="49">
        <v>12</v>
      </c>
    </row>
    <row r="26" spans="1:3" x14ac:dyDescent="0.25">
      <c r="A26" s="126"/>
      <c r="B26" s="50" t="s">
        <v>6</v>
      </c>
      <c r="C26" s="50">
        <v>2</v>
      </c>
    </row>
    <row r="27" spans="1:3" x14ac:dyDescent="0.25">
      <c r="A27" s="126"/>
      <c r="B27" s="50" t="s">
        <v>7</v>
      </c>
      <c r="C27" s="50">
        <v>6</v>
      </c>
    </row>
    <row r="28" spans="1:3" x14ac:dyDescent="0.25">
      <c r="A28" s="126"/>
      <c r="B28" s="50" t="s">
        <v>8</v>
      </c>
      <c r="C28" s="50">
        <v>4</v>
      </c>
    </row>
    <row r="29" spans="1:3" x14ac:dyDescent="0.25">
      <c r="A29" s="126">
        <v>6</v>
      </c>
      <c r="B29" s="49" t="s">
        <v>5</v>
      </c>
      <c r="C29" s="49">
        <v>11</v>
      </c>
    </row>
    <row r="30" spans="1:3" x14ac:dyDescent="0.25">
      <c r="A30" s="126"/>
      <c r="B30" s="50" t="s">
        <v>10</v>
      </c>
      <c r="C30" s="50">
        <v>4</v>
      </c>
    </row>
    <row r="31" spans="1:3" x14ac:dyDescent="0.25">
      <c r="A31" s="126"/>
      <c r="B31" s="50" t="s">
        <v>6</v>
      </c>
      <c r="C31" s="50">
        <v>4</v>
      </c>
    </row>
    <row r="32" spans="1:3" x14ac:dyDescent="0.25">
      <c r="A32" s="126"/>
      <c r="B32" s="50" t="s">
        <v>7</v>
      </c>
      <c r="C32" s="50">
        <v>2</v>
      </c>
    </row>
    <row r="33" spans="1:3" x14ac:dyDescent="0.25">
      <c r="A33" s="126"/>
      <c r="B33" s="50" t="s">
        <v>8</v>
      </c>
      <c r="C33" s="50">
        <v>1</v>
      </c>
    </row>
    <row r="34" spans="1:3" x14ac:dyDescent="0.25">
      <c r="A34" s="126">
        <v>7</v>
      </c>
      <c r="B34" s="49" t="s">
        <v>5</v>
      </c>
      <c r="C34" s="49">
        <v>18</v>
      </c>
    </row>
    <row r="35" spans="1:3" x14ac:dyDescent="0.25">
      <c r="A35" s="126"/>
      <c r="B35" s="50" t="s">
        <v>10</v>
      </c>
      <c r="C35" s="50">
        <v>2</v>
      </c>
    </row>
    <row r="36" spans="1:3" x14ac:dyDescent="0.25">
      <c r="A36" s="126"/>
      <c r="B36" s="50" t="s">
        <v>6</v>
      </c>
      <c r="C36" s="50">
        <v>1</v>
      </c>
    </row>
    <row r="37" spans="1:3" x14ac:dyDescent="0.25">
      <c r="A37" s="126"/>
      <c r="B37" s="50" t="s">
        <v>7</v>
      </c>
      <c r="C37" s="50">
        <v>6</v>
      </c>
    </row>
    <row r="38" spans="1:3" x14ac:dyDescent="0.25">
      <c r="A38" s="126"/>
      <c r="B38" s="50" t="s">
        <v>8</v>
      </c>
      <c r="C38" s="50">
        <v>9</v>
      </c>
    </row>
    <row r="39" spans="1:3" x14ac:dyDescent="0.25">
      <c r="A39" s="126">
        <v>8</v>
      </c>
      <c r="B39" s="49" t="s">
        <v>5</v>
      </c>
      <c r="C39" s="49">
        <v>14</v>
      </c>
    </row>
    <row r="40" spans="1:3" x14ac:dyDescent="0.25">
      <c r="A40" s="126"/>
      <c r="B40" s="50" t="s">
        <v>10</v>
      </c>
      <c r="C40" s="50">
        <v>2</v>
      </c>
    </row>
    <row r="41" spans="1:3" x14ac:dyDescent="0.25">
      <c r="A41" s="126"/>
      <c r="B41" s="50" t="s">
        <v>6</v>
      </c>
      <c r="C41" s="50">
        <v>1</v>
      </c>
    </row>
    <row r="42" spans="1:3" x14ac:dyDescent="0.25">
      <c r="A42" s="126"/>
      <c r="B42" s="50" t="s">
        <v>7</v>
      </c>
      <c r="C42" s="50">
        <v>4</v>
      </c>
    </row>
    <row r="43" spans="1:3" x14ac:dyDescent="0.25">
      <c r="A43" s="126"/>
      <c r="B43" s="50" t="s">
        <v>8</v>
      </c>
      <c r="C43" s="50">
        <v>6</v>
      </c>
    </row>
    <row r="44" spans="1:3" x14ac:dyDescent="0.25">
      <c r="A44" s="126"/>
      <c r="B44" s="50" t="s">
        <v>9</v>
      </c>
      <c r="C44" s="50">
        <v>1</v>
      </c>
    </row>
    <row r="45" spans="1:3" x14ac:dyDescent="0.25">
      <c r="A45" s="126">
        <v>9</v>
      </c>
      <c r="B45" s="49" t="s">
        <v>5</v>
      </c>
      <c r="C45" s="49">
        <v>38</v>
      </c>
    </row>
    <row r="46" spans="1:3" x14ac:dyDescent="0.25">
      <c r="A46" s="126"/>
      <c r="B46" s="50" t="s">
        <v>10</v>
      </c>
      <c r="C46" s="50">
        <v>6</v>
      </c>
    </row>
    <row r="47" spans="1:3" x14ac:dyDescent="0.25">
      <c r="A47" s="126"/>
      <c r="B47" s="50" t="s">
        <v>6</v>
      </c>
      <c r="C47" s="50">
        <v>6</v>
      </c>
    </row>
    <row r="48" spans="1:3" x14ac:dyDescent="0.25">
      <c r="A48" s="126"/>
      <c r="B48" s="50" t="s">
        <v>7</v>
      </c>
      <c r="C48" s="50">
        <v>15</v>
      </c>
    </row>
    <row r="49" spans="1:3" x14ac:dyDescent="0.25">
      <c r="A49" s="126"/>
      <c r="B49" s="50" t="s">
        <v>8</v>
      </c>
      <c r="C49" s="50">
        <v>11</v>
      </c>
    </row>
    <row r="50" spans="1:3" x14ac:dyDescent="0.25">
      <c r="A50" s="126">
        <v>10</v>
      </c>
      <c r="B50" s="49" t="s">
        <v>5</v>
      </c>
      <c r="C50" s="49">
        <v>8</v>
      </c>
    </row>
    <row r="51" spans="1:3" x14ac:dyDescent="0.25">
      <c r="A51" s="126"/>
      <c r="B51" s="50" t="s">
        <v>6</v>
      </c>
      <c r="C51" s="50">
        <v>2</v>
      </c>
    </row>
    <row r="52" spans="1:3" x14ac:dyDescent="0.25">
      <c r="A52" s="126"/>
      <c r="B52" s="50" t="s">
        <v>7</v>
      </c>
      <c r="C52" s="50">
        <v>4</v>
      </c>
    </row>
    <row r="53" spans="1:3" x14ac:dyDescent="0.25">
      <c r="A53" s="126"/>
      <c r="B53" s="50" t="s">
        <v>8</v>
      </c>
      <c r="C53" s="50">
        <v>2</v>
      </c>
    </row>
    <row r="54" spans="1:3" x14ac:dyDescent="0.25">
      <c r="A54" s="126">
        <v>11</v>
      </c>
      <c r="B54" s="49" t="s">
        <v>5</v>
      </c>
      <c r="C54" s="49">
        <v>7</v>
      </c>
    </row>
    <row r="55" spans="1:3" x14ac:dyDescent="0.25">
      <c r="A55" s="126"/>
      <c r="B55" s="50" t="s">
        <v>10</v>
      </c>
      <c r="C55" s="50">
        <v>1</v>
      </c>
    </row>
    <row r="56" spans="1:3" x14ac:dyDescent="0.25">
      <c r="A56" s="126"/>
      <c r="B56" s="50" t="s">
        <v>6</v>
      </c>
      <c r="C56" s="50">
        <v>2</v>
      </c>
    </row>
    <row r="57" spans="1:3" x14ac:dyDescent="0.25">
      <c r="A57" s="126"/>
      <c r="B57" s="50" t="s">
        <v>7</v>
      </c>
      <c r="C57" s="50">
        <v>2</v>
      </c>
    </row>
    <row r="58" spans="1:3" x14ac:dyDescent="0.25">
      <c r="A58" s="126"/>
      <c r="B58" s="50" t="s">
        <v>8</v>
      </c>
      <c r="C58" s="50">
        <v>2</v>
      </c>
    </row>
    <row r="59" spans="1:3" x14ac:dyDescent="0.25">
      <c r="A59" s="126">
        <v>12</v>
      </c>
      <c r="B59" s="49" t="s">
        <v>5</v>
      </c>
      <c r="C59" s="49">
        <v>23</v>
      </c>
    </row>
    <row r="60" spans="1:3" x14ac:dyDescent="0.25">
      <c r="A60" s="126"/>
      <c r="B60" s="50" t="s">
        <v>10</v>
      </c>
      <c r="C60" s="50">
        <v>10</v>
      </c>
    </row>
    <row r="61" spans="1:3" x14ac:dyDescent="0.25">
      <c r="A61" s="126"/>
      <c r="B61" s="50" t="s">
        <v>6</v>
      </c>
      <c r="C61" s="50">
        <v>1</v>
      </c>
    </row>
    <row r="62" spans="1:3" x14ac:dyDescent="0.25">
      <c r="A62" s="126"/>
      <c r="B62" s="50" t="s">
        <v>7</v>
      </c>
      <c r="C62" s="50">
        <v>5</v>
      </c>
    </row>
    <row r="63" spans="1:3" x14ac:dyDescent="0.25">
      <c r="A63" s="126"/>
      <c r="B63" s="50" t="s">
        <v>8</v>
      </c>
      <c r="C63" s="50">
        <v>7</v>
      </c>
    </row>
    <row r="64" spans="1:3" x14ac:dyDescent="0.25">
      <c r="A64" s="126">
        <v>13</v>
      </c>
      <c r="B64" s="49" t="s">
        <v>5</v>
      </c>
      <c r="C64" s="49">
        <v>25</v>
      </c>
    </row>
    <row r="65" spans="1:3" x14ac:dyDescent="0.25">
      <c r="A65" s="126"/>
      <c r="B65" s="50" t="s">
        <v>10</v>
      </c>
      <c r="C65" s="50">
        <v>7</v>
      </c>
    </row>
    <row r="66" spans="1:3" x14ac:dyDescent="0.25">
      <c r="A66" s="126"/>
      <c r="B66" s="50" t="s">
        <v>6</v>
      </c>
      <c r="C66" s="50">
        <v>2</v>
      </c>
    </row>
    <row r="67" spans="1:3" x14ac:dyDescent="0.25">
      <c r="A67" s="126"/>
      <c r="B67" s="50" t="s">
        <v>7</v>
      </c>
      <c r="C67" s="50">
        <v>3</v>
      </c>
    </row>
    <row r="68" spans="1:3" x14ac:dyDescent="0.25">
      <c r="A68" s="126"/>
      <c r="B68" s="50" t="s">
        <v>8</v>
      </c>
      <c r="C68" s="50">
        <v>13</v>
      </c>
    </row>
    <row r="69" spans="1:3" x14ac:dyDescent="0.25">
      <c r="A69" s="126">
        <v>14</v>
      </c>
      <c r="B69" s="49" t="s">
        <v>5</v>
      </c>
      <c r="C69" s="49">
        <v>3</v>
      </c>
    </row>
    <row r="70" spans="1:3" x14ac:dyDescent="0.25">
      <c r="A70" s="126"/>
      <c r="B70" s="50" t="s">
        <v>7</v>
      </c>
      <c r="C70" s="50">
        <v>1</v>
      </c>
    </row>
    <row r="71" spans="1:3" x14ac:dyDescent="0.25">
      <c r="A71" s="126"/>
      <c r="B71" s="50" t="s">
        <v>8</v>
      </c>
      <c r="C71" s="50">
        <v>2</v>
      </c>
    </row>
    <row r="72" spans="1:3" x14ac:dyDescent="0.25">
      <c r="A72" s="126">
        <v>15</v>
      </c>
      <c r="B72" s="49" t="s">
        <v>5</v>
      </c>
      <c r="C72" s="49">
        <v>8</v>
      </c>
    </row>
    <row r="73" spans="1:3" x14ac:dyDescent="0.25">
      <c r="A73" s="126"/>
      <c r="B73" s="50" t="s">
        <v>10</v>
      </c>
      <c r="C73" s="50">
        <v>3</v>
      </c>
    </row>
    <row r="74" spans="1:3" x14ac:dyDescent="0.25">
      <c r="A74" s="126"/>
      <c r="B74" s="50" t="s">
        <v>6</v>
      </c>
      <c r="C74" s="50">
        <v>1</v>
      </c>
    </row>
    <row r="75" spans="1:3" x14ac:dyDescent="0.25">
      <c r="A75" s="126"/>
      <c r="B75" s="50" t="s">
        <v>7</v>
      </c>
      <c r="C75" s="50">
        <v>4</v>
      </c>
    </row>
    <row r="76" spans="1:3" x14ac:dyDescent="0.25">
      <c r="A76" s="126">
        <v>16</v>
      </c>
      <c r="B76" s="49" t="s">
        <v>5</v>
      </c>
      <c r="C76" s="49">
        <v>3</v>
      </c>
    </row>
    <row r="77" spans="1:3" x14ac:dyDescent="0.25">
      <c r="A77" s="126"/>
      <c r="B77" s="50" t="s">
        <v>10</v>
      </c>
      <c r="C77" s="50">
        <v>1</v>
      </c>
    </row>
    <row r="78" spans="1:3" x14ac:dyDescent="0.25">
      <c r="A78" s="126"/>
      <c r="B78" s="50" t="s">
        <v>6</v>
      </c>
      <c r="C78" s="50">
        <v>1</v>
      </c>
    </row>
    <row r="79" spans="1:3" x14ac:dyDescent="0.25">
      <c r="A79" s="126"/>
      <c r="B79" s="50" t="s">
        <v>7</v>
      </c>
      <c r="C79" s="50">
        <v>1</v>
      </c>
    </row>
    <row r="80" spans="1:3" x14ac:dyDescent="0.25">
      <c r="A80" s="126">
        <v>17</v>
      </c>
      <c r="B80" s="49" t="s">
        <v>5</v>
      </c>
      <c r="C80" s="49">
        <v>7</v>
      </c>
    </row>
    <row r="81" spans="1:3" x14ac:dyDescent="0.25">
      <c r="A81" s="126"/>
      <c r="B81" s="50" t="s">
        <v>7</v>
      </c>
      <c r="C81" s="50">
        <v>2</v>
      </c>
    </row>
    <row r="82" spans="1:3" x14ac:dyDescent="0.25">
      <c r="A82" s="126"/>
      <c r="B82" s="50" t="s">
        <v>8</v>
      </c>
      <c r="C82" s="50">
        <v>4</v>
      </c>
    </row>
    <row r="83" spans="1:3" x14ac:dyDescent="0.25">
      <c r="A83" s="126"/>
      <c r="B83" s="50" t="s">
        <v>9</v>
      </c>
      <c r="C83" s="50">
        <v>1</v>
      </c>
    </row>
    <row r="84" spans="1:3" x14ac:dyDescent="0.25">
      <c r="A84" s="126">
        <v>18</v>
      </c>
      <c r="B84" s="49" t="s">
        <v>5</v>
      </c>
      <c r="C84" s="49">
        <v>10</v>
      </c>
    </row>
    <row r="85" spans="1:3" x14ac:dyDescent="0.25">
      <c r="A85" s="126"/>
      <c r="B85" s="50" t="s">
        <v>10</v>
      </c>
      <c r="C85" s="50">
        <v>2</v>
      </c>
    </row>
    <row r="86" spans="1:3" x14ac:dyDescent="0.25">
      <c r="A86" s="126"/>
      <c r="B86" s="50" t="s">
        <v>6</v>
      </c>
      <c r="C86" s="50">
        <v>2</v>
      </c>
    </row>
    <row r="87" spans="1:3" x14ac:dyDescent="0.25">
      <c r="A87" s="126"/>
      <c r="B87" s="50" t="s">
        <v>7</v>
      </c>
      <c r="C87" s="50">
        <v>2</v>
      </c>
    </row>
    <row r="88" spans="1:3" x14ac:dyDescent="0.25">
      <c r="A88" s="126"/>
      <c r="B88" s="50" t="s">
        <v>8</v>
      </c>
      <c r="C88" s="50">
        <v>4</v>
      </c>
    </row>
    <row r="89" spans="1:3" x14ac:dyDescent="0.25">
      <c r="A89" s="126">
        <v>19</v>
      </c>
      <c r="B89" s="49" t="s">
        <v>5</v>
      </c>
      <c r="C89" s="49">
        <v>16</v>
      </c>
    </row>
    <row r="90" spans="1:3" x14ac:dyDescent="0.25">
      <c r="A90" s="126"/>
      <c r="B90" s="50" t="s">
        <v>10</v>
      </c>
      <c r="C90" s="50">
        <v>4</v>
      </c>
    </row>
    <row r="91" spans="1:3" x14ac:dyDescent="0.25">
      <c r="A91" s="126"/>
      <c r="B91" s="50" t="s">
        <v>6</v>
      </c>
      <c r="C91" s="50">
        <v>2</v>
      </c>
    </row>
    <row r="92" spans="1:3" x14ac:dyDescent="0.25">
      <c r="A92" s="126"/>
      <c r="B92" s="50" t="s">
        <v>7</v>
      </c>
      <c r="C92" s="50">
        <v>4</v>
      </c>
    </row>
    <row r="93" spans="1:3" x14ac:dyDescent="0.25">
      <c r="A93" s="126"/>
      <c r="B93" s="50" t="s">
        <v>8</v>
      </c>
      <c r="C93" s="50">
        <v>6</v>
      </c>
    </row>
    <row r="94" spans="1:3" x14ac:dyDescent="0.25">
      <c r="A94" s="126">
        <v>20</v>
      </c>
      <c r="B94" s="49" t="s">
        <v>5</v>
      </c>
      <c r="C94" s="49">
        <v>13</v>
      </c>
    </row>
    <row r="95" spans="1:3" x14ac:dyDescent="0.25">
      <c r="A95" s="126"/>
      <c r="B95" s="50" t="s">
        <v>6</v>
      </c>
      <c r="C95" s="50">
        <v>1</v>
      </c>
    </row>
    <row r="96" spans="1:3" x14ac:dyDescent="0.25">
      <c r="A96" s="126"/>
      <c r="B96" s="50" t="s">
        <v>7</v>
      </c>
      <c r="C96" s="50">
        <v>9</v>
      </c>
    </row>
    <row r="97" spans="1:3" x14ac:dyDescent="0.25">
      <c r="A97" s="126"/>
      <c r="B97" s="50" t="s">
        <v>8</v>
      </c>
      <c r="C97" s="50">
        <v>3</v>
      </c>
    </row>
    <row r="98" spans="1:3" x14ac:dyDescent="0.25">
      <c r="A98" s="126">
        <v>21</v>
      </c>
      <c r="B98" s="49" t="s">
        <v>5</v>
      </c>
      <c r="C98" s="49">
        <v>19</v>
      </c>
    </row>
    <row r="99" spans="1:3" x14ac:dyDescent="0.25">
      <c r="A99" s="126"/>
      <c r="B99" s="50" t="s">
        <v>10</v>
      </c>
      <c r="C99" s="50">
        <v>6</v>
      </c>
    </row>
    <row r="100" spans="1:3" x14ac:dyDescent="0.25">
      <c r="A100" s="126"/>
      <c r="B100" s="50" t="s">
        <v>7</v>
      </c>
      <c r="C100" s="50">
        <v>4</v>
      </c>
    </row>
    <row r="101" spans="1:3" x14ac:dyDescent="0.25">
      <c r="A101" s="126"/>
      <c r="B101" s="50" t="s">
        <v>8</v>
      </c>
      <c r="C101" s="50">
        <v>7</v>
      </c>
    </row>
    <row r="102" spans="1:3" x14ac:dyDescent="0.25">
      <c r="A102" s="126"/>
      <c r="B102" s="50" t="s">
        <v>9</v>
      </c>
      <c r="C102" s="50">
        <v>2</v>
      </c>
    </row>
    <row r="103" spans="1:3" x14ac:dyDescent="0.25">
      <c r="A103" s="126">
        <v>22</v>
      </c>
      <c r="B103" s="49" t="s">
        <v>5</v>
      </c>
      <c r="C103" s="49">
        <v>41</v>
      </c>
    </row>
    <row r="104" spans="1:3" x14ac:dyDescent="0.25">
      <c r="A104" s="126"/>
      <c r="B104" s="50" t="s">
        <v>10</v>
      </c>
      <c r="C104" s="50">
        <v>10</v>
      </c>
    </row>
    <row r="105" spans="1:3" x14ac:dyDescent="0.25">
      <c r="A105" s="126"/>
      <c r="B105" s="50" t="s">
        <v>6</v>
      </c>
      <c r="C105" s="50">
        <v>1</v>
      </c>
    </row>
    <row r="106" spans="1:3" x14ac:dyDescent="0.25">
      <c r="A106" s="126"/>
      <c r="B106" s="50" t="s">
        <v>7</v>
      </c>
      <c r="C106" s="50">
        <v>12</v>
      </c>
    </row>
    <row r="107" spans="1:3" x14ac:dyDescent="0.25">
      <c r="A107" s="126"/>
      <c r="B107" s="50" t="s">
        <v>8</v>
      </c>
      <c r="C107" s="50">
        <v>17</v>
      </c>
    </row>
    <row r="108" spans="1:3" x14ac:dyDescent="0.25">
      <c r="A108" s="126"/>
      <c r="B108" s="50" t="s">
        <v>9</v>
      </c>
      <c r="C108" s="50">
        <v>1</v>
      </c>
    </row>
    <row r="109" spans="1:3" x14ac:dyDescent="0.25">
      <c r="A109" s="126">
        <v>23</v>
      </c>
      <c r="B109" s="49" t="s">
        <v>5</v>
      </c>
      <c r="C109" s="49">
        <v>9</v>
      </c>
    </row>
    <row r="110" spans="1:3" x14ac:dyDescent="0.25">
      <c r="A110" s="126"/>
      <c r="B110" s="50" t="s">
        <v>7</v>
      </c>
      <c r="C110" s="50">
        <v>2</v>
      </c>
    </row>
    <row r="111" spans="1:3" x14ac:dyDescent="0.25">
      <c r="A111" s="126"/>
      <c r="B111" s="50" t="s">
        <v>8</v>
      </c>
      <c r="C111" s="50">
        <v>7</v>
      </c>
    </row>
    <row r="112" spans="1:3" x14ac:dyDescent="0.25">
      <c r="A112" s="126">
        <v>24</v>
      </c>
      <c r="B112" s="49" t="s">
        <v>5</v>
      </c>
      <c r="C112" s="49">
        <v>7</v>
      </c>
    </row>
    <row r="113" spans="1:3" x14ac:dyDescent="0.25">
      <c r="A113" s="126"/>
      <c r="B113" s="50" t="s">
        <v>6</v>
      </c>
      <c r="C113" s="50">
        <v>3</v>
      </c>
    </row>
    <row r="114" spans="1:3" x14ac:dyDescent="0.25">
      <c r="A114" s="126"/>
      <c r="B114" s="50" t="s">
        <v>7</v>
      </c>
      <c r="C114" s="50">
        <v>3</v>
      </c>
    </row>
    <row r="115" spans="1:3" x14ac:dyDescent="0.25">
      <c r="A115" s="126"/>
      <c r="B115" s="50" t="s">
        <v>8</v>
      </c>
      <c r="C115" s="50">
        <v>1</v>
      </c>
    </row>
    <row r="116" spans="1:3" x14ac:dyDescent="0.25">
      <c r="A116" s="126">
        <v>25</v>
      </c>
      <c r="B116" s="49" t="s">
        <v>5</v>
      </c>
      <c r="C116" s="49">
        <v>14</v>
      </c>
    </row>
    <row r="117" spans="1:3" x14ac:dyDescent="0.25">
      <c r="A117" s="126"/>
      <c r="B117" s="50" t="s">
        <v>10</v>
      </c>
      <c r="C117" s="50">
        <v>3</v>
      </c>
    </row>
    <row r="118" spans="1:3" x14ac:dyDescent="0.25">
      <c r="A118" s="126"/>
      <c r="B118" s="50" t="s">
        <v>6</v>
      </c>
      <c r="C118" s="50">
        <v>1</v>
      </c>
    </row>
    <row r="119" spans="1:3" x14ac:dyDescent="0.25">
      <c r="A119" s="126"/>
      <c r="B119" s="50" t="s">
        <v>7</v>
      </c>
      <c r="C119" s="50">
        <v>3</v>
      </c>
    </row>
    <row r="120" spans="1:3" x14ac:dyDescent="0.25">
      <c r="A120" s="126"/>
      <c r="B120" s="50" t="s">
        <v>8</v>
      </c>
      <c r="C120" s="50">
        <v>7</v>
      </c>
    </row>
    <row r="121" spans="1:3" x14ac:dyDescent="0.25">
      <c r="A121" s="126">
        <v>26</v>
      </c>
      <c r="B121" s="49" t="s">
        <v>5</v>
      </c>
      <c r="C121" s="49">
        <v>38</v>
      </c>
    </row>
    <row r="122" spans="1:3" x14ac:dyDescent="0.25">
      <c r="A122" s="126"/>
      <c r="B122" s="50" t="s">
        <v>10</v>
      </c>
      <c r="C122" s="50">
        <v>6</v>
      </c>
    </row>
    <row r="123" spans="1:3" x14ac:dyDescent="0.25">
      <c r="A123" s="126"/>
      <c r="B123" s="50" t="s">
        <v>6</v>
      </c>
      <c r="C123" s="50">
        <v>3</v>
      </c>
    </row>
    <row r="124" spans="1:3" x14ac:dyDescent="0.25">
      <c r="A124" s="126"/>
      <c r="B124" s="50" t="s">
        <v>7</v>
      </c>
      <c r="C124" s="50">
        <v>12</v>
      </c>
    </row>
    <row r="125" spans="1:3" x14ac:dyDescent="0.25">
      <c r="A125" s="126"/>
      <c r="B125" s="50" t="s">
        <v>8</v>
      </c>
      <c r="C125" s="50">
        <v>16</v>
      </c>
    </row>
    <row r="126" spans="1:3" x14ac:dyDescent="0.25">
      <c r="A126" s="126"/>
      <c r="B126" s="50" t="s">
        <v>9</v>
      </c>
      <c r="C126" s="50">
        <v>1</v>
      </c>
    </row>
    <row r="127" spans="1:3" x14ac:dyDescent="0.25">
      <c r="A127" s="126">
        <v>27</v>
      </c>
      <c r="B127" s="49" t="s">
        <v>5</v>
      </c>
      <c r="C127" s="49">
        <v>45</v>
      </c>
    </row>
    <row r="128" spans="1:3" x14ac:dyDescent="0.25">
      <c r="A128" s="126"/>
      <c r="B128" s="50" t="s">
        <v>10</v>
      </c>
      <c r="C128" s="50">
        <v>8</v>
      </c>
    </row>
    <row r="129" spans="1:3" x14ac:dyDescent="0.25">
      <c r="A129" s="126"/>
      <c r="B129" s="50" t="s">
        <v>6</v>
      </c>
      <c r="C129" s="50">
        <v>5</v>
      </c>
    </row>
    <row r="130" spans="1:3" x14ac:dyDescent="0.25">
      <c r="A130" s="126"/>
      <c r="B130" s="50" t="s">
        <v>7</v>
      </c>
      <c r="C130" s="50">
        <v>14</v>
      </c>
    </row>
    <row r="131" spans="1:3" x14ac:dyDescent="0.25">
      <c r="A131" s="126"/>
      <c r="B131" s="50" t="s">
        <v>8</v>
      </c>
      <c r="C131" s="50">
        <v>18</v>
      </c>
    </row>
    <row r="132" spans="1:3" x14ac:dyDescent="0.25">
      <c r="A132" s="126">
        <v>28</v>
      </c>
      <c r="B132" s="49" t="s">
        <v>5</v>
      </c>
      <c r="C132" s="49">
        <v>25</v>
      </c>
    </row>
    <row r="133" spans="1:3" x14ac:dyDescent="0.25">
      <c r="A133" s="126"/>
      <c r="B133" s="50" t="s">
        <v>10</v>
      </c>
      <c r="C133" s="50">
        <v>12</v>
      </c>
    </row>
    <row r="134" spans="1:3" x14ac:dyDescent="0.25">
      <c r="A134" s="126"/>
      <c r="B134" s="50" t="s">
        <v>7</v>
      </c>
      <c r="C134" s="50">
        <v>5</v>
      </c>
    </row>
    <row r="135" spans="1:3" x14ac:dyDescent="0.25">
      <c r="A135" s="126"/>
      <c r="B135" s="50" t="s">
        <v>8</v>
      </c>
      <c r="C135" s="50">
        <v>8</v>
      </c>
    </row>
    <row r="136" spans="1:3" x14ac:dyDescent="0.25">
      <c r="A136" s="126">
        <v>29</v>
      </c>
      <c r="B136" s="49" t="s">
        <v>5</v>
      </c>
      <c r="C136" s="49">
        <v>13</v>
      </c>
    </row>
    <row r="137" spans="1:3" x14ac:dyDescent="0.25">
      <c r="A137" s="126"/>
      <c r="B137" s="50" t="s">
        <v>10</v>
      </c>
      <c r="C137" s="50">
        <v>1</v>
      </c>
    </row>
    <row r="138" spans="1:3" x14ac:dyDescent="0.25">
      <c r="A138" s="126"/>
      <c r="B138" s="50" t="s">
        <v>6</v>
      </c>
      <c r="C138" s="50">
        <v>2</v>
      </c>
    </row>
    <row r="139" spans="1:3" x14ac:dyDescent="0.25">
      <c r="A139" s="126"/>
      <c r="B139" s="50" t="s">
        <v>7</v>
      </c>
      <c r="C139" s="50">
        <v>4</v>
      </c>
    </row>
    <row r="140" spans="1:3" x14ac:dyDescent="0.25">
      <c r="A140" s="126"/>
      <c r="B140" s="50" t="s">
        <v>8</v>
      </c>
      <c r="C140" s="50">
        <v>5</v>
      </c>
    </row>
    <row r="141" spans="1:3" x14ac:dyDescent="0.25">
      <c r="A141" s="126"/>
      <c r="B141" s="50" t="s">
        <v>9</v>
      </c>
      <c r="C141" s="50">
        <v>1</v>
      </c>
    </row>
    <row r="142" spans="1:3" x14ac:dyDescent="0.25">
      <c r="A142" s="126">
        <v>30</v>
      </c>
      <c r="B142" s="49" t="s">
        <v>5</v>
      </c>
      <c r="C142" s="49">
        <v>28</v>
      </c>
    </row>
    <row r="143" spans="1:3" x14ac:dyDescent="0.25">
      <c r="A143" s="126"/>
      <c r="B143" s="50" t="s">
        <v>10</v>
      </c>
      <c r="C143" s="50">
        <v>9</v>
      </c>
    </row>
    <row r="144" spans="1:3" x14ac:dyDescent="0.25">
      <c r="A144" s="126"/>
      <c r="B144" s="50" t="s">
        <v>6</v>
      </c>
      <c r="C144" s="50">
        <v>1</v>
      </c>
    </row>
    <row r="145" spans="1:3" x14ac:dyDescent="0.25">
      <c r="A145" s="126"/>
      <c r="B145" s="50" t="s">
        <v>7</v>
      </c>
      <c r="C145" s="50">
        <v>6</v>
      </c>
    </row>
    <row r="146" spans="1:3" x14ac:dyDescent="0.25">
      <c r="A146" s="126"/>
      <c r="B146" s="50" t="s">
        <v>8</v>
      </c>
      <c r="C146" s="50">
        <v>11</v>
      </c>
    </row>
    <row r="147" spans="1:3" x14ac:dyDescent="0.25">
      <c r="A147" s="126"/>
      <c r="B147" s="50" t="s">
        <v>9</v>
      </c>
      <c r="C147" s="50">
        <v>1</v>
      </c>
    </row>
    <row r="148" spans="1:3" x14ac:dyDescent="0.25">
      <c r="A148" s="126">
        <v>31</v>
      </c>
      <c r="B148" s="49" t="s">
        <v>5</v>
      </c>
      <c r="C148" s="49">
        <v>69</v>
      </c>
    </row>
    <row r="149" spans="1:3" x14ac:dyDescent="0.25">
      <c r="A149" s="126"/>
      <c r="B149" s="50" t="s">
        <v>10</v>
      </c>
      <c r="C149" s="50">
        <v>16</v>
      </c>
    </row>
    <row r="150" spans="1:3" x14ac:dyDescent="0.25">
      <c r="A150" s="126"/>
      <c r="B150" s="50" t="s">
        <v>6</v>
      </c>
      <c r="C150" s="50">
        <v>7</v>
      </c>
    </row>
    <row r="151" spans="1:3" x14ac:dyDescent="0.25">
      <c r="A151" s="126"/>
      <c r="B151" s="50" t="s">
        <v>7</v>
      </c>
      <c r="C151" s="50">
        <v>8</v>
      </c>
    </row>
    <row r="152" spans="1:3" x14ac:dyDescent="0.25">
      <c r="A152" s="126"/>
      <c r="B152" s="50" t="s">
        <v>8</v>
      </c>
      <c r="C152" s="50">
        <v>36</v>
      </c>
    </row>
    <row r="153" spans="1:3" x14ac:dyDescent="0.25">
      <c r="A153" s="126"/>
      <c r="B153" s="50" t="s">
        <v>9</v>
      </c>
      <c r="C153" s="50">
        <v>2</v>
      </c>
    </row>
    <row r="154" spans="1:3" x14ac:dyDescent="0.25">
      <c r="A154" s="126">
        <v>32</v>
      </c>
      <c r="B154" s="49" t="s">
        <v>5</v>
      </c>
      <c r="C154" s="49">
        <v>48</v>
      </c>
    </row>
    <row r="155" spans="1:3" x14ac:dyDescent="0.25">
      <c r="A155" s="126"/>
      <c r="B155" s="50" t="s">
        <v>10</v>
      </c>
      <c r="C155" s="50">
        <v>7</v>
      </c>
    </row>
    <row r="156" spans="1:3" x14ac:dyDescent="0.25">
      <c r="A156" s="126"/>
      <c r="B156" s="50" t="s">
        <v>6</v>
      </c>
      <c r="C156" s="50">
        <v>6</v>
      </c>
    </row>
    <row r="157" spans="1:3" x14ac:dyDescent="0.25">
      <c r="A157" s="126"/>
      <c r="B157" s="50" t="s">
        <v>7</v>
      </c>
      <c r="C157" s="50">
        <v>12</v>
      </c>
    </row>
    <row r="158" spans="1:3" x14ac:dyDescent="0.25">
      <c r="A158" s="126"/>
      <c r="B158" s="50" t="s">
        <v>8</v>
      </c>
      <c r="C158" s="50">
        <v>23</v>
      </c>
    </row>
    <row r="159" spans="1:3" x14ac:dyDescent="0.25">
      <c r="A159" s="126">
        <v>33</v>
      </c>
      <c r="B159" s="49" t="s">
        <v>5</v>
      </c>
      <c r="C159" s="49">
        <v>36</v>
      </c>
    </row>
    <row r="160" spans="1:3" x14ac:dyDescent="0.25">
      <c r="A160" s="126"/>
      <c r="B160" s="50" t="s">
        <v>10</v>
      </c>
      <c r="C160" s="50">
        <v>6</v>
      </c>
    </row>
    <row r="161" spans="1:3" x14ac:dyDescent="0.25">
      <c r="A161" s="126"/>
      <c r="B161" s="50" t="s">
        <v>6</v>
      </c>
      <c r="C161" s="50">
        <v>4</v>
      </c>
    </row>
    <row r="162" spans="1:3" x14ac:dyDescent="0.25">
      <c r="A162" s="126"/>
      <c r="B162" s="50" t="s">
        <v>7</v>
      </c>
      <c r="C162" s="50">
        <v>13</v>
      </c>
    </row>
    <row r="163" spans="1:3" x14ac:dyDescent="0.25">
      <c r="A163" s="126"/>
      <c r="B163" s="50" t="s">
        <v>8</v>
      </c>
      <c r="C163" s="50">
        <v>12</v>
      </c>
    </row>
    <row r="164" spans="1:3" x14ac:dyDescent="0.25">
      <c r="A164" s="126"/>
      <c r="B164" s="50" t="s">
        <v>9</v>
      </c>
      <c r="C164" s="50">
        <v>1</v>
      </c>
    </row>
    <row r="165" spans="1:3" x14ac:dyDescent="0.25">
      <c r="A165" s="126">
        <v>34</v>
      </c>
      <c r="B165" s="49" t="s">
        <v>5</v>
      </c>
      <c r="C165" s="49">
        <v>54</v>
      </c>
    </row>
    <row r="166" spans="1:3" x14ac:dyDescent="0.25">
      <c r="A166" s="126"/>
      <c r="B166" s="50" t="s">
        <v>10</v>
      </c>
      <c r="C166" s="50">
        <v>8</v>
      </c>
    </row>
    <row r="167" spans="1:3" x14ac:dyDescent="0.25">
      <c r="A167" s="126"/>
      <c r="B167" s="50" t="s">
        <v>6</v>
      </c>
      <c r="C167" s="50">
        <v>8</v>
      </c>
    </row>
    <row r="168" spans="1:3" x14ac:dyDescent="0.25">
      <c r="A168" s="126"/>
      <c r="B168" s="50" t="s">
        <v>7</v>
      </c>
      <c r="C168" s="50">
        <v>18</v>
      </c>
    </row>
    <row r="169" spans="1:3" x14ac:dyDescent="0.25">
      <c r="A169" s="126"/>
      <c r="B169" s="50" t="s">
        <v>8</v>
      </c>
      <c r="C169" s="50">
        <v>18</v>
      </c>
    </row>
    <row r="170" spans="1:3" x14ac:dyDescent="0.25">
      <c r="A170" s="126"/>
      <c r="B170" s="50" t="s">
        <v>9</v>
      </c>
      <c r="C170" s="50">
        <v>2</v>
      </c>
    </row>
    <row r="171" spans="1:3" x14ac:dyDescent="0.25">
      <c r="A171" s="126">
        <v>35</v>
      </c>
      <c r="B171" s="49" t="s">
        <v>5</v>
      </c>
      <c r="C171" s="49">
        <v>40</v>
      </c>
    </row>
    <row r="172" spans="1:3" x14ac:dyDescent="0.25">
      <c r="A172" s="126"/>
      <c r="B172" s="50" t="s">
        <v>10</v>
      </c>
      <c r="C172" s="50">
        <v>7</v>
      </c>
    </row>
    <row r="173" spans="1:3" x14ac:dyDescent="0.25">
      <c r="A173" s="126"/>
      <c r="B173" s="50" t="s">
        <v>6</v>
      </c>
      <c r="C173" s="50">
        <v>3</v>
      </c>
    </row>
    <row r="174" spans="1:3" x14ac:dyDescent="0.25">
      <c r="A174" s="126"/>
      <c r="B174" s="50" t="s">
        <v>7</v>
      </c>
      <c r="C174" s="50">
        <v>10</v>
      </c>
    </row>
    <row r="175" spans="1:3" x14ac:dyDescent="0.25">
      <c r="A175" s="126"/>
      <c r="B175" s="50" t="s">
        <v>8</v>
      </c>
      <c r="C175" s="50">
        <v>20</v>
      </c>
    </row>
    <row r="176" spans="1:3" x14ac:dyDescent="0.25">
      <c r="A176" s="126">
        <v>36</v>
      </c>
      <c r="B176" s="49" t="s">
        <v>5</v>
      </c>
      <c r="C176" s="49">
        <v>77</v>
      </c>
    </row>
    <row r="177" spans="1:3" x14ac:dyDescent="0.25">
      <c r="A177" s="126"/>
      <c r="B177" s="50" t="s">
        <v>10</v>
      </c>
      <c r="C177" s="50">
        <v>15</v>
      </c>
    </row>
    <row r="178" spans="1:3" x14ac:dyDescent="0.25">
      <c r="A178" s="126"/>
      <c r="B178" s="50" t="s">
        <v>6</v>
      </c>
      <c r="C178" s="50">
        <v>10</v>
      </c>
    </row>
    <row r="179" spans="1:3" x14ac:dyDescent="0.25">
      <c r="A179" s="126"/>
      <c r="B179" s="50" t="s">
        <v>7</v>
      </c>
      <c r="C179" s="50">
        <v>17</v>
      </c>
    </row>
    <row r="180" spans="1:3" x14ac:dyDescent="0.25">
      <c r="A180" s="126"/>
      <c r="B180" s="50" t="s">
        <v>8</v>
      </c>
      <c r="C180" s="50">
        <v>33</v>
      </c>
    </row>
    <row r="181" spans="1:3" x14ac:dyDescent="0.25">
      <c r="A181" s="126"/>
      <c r="B181" s="50" t="s">
        <v>9</v>
      </c>
      <c r="C181" s="50">
        <v>2</v>
      </c>
    </row>
    <row r="182" spans="1:3" x14ac:dyDescent="0.25">
      <c r="A182" s="126">
        <v>37</v>
      </c>
      <c r="B182" s="49" t="s">
        <v>5</v>
      </c>
      <c r="C182" s="49">
        <v>36</v>
      </c>
    </row>
    <row r="183" spans="1:3" x14ac:dyDescent="0.25">
      <c r="A183" s="126"/>
      <c r="B183" s="50" t="s">
        <v>10</v>
      </c>
      <c r="C183" s="50">
        <v>1</v>
      </c>
    </row>
    <row r="184" spans="1:3" x14ac:dyDescent="0.25">
      <c r="A184" s="126"/>
      <c r="B184" s="50" t="s">
        <v>6</v>
      </c>
      <c r="C184" s="50">
        <v>6</v>
      </c>
    </row>
    <row r="185" spans="1:3" x14ac:dyDescent="0.25">
      <c r="A185" s="126"/>
      <c r="B185" s="50" t="s">
        <v>7</v>
      </c>
      <c r="C185" s="50">
        <v>6</v>
      </c>
    </row>
    <row r="186" spans="1:3" x14ac:dyDescent="0.25">
      <c r="A186" s="126"/>
      <c r="B186" s="50" t="s">
        <v>8</v>
      </c>
      <c r="C186" s="50">
        <v>21</v>
      </c>
    </row>
    <row r="187" spans="1:3" x14ac:dyDescent="0.25">
      <c r="A187" s="126"/>
      <c r="B187" s="50" t="s">
        <v>9</v>
      </c>
      <c r="C187" s="50">
        <v>2</v>
      </c>
    </row>
    <row r="188" spans="1:3" x14ac:dyDescent="0.25">
      <c r="A188" s="126">
        <v>38</v>
      </c>
      <c r="B188" s="49" t="s">
        <v>5</v>
      </c>
      <c r="C188" s="49">
        <v>17</v>
      </c>
    </row>
    <row r="189" spans="1:3" x14ac:dyDescent="0.25">
      <c r="A189" s="126"/>
      <c r="B189" s="50" t="s">
        <v>10</v>
      </c>
      <c r="C189" s="50">
        <v>3</v>
      </c>
    </row>
    <row r="190" spans="1:3" x14ac:dyDescent="0.25">
      <c r="A190" s="126"/>
      <c r="B190" s="50" t="s">
        <v>6</v>
      </c>
      <c r="C190" s="50">
        <v>4</v>
      </c>
    </row>
    <row r="191" spans="1:3" x14ac:dyDescent="0.25">
      <c r="A191" s="126"/>
      <c r="B191" s="50" t="s">
        <v>7</v>
      </c>
      <c r="C191" s="50">
        <v>8</v>
      </c>
    </row>
    <row r="192" spans="1:3" x14ac:dyDescent="0.25">
      <c r="A192" s="126"/>
      <c r="B192" s="50" t="s">
        <v>8</v>
      </c>
      <c r="C192" s="50">
        <v>2</v>
      </c>
    </row>
    <row r="193" spans="1:3" x14ac:dyDescent="0.25">
      <c r="A193" s="126">
        <v>39</v>
      </c>
      <c r="B193" s="49" t="s">
        <v>5</v>
      </c>
      <c r="C193" s="49">
        <v>43</v>
      </c>
    </row>
    <row r="194" spans="1:3" x14ac:dyDescent="0.25">
      <c r="A194" s="126"/>
      <c r="B194" s="50" t="s">
        <v>10</v>
      </c>
      <c r="C194" s="50">
        <v>13</v>
      </c>
    </row>
    <row r="195" spans="1:3" x14ac:dyDescent="0.25">
      <c r="A195" s="126"/>
      <c r="B195" s="50" t="s">
        <v>6</v>
      </c>
      <c r="C195" s="50">
        <v>2</v>
      </c>
    </row>
    <row r="196" spans="1:3" x14ac:dyDescent="0.25">
      <c r="A196" s="126"/>
      <c r="B196" s="50" t="s">
        <v>7</v>
      </c>
      <c r="C196" s="50">
        <v>9</v>
      </c>
    </row>
    <row r="197" spans="1:3" x14ac:dyDescent="0.25">
      <c r="A197" s="126"/>
      <c r="B197" s="50" t="s">
        <v>8</v>
      </c>
      <c r="C197" s="50">
        <v>19</v>
      </c>
    </row>
    <row r="198" spans="1:3" x14ac:dyDescent="0.25">
      <c r="A198" s="126">
        <v>40</v>
      </c>
      <c r="B198" s="49" t="s">
        <v>5</v>
      </c>
      <c r="C198" s="49">
        <v>37</v>
      </c>
    </row>
    <row r="199" spans="1:3" x14ac:dyDescent="0.25">
      <c r="A199" s="126"/>
      <c r="B199" s="50" t="s">
        <v>10</v>
      </c>
      <c r="C199" s="50">
        <v>5</v>
      </c>
    </row>
    <row r="200" spans="1:3" x14ac:dyDescent="0.25">
      <c r="A200" s="126"/>
      <c r="B200" s="50" t="s">
        <v>6</v>
      </c>
      <c r="C200" s="50">
        <v>3</v>
      </c>
    </row>
    <row r="201" spans="1:3" x14ac:dyDescent="0.25">
      <c r="A201" s="126"/>
      <c r="B201" s="50" t="s">
        <v>7</v>
      </c>
      <c r="C201" s="50">
        <v>14</v>
      </c>
    </row>
    <row r="202" spans="1:3" x14ac:dyDescent="0.25">
      <c r="A202" s="126"/>
      <c r="B202" s="50" t="s">
        <v>8</v>
      </c>
      <c r="C202" s="50">
        <v>15</v>
      </c>
    </row>
    <row r="203" spans="1:3" x14ac:dyDescent="0.25">
      <c r="A203" s="126">
        <v>41</v>
      </c>
      <c r="B203" s="49" t="s">
        <v>5</v>
      </c>
      <c r="C203" s="49">
        <v>44</v>
      </c>
    </row>
    <row r="204" spans="1:3" x14ac:dyDescent="0.25">
      <c r="A204" s="126"/>
      <c r="B204" s="50" t="s">
        <v>10</v>
      </c>
      <c r="C204" s="50">
        <v>10</v>
      </c>
    </row>
    <row r="205" spans="1:3" x14ac:dyDescent="0.25">
      <c r="A205" s="126"/>
      <c r="B205" s="50" t="s">
        <v>6</v>
      </c>
      <c r="C205" s="50">
        <v>1</v>
      </c>
    </row>
    <row r="206" spans="1:3" x14ac:dyDescent="0.25">
      <c r="A206" s="126"/>
      <c r="B206" s="50" t="s">
        <v>7</v>
      </c>
      <c r="C206" s="50">
        <v>18</v>
      </c>
    </row>
    <row r="207" spans="1:3" x14ac:dyDescent="0.25">
      <c r="A207" s="126"/>
      <c r="B207" s="50" t="s">
        <v>8</v>
      </c>
      <c r="C207" s="50">
        <v>15</v>
      </c>
    </row>
    <row r="208" spans="1:3" x14ac:dyDescent="0.25">
      <c r="A208" s="126">
        <v>42</v>
      </c>
      <c r="B208" s="49" t="s">
        <v>5</v>
      </c>
      <c r="C208" s="49">
        <v>27</v>
      </c>
    </row>
    <row r="209" spans="1:3" x14ac:dyDescent="0.25">
      <c r="A209" s="126"/>
      <c r="B209" s="50" t="s">
        <v>10</v>
      </c>
      <c r="C209" s="50">
        <v>5</v>
      </c>
    </row>
    <row r="210" spans="1:3" x14ac:dyDescent="0.25">
      <c r="A210" s="126"/>
      <c r="B210" s="50" t="s">
        <v>6</v>
      </c>
      <c r="C210" s="50">
        <v>3</v>
      </c>
    </row>
    <row r="211" spans="1:3" x14ac:dyDescent="0.25">
      <c r="A211" s="126"/>
      <c r="B211" s="50" t="s">
        <v>7</v>
      </c>
      <c r="C211" s="50">
        <v>5</v>
      </c>
    </row>
    <row r="212" spans="1:3" x14ac:dyDescent="0.25">
      <c r="A212" s="126"/>
      <c r="B212" s="50" t="s">
        <v>8</v>
      </c>
      <c r="C212" s="50">
        <v>14</v>
      </c>
    </row>
    <row r="213" spans="1:3" x14ac:dyDescent="0.25">
      <c r="A213" s="126">
        <v>43</v>
      </c>
      <c r="B213" s="49" t="s">
        <v>5</v>
      </c>
      <c r="C213" s="49">
        <v>13</v>
      </c>
    </row>
    <row r="214" spans="1:3" x14ac:dyDescent="0.25">
      <c r="A214" s="126"/>
      <c r="B214" s="50" t="s">
        <v>10</v>
      </c>
      <c r="C214" s="50">
        <v>2</v>
      </c>
    </row>
    <row r="215" spans="1:3" x14ac:dyDescent="0.25">
      <c r="A215" s="126"/>
      <c r="B215" s="50" t="s">
        <v>6</v>
      </c>
      <c r="C215" s="50">
        <v>2</v>
      </c>
    </row>
    <row r="216" spans="1:3" x14ac:dyDescent="0.25">
      <c r="A216" s="126"/>
      <c r="B216" s="50" t="s">
        <v>7</v>
      </c>
      <c r="C216" s="50">
        <v>3</v>
      </c>
    </row>
    <row r="217" spans="1:3" x14ac:dyDescent="0.25">
      <c r="A217" s="126"/>
      <c r="B217" s="50" t="s">
        <v>8</v>
      </c>
      <c r="C217" s="50">
        <v>6</v>
      </c>
    </row>
    <row r="218" spans="1:3" x14ac:dyDescent="0.25">
      <c r="A218" s="126">
        <v>44</v>
      </c>
      <c r="B218" s="49" t="s">
        <v>5</v>
      </c>
      <c r="C218" s="49">
        <v>2</v>
      </c>
    </row>
    <row r="219" spans="1:3" x14ac:dyDescent="0.25">
      <c r="A219" s="126"/>
      <c r="B219" s="50" t="s">
        <v>8</v>
      </c>
      <c r="C219" s="50">
        <v>2</v>
      </c>
    </row>
    <row r="220" spans="1:3" x14ac:dyDescent="0.25">
      <c r="A220" s="126">
        <v>45</v>
      </c>
      <c r="B220" s="49" t="s">
        <v>5</v>
      </c>
      <c r="C220" s="49">
        <v>32</v>
      </c>
    </row>
    <row r="221" spans="1:3" x14ac:dyDescent="0.25">
      <c r="A221" s="126"/>
      <c r="B221" s="50" t="s">
        <v>10</v>
      </c>
      <c r="C221" s="50">
        <v>6</v>
      </c>
    </row>
    <row r="222" spans="1:3" x14ac:dyDescent="0.25">
      <c r="A222" s="126"/>
      <c r="B222" s="50" t="s">
        <v>6</v>
      </c>
      <c r="C222" s="50">
        <v>6</v>
      </c>
    </row>
    <row r="223" spans="1:3" x14ac:dyDescent="0.25">
      <c r="A223" s="126"/>
      <c r="B223" s="50" t="s">
        <v>7</v>
      </c>
      <c r="C223" s="50">
        <v>7</v>
      </c>
    </row>
    <row r="224" spans="1:3" x14ac:dyDescent="0.25">
      <c r="A224" s="126"/>
      <c r="B224" s="50" t="s">
        <v>8</v>
      </c>
      <c r="C224" s="50">
        <v>13</v>
      </c>
    </row>
    <row r="225" spans="1:3" x14ac:dyDescent="0.25">
      <c r="A225" s="126">
        <v>46</v>
      </c>
      <c r="B225" s="49" t="s">
        <v>5</v>
      </c>
      <c r="C225" s="49">
        <v>41</v>
      </c>
    </row>
    <row r="226" spans="1:3" x14ac:dyDescent="0.25">
      <c r="A226" s="126"/>
      <c r="B226" s="50" t="s">
        <v>10</v>
      </c>
      <c r="C226" s="39">
        <v>7</v>
      </c>
    </row>
    <row r="227" spans="1:3" x14ac:dyDescent="0.25">
      <c r="A227" s="126"/>
      <c r="B227" s="39" t="s">
        <v>6</v>
      </c>
      <c r="C227" s="39">
        <v>7</v>
      </c>
    </row>
    <row r="228" spans="1:3" x14ac:dyDescent="0.25">
      <c r="A228" s="126"/>
      <c r="B228" s="39" t="s">
        <v>7</v>
      </c>
      <c r="C228" s="39">
        <v>12</v>
      </c>
    </row>
    <row r="229" spans="1:3" x14ac:dyDescent="0.25">
      <c r="A229" s="126"/>
      <c r="B229" s="39" t="s">
        <v>8</v>
      </c>
      <c r="C229" s="39">
        <v>13</v>
      </c>
    </row>
    <row r="230" spans="1:3" x14ac:dyDescent="0.25">
      <c r="A230" s="126"/>
      <c r="B230" s="39" t="s">
        <v>9</v>
      </c>
      <c r="C230" s="39">
        <v>2</v>
      </c>
    </row>
    <row r="231" spans="1:3" x14ac:dyDescent="0.25">
      <c r="A231" s="126">
        <v>47</v>
      </c>
      <c r="B231" s="49" t="s">
        <v>5</v>
      </c>
      <c r="C231" s="49">
        <v>7</v>
      </c>
    </row>
    <row r="232" spans="1:3" x14ac:dyDescent="0.25">
      <c r="A232" s="126"/>
      <c r="B232" s="50" t="s">
        <v>10</v>
      </c>
      <c r="C232" s="50">
        <v>3</v>
      </c>
    </row>
    <row r="233" spans="1:3" x14ac:dyDescent="0.25">
      <c r="A233" s="126"/>
      <c r="B233" s="50" t="s">
        <v>7</v>
      </c>
      <c r="C233" s="50">
        <v>1</v>
      </c>
    </row>
    <row r="234" spans="1:3" x14ac:dyDescent="0.25">
      <c r="A234" s="126"/>
      <c r="B234" s="50" t="s">
        <v>8</v>
      </c>
      <c r="C234" s="50">
        <v>3</v>
      </c>
    </row>
    <row r="235" spans="1:3" x14ac:dyDescent="0.25">
      <c r="A235" s="126">
        <v>48</v>
      </c>
      <c r="B235" s="49" t="s">
        <v>5</v>
      </c>
      <c r="C235" s="49">
        <v>11</v>
      </c>
    </row>
    <row r="236" spans="1:3" x14ac:dyDescent="0.25">
      <c r="A236" s="126"/>
      <c r="B236" s="50" t="s">
        <v>10</v>
      </c>
      <c r="C236" s="50">
        <v>4</v>
      </c>
    </row>
    <row r="237" spans="1:3" x14ac:dyDescent="0.25">
      <c r="A237" s="126"/>
      <c r="B237" s="50" t="s">
        <v>6</v>
      </c>
      <c r="C237" s="50">
        <v>2</v>
      </c>
    </row>
    <row r="238" spans="1:3" x14ac:dyDescent="0.25">
      <c r="A238" s="126"/>
      <c r="B238" s="50" t="s">
        <v>7</v>
      </c>
      <c r="C238" s="50">
        <v>2</v>
      </c>
    </row>
    <row r="239" spans="1:3" x14ac:dyDescent="0.25">
      <c r="A239" s="126"/>
      <c r="B239" s="50" t="s">
        <v>8</v>
      </c>
      <c r="C239" s="50">
        <v>2</v>
      </c>
    </row>
    <row r="240" spans="1:3" x14ac:dyDescent="0.25">
      <c r="A240" s="126"/>
      <c r="B240" s="50" t="s">
        <v>9</v>
      </c>
      <c r="C240" s="50">
        <v>1</v>
      </c>
    </row>
    <row r="241" spans="1:3" x14ac:dyDescent="0.25">
      <c r="A241" s="126">
        <v>49</v>
      </c>
      <c r="B241" s="49" t="s">
        <v>5</v>
      </c>
      <c r="C241" s="49">
        <v>21</v>
      </c>
    </row>
    <row r="242" spans="1:3" x14ac:dyDescent="0.25">
      <c r="A242" s="126"/>
      <c r="B242" s="50" t="s">
        <v>10</v>
      </c>
      <c r="C242" s="50">
        <v>4</v>
      </c>
    </row>
    <row r="243" spans="1:3" x14ac:dyDescent="0.25">
      <c r="A243" s="126"/>
      <c r="B243" s="50" t="s">
        <v>6</v>
      </c>
      <c r="C243" s="50">
        <v>3</v>
      </c>
    </row>
    <row r="244" spans="1:3" x14ac:dyDescent="0.25">
      <c r="A244" s="126"/>
      <c r="B244" s="50" t="s">
        <v>7</v>
      </c>
      <c r="C244" s="50">
        <v>6</v>
      </c>
    </row>
    <row r="245" spans="1:3" x14ac:dyDescent="0.25">
      <c r="A245" s="126"/>
      <c r="B245" s="50" t="s">
        <v>8</v>
      </c>
      <c r="C245" s="50">
        <v>8</v>
      </c>
    </row>
    <row r="246" spans="1:3" x14ac:dyDescent="0.25">
      <c r="A246" s="126">
        <v>50</v>
      </c>
      <c r="B246" s="49" t="s">
        <v>5</v>
      </c>
      <c r="C246" s="49">
        <v>8</v>
      </c>
    </row>
    <row r="247" spans="1:3" x14ac:dyDescent="0.25">
      <c r="A247" s="126"/>
      <c r="B247" s="50" t="s">
        <v>6</v>
      </c>
      <c r="C247" s="50">
        <v>2</v>
      </c>
    </row>
    <row r="248" spans="1:3" x14ac:dyDescent="0.25">
      <c r="A248" s="126"/>
      <c r="B248" s="50" t="s">
        <v>7</v>
      </c>
      <c r="C248" s="50">
        <v>1</v>
      </c>
    </row>
    <row r="249" spans="1:3" x14ac:dyDescent="0.25">
      <c r="A249" s="126"/>
      <c r="B249" s="50" t="s">
        <v>8</v>
      </c>
      <c r="C249" s="50">
        <v>4</v>
      </c>
    </row>
    <row r="250" spans="1:3" x14ac:dyDescent="0.25">
      <c r="A250" s="126"/>
      <c r="B250" s="50" t="s">
        <v>9</v>
      </c>
      <c r="C250" s="50">
        <v>1</v>
      </c>
    </row>
    <row r="251" spans="1:3" x14ac:dyDescent="0.25">
      <c r="A251" s="126">
        <v>51</v>
      </c>
      <c r="B251" s="49" t="s">
        <v>5</v>
      </c>
      <c r="C251" s="49">
        <v>2</v>
      </c>
    </row>
    <row r="252" spans="1:3" x14ac:dyDescent="0.25">
      <c r="A252" s="126"/>
      <c r="B252" s="50" t="s">
        <v>10</v>
      </c>
      <c r="C252" s="50">
        <v>1</v>
      </c>
    </row>
    <row r="253" spans="1:3" x14ac:dyDescent="0.25">
      <c r="A253" s="126"/>
      <c r="B253" s="50" t="s">
        <v>8</v>
      </c>
      <c r="C253" s="50">
        <v>1</v>
      </c>
    </row>
    <row r="254" spans="1:3" x14ac:dyDescent="0.25">
      <c r="A254" s="133" t="s">
        <v>2</v>
      </c>
      <c r="B254" s="49" t="s">
        <v>5</v>
      </c>
      <c r="C254" s="49">
        <v>1187</v>
      </c>
    </row>
    <row r="255" spans="1:3" x14ac:dyDescent="0.25">
      <c r="A255" s="134"/>
      <c r="B255" s="49" t="s">
        <v>8</v>
      </c>
      <c r="C255" s="49">
        <v>464</v>
      </c>
    </row>
    <row r="256" spans="1:3" x14ac:dyDescent="0.25">
      <c r="A256" s="134"/>
      <c r="B256" s="49" t="s">
        <v>7</v>
      </c>
      <c r="C256" s="49">
        <v>342</v>
      </c>
    </row>
    <row r="257" spans="1:3" x14ac:dyDescent="0.25">
      <c r="A257" s="134"/>
      <c r="B257" s="49" t="s">
        <v>10</v>
      </c>
      <c r="C257" s="49">
        <v>227</v>
      </c>
    </row>
    <row r="258" spans="1:3" x14ac:dyDescent="0.25">
      <c r="A258" s="134"/>
      <c r="B258" s="49" t="s">
        <v>6</v>
      </c>
      <c r="C258" s="49">
        <v>133</v>
      </c>
    </row>
    <row r="259" spans="1:3" x14ac:dyDescent="0.25">
      <c r="A259" s="135"/>
      <c r="B259" s="49" t="s">
        <v>9</v>
      </c>
      <c r="C259" s="49">
        <v>21</v>
      </c>
    </row>
  </sheetData>
  <sheetProtection selectLockedCells="1" selectUnlockedCells="1"/>
  <mergeCells count="56">
    <mergeCell ref="A241:A245"/>
    <mergeCell ref="A246:A250"/>
    <mergeCell ref="A251:A253"/>
    <mergeCell ref="A254:A259"/>
    <mergeCell ref="A218:A219"/>
    <mergeCell ref="A220:A224"/>
    <mergeCell ref="A225:A230"/>
    <mergeCell ref="A231:A234"/>
    <mergeCell ref="A235:A240"/>
    <mergeCell ref="A132:A135"/>
    <mergeCell ref="A136:A141"/>
    <mergeCell ref="A142:A147"/>
    <mergeCell ref="A148:A153"/>
    <mergeCell ref="A154:A158"/>
    <mergeCell ref="A116:A120"/>
    <mergeCell ref="A6:A9"/>
    <mergeCell ref="A10:A14"/>
    <mergeCell ref="A15:A19"/>
    <mergeCell ref="A20:A24"/>
    <mergeCell ref="A25:A28"/>
    <mergeCell ref="A29:A33"/>
    <mergeCell ref="A34:A38"/>
    <mergeCell ref="A39:A44"/>
    <mergeCell ref="A45:A49"/>
    <mergeCell ref="A50:A53"/>
    <mergeCell ref="A94:A97"/>
    <mergeCell ref="A98:A102"/>
    <mergeCell ref="A103:A108"/>
    <mergeCell ref="A109:A111"/>
    <mergeCell ref="A112:A115"/>
    <mergeCell ref="A193:A197"/>
    <mergeCell ref="A198:A202"/>
    <mergeCell ref="A203:A207"/>
    <mergeCell ref="A208:A212"/>
    <mergeCell ref="A213:A217"/>
    <mergeCell ref="A165:A170"/>
    <mergeCell ref="A171:A175"/>
    <mergeCell ref="A176:A181"/>
    <mergeCell ref="A182:A187"/>
    <mergeCell ref="A188:A192"/>
    <mergeCell ref="A159:A164"/>
    <mergeCell ref="A3:C3"/>
    <mergeCell ref="A4:C4"/>
    <mergeCell ref="A1:C1"/>
    <mergeCell ref="A2:C2"/>
    <mergeCell ref="A54:A58"/>
    <mergeCell ref="A59:A63"/>
    <mergeCell ref="A76:A79"/>
    <mergeCell ref="A64:A68"/>
    <mergeCell ref="A69:A71"/>
    <mergeCell ref="A72:A75"/>
    <mergeCell ref="A121:A126"/>
    <mergeCell ref="A127:A131"/>
    <mergeCell ref="A80:A83"/>
    <mergeCell ref="A84:A88"/>
    <mergeCell ref="A89:A93"/>
  </mergeCells>
  <pageMargins left="0.7" right="0.7" top="0.75" bottom="0.75" header="0.3" footer="0.3"/>
  <pageSetup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tabColor rgb="FFC00000"/>
  </sheetPr>
  <dimension ref="A1:P171"/>
  <sheetViews>
    <sheetView workbookViewId="0">
      <selection activeCell="A2" sqref="A2"/>
    </sheetView>
  </sheetViews>
  <sheetFormatPr defaultRowHeight="15" x14ac:dyDescent="0.25"/>
  <sheetData>
    <row r="1" spans="1:15" ht="33" x14ac:dyDescent="0.25">
      <c r="A1" s="15" t="s">
        <v>11</v>
      </c>
      <c r="B1" s="136" t="s">
        <v>12</v>
      </c>
      <c r="C1" s="136"/>
      <c r="D1" s="136"/>
      <c r="E1" s="136"/>
      <c r="F1" s="137"/>
      <c r="G1" s="7" t="s">
        <v>2</v>
      </c>
    </row>
    <row r="2" spans="1:15" ht="63" hidden="1" x14ac:dyDescent="0.25">
      <c r="A2" s="15"/>
      <c r="B2" s="16" t="s">
        <v>13</v>
      </c>
      <c r="C2" s="16" t="s">
        <v>14</v>
      </c>
      <c r="D2" s="16" t="s">
        <v>15</v>
      </c>
      <c r="E2" s="16" t="s">
        <v>16</v>
      </c>
      <c r="F2" s="17" t="s">
        <v>17</v>
      </c>
      <c r="G2" s="6"/>
    </row>
    <row r="3" spans="1:15" hidden="1" x14ac:dyDescent="0.25">
      <c r="A3" s="1">
        <v>1</v>
      </c>
      <c r="B3" s="1">
        <v>147</v>
      </c>
      <c r="C3" s="1">
        <v>7</v>
      </c>
      <c r="D3" s="1">
        <v>2</v>
      </c>
      <c r="E3" s="1">
        <v>1</v>
      </c>
      <c r="F3" s="1">
        <v>2</v>
      </c>
      <c r="G3" s="1">
        <v>159</v>
      </c>
    </row>
    <row r="4" spans="1:15" x14ac:dyDescent="0.25">
      <c r="A4" s="8" t="s">
        <v>18</v>
      </c>
      <c r="B4" s="8">
        <v>78</v>
      </c>
      <c r="C4" s="8">
        <v>2</v>
      </c>
      <c r="D4" s="8"/>
      <c r="E4" s="8"/>
      <c r="F4" s="8"/>
      <c r="G4" s="8">
        <v>80</v>
      </c>
    </row>
    <row r="5" spans="1:15" hidden="1" x14ac:dyDescent="0.25">
      <c r="A5" s="8" t="s">
        <v>19</v>
      </c>
      <c r="B5" s="8">
        <v>63</v>
      </c>
      <c r="C5" s="8">
        <v>5</v>
      </c>
      <c r="D5" s="8">
        <v>2</v>
      </c>
      <c r="E5" s="8">
        <v>1</v>
      </c>
      <c r="F5" s="8">
        <v>1</v>
      </c>
      <c r="G5" s="8">
        <v>72</v>
      </c>
      <c r="J5" s="8"/>
      <c r="O5" s="8"/>
    </row>
    <row r="6" spans="1:15" hidden="1" x14ac:dyDescent="0.25">
      <c r="A6" s="8" t="s">
        <v>20</v>
      </c>
      <c r="B6" s="8">
        <v>6</v>
      </c>
      <c r="C6" s="8"/>
      <c r="D6" s="8"/>
      <c r="E6" s="8"/>
      <c r="F6" s="8">
        <v>1</v>
      </c>
      <c r="G6" s="8">
        <v>7</v>
      </c>
      <c r="M6" s="8"/>
      <c r="O6" s="8"/>
    </row>
    <row r="7" spans="1:15" hidden="1" x14ac:dyDescent="0.25">
      <c r="A7" s="1">
        <v>2</v>
      </c>
      <c r="B7" s="1">
        <v>140</v>
      </c>
      <c r="C7" s="1">
        <v>1</v>
      </c>
      <c r="D7" s="1"/>
      <c r="E7" s="1">
        <v>3</v>
      </c>
      <c r="F7" s="1">
        <v>3</v>
      </c>
      <c r="G7" s="1">
        <v>147</v>
      </c>
      <c r="M7" s="8"/>
      <c r="O7" s="8"/>
    </row>
    <row r="8" spans="1:15" x14ac:dyDescent="0.25">
      <c r="A8" s="8" t="s">
        <v>18</v>
      </c>
      <c r="B8" s="8">
        <v>61</v>
      </c>
      <c r="C8" s="8"/>
      <c r="D8" s="8"/>
      <c r="E8" s="8"/>
      <c r="F8" s="8"/>
      <c r="G8" s="8">
        <v>61</v>
      </c>
      <c r="M8" s="8"/>
      <c r="O8" s="8"/>
    </row>
    <row r="9" spans="1:15" hidden="1" x14ac:dyDescent="0.25">
      <c r="A9" s="8" t="s">
        <v>19</v>
      </c>
      <c r="B9" s="8">
        <v>76</v>
      </c>
      <c r="C9" s="8">
        <v>1</v>
      </c>
      <c r="D9" s="8"/>
      <c r="E9" s="8">
        <v>3</v>
      </c>
      <c r="F9" s="8">
        <v>1</v>
      </c>
      <c r="G9" s="8">
        <v>81</v>
      </c>
      <c r="J9" s="8"/>
      <c r="M9" s="8"/>
      <c r="O9" s="8"/>
    </row>
    <row r="10" spans="1:15" hidden="1" x14ac:dyDescent="0.25">
      <c r="A10" s="8" t="s">
        <v>20</v>
      </c>
      <c r="B10" s="8">
        <v>3</v>
      </c>
      <c r="C10" s="8"/>
      <c r="D10" s="8"/>
      <c r="E10" s="8"/>
      <c r="F10" s="8">
        <v>2</v>
      </c>
      <c r="G10" s="8">
        <v>5</v>
      </c>
      <c r="M10" s="8"/>
      <c r="O10" s="8"/>
    </row>
    <row r="11" spans="1:15" hidden="1" x14ac:dyDescent="0.25">
      <c r="A11" s="1">
        <v>3</v>
      </c>
      <c r="B11" s="1">
        <v>378</v>
      </c>
      <c r="C11" s="1">
        <v>8</v>
      </c>
      <c r="D11" s="1">
        <v>2</v>
      </c>
      <c r="E11" s="1">
        <v>17</v>
      </c>
      <c r="F11" s="1">
        <v>13</v>
      </c>
      <c r="G11" s="1">
        <v>418</v>
      </c>
      <c r="M11" s="10"/>
      <c r="O11" s="10"/>
    </row>
    <row r="12" spans="1:15" x14ac:dyDescent="0.25">
      <c r="A12" s="8" t="s">
        <v>18</v>
      </c>
      <c r="B12" s="8">
        <v>188</v>
      </c>
      <c r="C12" s="8">
        <v>1</v>
      </c>
      <c r="D12" s="8"/>
      <c r="E12" s="8"/>
      <c r="F12" s="8"/>
      <c r="G12" s="8">
        <v>189</v>
      </c>
      <c r="M12" s="10"/>
      <c r="O12" s="10"/>
    </row>
    <row r="13" spans="1:15" hidden="1" x14ac:dyDescent="0.25">
      <c r="A13" s="8" t="s">
        <v>19</v>
      </c>
      <c r="B13" s="8">
        <v>181</v>
      </c>
      <c r="C13" s="8">
        <v>5</v>
      </c>
      <c r="D13" s="8">
        <v>2</v>
      </c>
      <c r="E13" s="8">
        <v>16</v>
      </c>
      <c r="F13" s="8">
        <v>5</v>
      </c>
      <c r="G13" s="8">
        <v>209</v>
      </c>
      <c r="J13" s="8"/>
      <c r="M13" s="10"/>
      <c r="O13" s="10"/>
    </row>
    <row r="14" spans="1:15" hidden="1" x14ac:dyDescent="0.25">
      <c r="A14" s="8" t="s">
        <v>20</v>
      </c>
      <c r="B14" s="8">
        <v>9</v>
      </c>
      <c r="C14" s="8">
        <v>2</v>
      </c>
      <c r="D14" s="8"/>
      <c r="E14" s="8">
        <v>1</v>
      </c>
      <c r="F14" s="8">
        <v>8</v>
      </c>
      <c r="G14" s="8">
        <v>20</v>
      </c>
      <c r="M14" s="14"/>
      <c r="O14" s="10"/>
    </row>
    <row r="15" spans="1:15" hidden="1" x14ac:dyDescent="0.25">
      <c r="A15" s="1">
        <v>4</v>
      </c>
      <c r="B15" s="1">
        <v>108</v>
      </c>
      <c r="C15" s="1">
        <v>6</v>
      </c>
      <c r="D15" s="1">
        <v>5</v>
      </c>
      <c r="E15" s="1"/>
      <c r="F15" s="1">
        <v>2</v>
      </c>
      <c r="G15" s="1">
        <v>121</v>
      </c>
      <c r="M15" s="8"/>
      <c r="O15" s="10"/>
    </row>
    <row r="16" spans="1:15" x14ac:dyDescent="0.25">
      <c r="A16" s="8" t="s">
        <v>18</v>
      </c>
      <c r="B16" s="8">
        <v>65</v>
      </c>
      <c r="C16" s="8"/>
      <c r="D16" s="8"/>
      <c r="E16" s="8"/>
      <c r="F16" s="8"/>
      <c r="G16" s="8">
        <v>65</v>
      </c>
      <c r="M16" s="8"/>
      <c r="O16" s="10"/>
    </row>
    <row r="17" spans="1:15" hidden="1" x14ac:dyDescent="0.25">
      <c r="A17" s="8" t="s">
        <v>19</v>
      </c>
      <c r="B17" s="8">
        <v>42</v>
      </c>
      <c r="C17" s="8">
        <v>3</v>
      </c>
      <c r="D17" s="8">
        <v>5</v>
      </c>
      <c r="E17" s="8"/>
      <c r="F17" s="8">
        <v>2</v>
      </c>
      <c r="G17" s="8">
        <v>52</v>
      </c>
      <c r="M17" s="8"/>
      <c r="O17" s="10"/>
    </row>
    <row r="18" spans="1:15" hidden="1" x14ac:dyDescent="0.25">
      <c r="A18" s="8" t="s">
        <v>20</v>
      </c>
      <c r="B18" s="8">
        <v>1</v>
      </c>
      <c r="C18" s="8">
        <v>3</v>
      </c>
      <c r="D18" s="8"/>
      <c r="E18" s="8"/>
      <c r="F18" s="8"/>
      <c r="G18" s="8">
        <v>4</v>
      </c>
      <c r="M18" s="8"/>
      <c r="O18" s="10"/>
    </row>
    <row r="19" spans="1:15" hidden="1" x14ac:dyDescent="0.25">
      <c r="A19" s="1">
        <v>5</v>
      </c>
      <c r="B19" s="1">
        <v>88</v>
      </c>
      <c r="C19" s="1"/>
      <c r="D19" s="1"/>
      <c r="E19" s="1"/>
      <c r="F19" s="1">
        <v>2</v>
      </c>
      <c r="G19" s="1">
        <v>90</v>
      </c>
      <c r="M19" s="8"/>
      <c r="O19" s="10"/>
    </row>
    <row r="20" spans="1:15" ht="15.75" x14ac:dyDescent="0.3">
      <c r="A20" s="8" t="s">
        <v>18</v>
      </c>
      <c r="B20" s="8">
        <v>52</v>
      </c>
      <c r="C20" s="8"/>
      <c r="D20" s="8"/>
      <c r="E20" s="8"/>
      <c r="F20" s="8">
        <v>1</v>
      </c>
      <c r="G20" s="8">
        <v>53</v>
      </c>
      <c r="M20" s="8"/>
      <c r="O20" s="13"/>
    </row>
    <row r="21" spans="1:15" hidden="1" x14ac:dyDescent="0.25">
      <c r="A21" s="8" t="s">
        <v>19</v>
      </c>
      <c r="B21" s="8">
        <v>36</v>
      </c>
      <c r="C21" s="8"/>
      <c r="D21" s="8"/>
      <c r="E21" s="8"/>
      <c r="F21" s="8">
        <v>1</v>
      </c>
      <c r="G21" s="8">
        <v>37</v>
      </c>
      <c r="M21" s="8"/>
      <c r="O21" s="8"/>
    </row>
    <row r="22" spans="1:15" hidden="1" x14ac:dyDescent="0.25">
      <c r="A22" s="1">
        <v>6</v>
      </c>
      <c r="B22" s="1">
        <v>67</v>
      </c>
      <c r="C22" s="1"/>
      <c r="D22" s="1"/>
      <c r="E22" s="1">
        <v>1</v>
      </c>
      <c r="F22" s="1">
        <v>4</v>
      </c>
      <c r="G22" s="1">
        <v>72</v>
      </c>
      <c r="M22" s="8"/>
      <c r="O22" s="8"/>
    </row>
    <row r="23" spans="1:15" x14ac:dyDescent="0.25">
      <c r="A23" s="8" t="s">
        <v>18</v>
      </c>
      <c r="B23" s="8">
        <v>29</v>
      </c>
      <c r="C23" s="8"/>
      <c r="D23" s="8"/>
      <c r="E23" s="8"/>
      <c r="F23" s="8"/>
      <c r="G23" s="8">
        <v>29</v>
      </c>
      <c r="M23" s="8"/>
      <c r="O23" s="8"/>
    </row>
    <row r="24" spans="1:15" hidden="1" x14ac:dyDescent="0.25">
      <c r="A24" s="8" t="s">
        <v>19</v>
      </c>
      <c r="B24" s="8">
        <v>36</v>
      </c>
      <c r="C24" s="8"/>
      <c r="D24" s="8"/>
      <c r="E24" s="8">
        <v>1</v>
      </c>
      <c r="F24" s="8">
        <v>3</v>
      </c>
      <c r="G24" s="8">
        <v>40</v>
      </c>
      <c r="J24" s="8"/>
      <c r="M24" s="8"/>
      <c r="O24" s="8"/>
    </row>
    <row r="25" spans="1:15" hidden="1" x14ac:dyDescent="0.25">
      <c r="A25" s="8" t="s">
        <v>20</v>
      </c>
      <c r="B25" s="8">
        <v>2</v>
      </c>
      <c r="C25" s="8"/>
      <c r="D25" s="8"/>
      <c r="E25" s="8"/>
      <c r="F25" s="8">
        <v>1</v>
      </c>
      <c r="G25" s="8">
        <v>3</v>
      </c>
      <c r="M25" s="8"/>
      <c r="O25" s="8"/>
    </row>
    <row r="26" spans="1:15" hidden="1" x14ac:dyDescent="0.25">
      <c r="A26" s="1">
        <v>7</v>
      </c>
      <c r="B26" s="1">
        <v>60</v>
      </c>
      <c r="C26" s="1"/>
      <c r="D26" s="1"/>
      <c r="E26" s="1"/>
      <c r="F26" s="1"/>
      <c r="G26" s="1">
        <v>60</v>
      </c>
      <c r="O26" s="8"/>
    </row>
    <row r="27" spans="1:15" x14ac:dyDescent="0.25">
      <c r="A27" s="9" t="s">
        <v>18</v>
      </c>
      <c r="B27" s="9">
        <v>34</v>
      </c>
      <c r="C27" s="9"/>
      <c r="D27" s="9"/>
      <c r="E27" s="9"/>
      <c r="F27" s="9"/>
      <c r="G27" s="10">
        <v>34</v>
      </c>
      <c r="O27" s="8"/>
    </row>
    <row r="28" spans="1:15" hidden="1" x14ac:dyDescent="0.25">
      <c r="A28" s="9" t="s">
        <v>19</v>
      </c>
      <c r="B28" s="9">
        <v>26</v>
      </c>
      <c r="C28" s="9"/>
      <c r="D28" s="9"/>
      <c r="E28" s="9"/>
      <c r="F28" s="9"/>
      <c r="G28" s="10">
        <v>26</v>
      </c>
      <c r="O28" s="8"/>
    </row>
    <row r="29" spans="1:15" hidden="1" x14ac:dyDescent="0.25">
      <c r="A29" s="1">
        <v>8</v>
      </c>
      <c r="B29" s="1">
        <v>28</v>
      </c>
      <c r="C29" s="1"/>
      <c r="D29" s="1"/>
      <c r="E29" s="1">
        <v>1</v>
      </c>
      <c r="F29" s="1"/>
      <c r="G29" s="1">
        <v>29</v>
      </c>
      <c r="O29" s="8"/>
    </row>
    <row r="30" spans="1:15" x14ac:dyDescent="0.25">
      <c r="A30" s="9" t="s">
        <v>18</v>
      </c>
      <c r="B30" s="9">
        <v>10</v>
      </c>
      <c r="C30" s="9"/>
      <c r="D30" s="9"/>
      <c r="E30" s="9"/>
      <c r="F30" s="9"/>
      <c r="G30" s="10">
        <v>10</v>
      </c>
      <c r="O30" s="8"/>
    </row>
    <row r="31" spans="1:15" hidden="1" x14ac:dyDescent="0.25">
      <c r="A31" s="9" t="s">
        <v>19</v>
      </c>
      <c r="B31" s="9">
        <v>17</v>
      </c>
      <c r="C31" s="9"/>
      <c r="D31" s="9"/>
      <c r="E31" s="9">
        <v>1</v>
      </c>
      <c r="F31" s="9"/>
      <c r="G31" s="10">
        <v>18</v>
      </c>
      <c r="O31" s="8"/>
    </row>
    <row r="32" spans="1:15" hidden="1" x14ac:dyDescent="0.25">
      <c r="A32" s="9" t="s">
        <v>20</v>
      </c>
      <c r="B32" s="9">
        <v>1</v>
      </c>
      <c r="C32" s="9"/>
      <c r="D32" s="9"/>
      <c r="E32" s="9"/>
      <c r="F32" s="9"/>
      <c r="G32" s="10">
        <v>1</v>
      </c>
      <c r="O32" s="8"/>
    </row>
    <row r="33" spans="1:16" hidden="1" x14ac:dyDescent="0.25">
      <c r="A33" s="1">
        <v>9</v>
      </c>
      <c r="B33" s="1">
        <v>89</v>
      </c>
      <c r="C33" s="1"/>
      <c r="D33" s="1"/>
      <c r="E33" s="1"/>
      <c r="F33" s="1">
        <v>1</v>
      </c>
      <c r="G33" s="1">
        <v>90</v>
      </c>
      <c r="O33" s="8"/>
    </row>
    <row r="34" spans="1:16" x14ac:dyDescent="0.25">
      <c r="A34" s="9" t="s">
        <v>18</v>
      </c>
      <c r="B34" s="9">
        <v>41</v>
      </c>
      <c r="C34" s="9"/>
      <c r="D34" s="9"/>
      <c r="E34" s="9"/>
      <c r="F34" s="9"/>
      <c r="G34" s="10">
        <v>41</v>
      </c>
      <c r="O34" s="8"/>
    </row>
    <row r="35" spans="1:16" hidden="1" x14ac:dyDescent="0.25">
      <c r="A35" s="9" t="s">
        <v>19</v>
      </c>
      <c r="B35" s="9">
        <v>46</v>
      </c>
      <c r="C35" s="9"/>
      <c r="D35" s="9"/>
      <c r="E35" s="9"/>
      <c r="F35" s="9">
        <v>1</v>
      </c>
      <c r="G35" s="10">
        <v>47</v>
      </c>
      <c r="O35" s="8"/>
    </row>
    <row r="36" spans="1:16" hidden="1" x14ac:dyDescent="0.25">
      <c r="A36" s="9" t="s">
        <v>20</v>
      </c>
      <c r="B36" s="9">
        <v>2</v>
      </c>
      <c r="C36" s="9"/>
      <c r="D36" s="9"/>
      <c r="E36" s="9"/>
      <c r="F36" s="9"/>
      <c r="G36" s="10">
        <v>2</v>
      </c>
      <c r="O36" s="8"/>
    </row>
    <row r="37" spans="1:16" hidden="1" x14ac:dyDescent="0.25">
      <c r="A37" s="1">
        <v>10</v>
      </c>
      <c r="B37" s="1">
        <v>16</v>
      </c>
      <c r="C37" s="1"/>
      <c r="D37" s="1"/>
      <c r="E37" s="1"/>
      <c r="F37" s="1"/>
      <c r="G37" s="1">
        <v>16</v>
      </c>
      <c r="O37" s="8"/>
    </row>
    <row r="38" spans="1:16" x14ac:dyDescent="0.25">
      <c r="A38" s="9" t="s">
        <v>18</v>
      </c>
      <c r="B38" s="9">
        <v>2</v>
      </c>
      <c r="C38" s="9"/>
      <c r="D38" s="9"/>
      <c r="E38" s="9"/>
      <c r="F38" s="9"/>
      <c r="G38" s="10">
        <v>2</v>
      </c>
      <c r="O38" s="8"/>
    </row>
    <row r="39" spans="1:16" hidden="1" x14ac:dyDescent="0.25">
      <c r="A39" s="9" t="s">
        <v>19</v>
      </c>
      <c r="B39" s="9">
        <v>12</v>
      </c>
      <c r="C39" s="9"/>
      <c r="D39" s="9"/>
      <c r="E39" s="9"/>
      <c r="F39" s="9"/>
      <c r="G39" s="10">
        <v>12</v>
      </c>
      <c r="O39" s="8"/>
    </row>
    <row r="40" spans="1:16" hidden="1" x14ac:dyDescent="0.25">
      <c r="A40" s="9" t="s">
        <v>20</v>
      </c>
      <c r="B40" s="9">
        <v>2</v>
      </c>
      <c r="C40" s="9"/>
      <c r="D40" s="9"/>
      <c r="E40" s="9"/>
      <c r="F40" s="9"/>
      <c r="G40" s="10">
        <v>2</v>
      </c>
      <c r="O40" s="8"/>
    </row>
    <row r="41" spans="1:16" hidden="1" x14ac:dyDescent="0.25">
      <c r="A41" s="1">
        <v>11</v>
      </c>
      <c r="B41" s="1">
        <v>4</v>
      </c>
      <c r="C41" s="1"/>
      <c r="D41" s="1"/>
      <c r="E41" s="1"/>
      <c r="F41" s="1"/>
      <c r="G41" s="1">
        <v>4</v>
      </c>
      <c r="O41" s="8"/>
    </row>
    <row r="42" spans="1:16" x14ac:dyDescent="0.25">
      <c r="A42" s="9" t="s">
        <v>18</v>
      </c>
      <c r="B42" s="9">
        <v>3</v>
      </c>
      <c r="C42" s="9"/>
      <c r="D42" s="9"/>
      <c r="E42" s="9"/>
      <c r="F42" s="9"/>
      <c r="G42" s="10">
        <v>3</v>
      </c>
      <c r="O42" s="8"/>
    </row>
    <row r="43" spans="1:16" hidden="1" x14ac:dyDescent="0.25">
      <c r="A43" s="9" t="s">
        <v>19</v>
      </c>
      <c r="B43" s="9">
        <v>1</v>
      </c>
      <c r="C43" s="9"/>
      <c r="D43" s="9"/>
      <c r="E43" s="9"/>
      <c r="F43" s="9"/>
      <c r="G43" s="10">
        <v>1</v>
      </c>
      <c r="O43" s="8"/>
    </row>
    <row r="44" spans="1:16" hidden="1" x14ac:dyDescent="0.25">
      <c r="A44" s="1">
        <v>12</v>
      </c>
      <c r="B44" s="1">
        <v>1</v>
      </c>
      <c r="C44" s="1"/>
      <c r="D44" s="1"/>
      <c r="E44" s="1"/>
      <c r="F44" s="1"/>
      <c r="G44" s="1">
        <v>1</v>
      </c>
      <c r="O44" s="8"/>
    </row>
    <row r="45" spans="1:16" hidden="1" x14ac:dyDescent="0.25">
      <c r="A45" s="9" t="s">
        <v>19</v>
      </c>
      <c r="B45" s="9">
        <v>1</v>
      </c>
      <c r="C45" s="9"/>
      <c r="D45" s="9"/>
      <c r="E45" s="9"/>
      <c r="F45" s="9"/>
      <c r="G45" s="10">
        <v>1</v>
      </c>
      <c r="O45" s="8"/>
      <c r="P45" s="8"/>
    </row>
    <row r="46" spans="1:16" hidden="1" x14ac:dyDescent="0.25">
      <c r="A46" s="1">
        <v>13</v>
      </c>
      <c r="B46" s="1">
        <v>4</v>
      </c>
      <c r="C46" s="1"/>
      <c r="D46" s="1"/>
      <c r="E46" s="1"/>
      <c r="F46" s="1"/>
      <c r="G46" s="1">
        <v>4</v>
      </c>
      <c r="O46" s="8"/>
      <c r="P46" s="8"/>
    </row>
    <row r="47" spans="1:16" hidden="1" x14ac:dyDescent="0.25">
      <c r="A47" s="9" t="s">
        <v>19</v>
      </c>
      <c r="B47" s="9">
        <v>4</v>
      </c>
      <c r="C47" s="9"/>
      <c r="D47" s="9"/>
      <c r="E47" s="9"/>
      <c r="F47" s="9"/>
      <c r="G47" s="10">
        <v>4</v>
      </c>
      <c r="O47" s="8"/>
      <c r="P47" s="8"/>
    </row>
    <row r="48" spans="1:16" hidden="1" x14ac:dyDescent="0.25">
      <c r="A48" s="1">
        <v>14</v>
      </c>
      <c r="B48" s="1">
        <v>4</v>
      </c>
      <c r="C48" s="1"/>
      <c r="D48" s="1"/>
      <c r="E48" s="1"/>
      <c r="F48" s="1"/>
      <c r="G48" s="1">
        <v>4</v>
      </c>
      <c r="O48" s="8"/>
      <c r="P48" s="8"/>
    </row>
    <row r="49" spans="1:16" hidden="1" x14ac:dyDescent="0.25">
      <c r="A49" s="9" t="s">
        <v>19</v>
      </c>
      <c r="B49" s="9">
        <v>4</v>
      </c>
      <c r="C49" s="9"/>
      <c r="D49" s="9"/>
      <c r="E49" s="9"/>
      <c r="F49" s="9"/>
      <c r="G49" s="10">
        <v>4</v>
      </c>
      <c r="O49" s="8"/>
      <c r="P49" s="8"/>
    </row>
    <row r="50" spans="1:16" hidden="1" x14ac:dyDescent="0.25">
      <c r="A50" s="1">
        <v>15</v>
      </c>
      <c r="B50" s="1">
        <v>3</v>
      </c>
      <c r="C50" s="1"/>
      <c r="D50" s="1"/>
      <c r="E50" s="1"/>
      <c r="F50" s="1"/>
      <c r="G50" s="1">
        <v>3</v>
      </c>
      <c r="O50" s="8"/>
      <c r="P50" s="8"/>
    </row>
    <row r="51" spans="1:16" hidden="1" x14ac:dyDescent="0.25">
      <c r="A51" s="9" t="s">
        <v>19</v>
      </c>
      <c r="B51" s="9">
        <v>3</v>
      </c>
      <c r="C51" s="9"/>
      <c r="D51" s="9"/>
      <c r="E51" s="9"/>
      <c r="F51" s="9"/>
      <c r="G51" s="10">
        <v>3</v>
      </c>
      <c r="O51" s="8"/>
      <c r="P51" s="10"/>
    </row>
    <row r="52" spans="1:16" hidden="1" x14ac:dyDescent="0.25">
      <c r="A52" s="1">
        <v>16</v>
      </c>
      <c r="B52" s="1">
        <v>5</v>
      </c>
      <c r="C52" s="1"/>
      <c r="D52" s="1"/>
      <c r="E52" s="1"/>
      <c r="F52" s="1">
        <v>1</v>
      </c>
      <c r="G52" s="1">
        <v>6</v>
      </c>
      <c r="O52" s="8"/>
      <c r="P52" s="10"/>
    </row>
    <row r="53" spans="1:16" x14ac:dyDescent="0.25">
      <c r="A53" s="9" t="s">
        <v>18</v>
      </c>
      <c r="B53" s="9">
        <v>2</v>
      </c>
      <c r="C53" s="9"/>
      <c r="D53" s="9"/>
      <c r="E53" s="9"/>
      <c r="F53" s="9"/>
      <c r="G53" s="10">
        <v>2</v>
      </c>
      <c r="O53" s="8"/>
      <c r="P53" s="10"/>
    </row>
    <row r="54" spans="1:16" ht="15.75" hidden="1" x14ac:dyDescent="0.3">
      <c r="A54" s="9" t="s">
        <v>19</v>
      </c>
      <c r="B54" s="11">
        <v>3</v>
      </c>
      <c r="C54" s="9"/>
      <c r="D54" s="9"/>
      <c r="E54" s="9"/>
      <c r="F54" s="9"/>
      <c r="G54" s="13">
        <v>3</v>
      </c>
      <c r="O54" s="8"/>
      <c r="P54" s="10"/>
    </row>
    <row r="55" spans="1:16" hidden="1" x14ac:dyDescent="0.25">
      <c r="A55" s="9" t="s">
        <v>20</v>
      </c>
      <c r="B55" s="12"/>
      <c r="C55" s="12"/>
      <c r="D55" s="12"/>
      <c r="E55" s="12"/>
      <c r="F55" s="14">
        <v>1</v>
      </c>
      <c r="G55" s="14">
        <v>1</v>
      </c>
      <c r="P55" s="10"/>
    </row>
    <row r="56" spans="1:16" hidden="1" x14ac:dyDescent="0.25">
      <c r="A56" s="1">
        <v>17</v>
      </c>
      <c r="B56" s="1">
        <v>1</v>
      </c>
      <c r="C56" s="1"/>
      <c r="D56" s="1">
        <v>1</v>
      </c>
      <c r="E56" s="1"/>
      <c r="F56" s="1"/>
      <c r="G56" s="1">
        <v>2</v>
      </c>
      <c r="P56" s="10"/>
    </row>
    <row r="57" spans="1:16" x14ac:dyDescent="0.25">
      <c r="A57" s="8" t="s">
        <v>18</v>
      </c>
      <c r="B57" s="8"/>
      <c r="C57" s="8"/>
      <c r="D57" s="8">
        <v>1</v>
      </c>
      <c r="E57" s="8"/>
      <c r="F57" s="8"/>
      <c r="G57" s="8">
        <v>1</v>
      </c>
      <c r="P57" s="10"/>
    </row>
    <row r="58" spans="1:16" hidden="1" x14ac:dyDescent="0.25">
      <c r="A58" s="8" t="s">
        <v>19</v>
      </c>
      <c r="B58" s="8">
        <v>1</v>
      </c>
      <c r="C58" s="8"/>
      <c r="D58" s="8"/>
      <c r="E58" s="8"/>
      <c r="F58" s="8"/>
      <c r="G58" s="8">
        <v>1</v>
      </c>
      <c r="P58" s="10"/>
    </row>
    <row r="59" spans="1:16" hidden="1" x14ac:dyDescent="0.25">
      <c r="A59" s="1">
        <v>18</v>
      </c>
      <c r="B59" s="1">
        <v>4</v>
      </c>
      <c r="C59" s="1"/>
      <c r="D59" s="1">
        <v>1</v>
      </c>
      <c r="E59" s="1"/>
      <c r="F59" s="1"/>
      <c r="G59" s="1">
        <v>5</v>
      </c>
      <c r="P59" s="10"/>
    </row>
    <row r="60" spans="1:16" ht="15.75" hidden="1" x14ac:dyDescent="0.3">
      <c r="A60" s="8" t="s">
        <v>19</v>
      </c>
      <c r="B60" s="8">
        <v>4</v>
      </c>
      <c r="C60" s="8"/>
      <c r="D60" s="8">
        <v>1</v>
      </c>
      <c r="E60" s="8"/>
      <c r="F60" s="8"/>
      <c r="G60" s="8">
        <v>5</v>
      </c>
      <c r="P60" s="13"/>
    </row>
    <row r="61" spans="1:16" hidden="1" x14ac:dyDescent="0.25">
      <c r="A61" s="1">
        <v>19</v>
      </c>
      <c r="B61" s="1">
        <v>9</v>
      </c>
      <c r="C61" s="1">
        <v>11</v>
      </c>
      <c r="D61" s="1"/>
      <c r="E61" s="1">
        <v>1</v>
      </c>
      <c r="F61" s="1"/>
      <c r="G61" s="1">
        <v>21</v>
      </c>
      <c r="P61" s="8"/>
    </row>
    <row r="62" spans="1:16" x14ac:dyDescent="0.25">
      <c r="A62" s="8" t="s">
        <v>18</v>
      </c>
      <c r="B62" s="8">
        <v>5</v>
      </c>
      <c r="C62" s="8"/>
      <c r="D62" s="8"/>
      <c r="E62" s="8"/>
      <c r="F62" s="8"/>
      <c r="G62" s="8">
        <v>5</v>
      </c>
      <c r="P62" s="8"/>
    </row>
    <row r="63" spans="1:16" hidden="1" x14ac:dyDescent="0.25">
      <c r="A63" s="8" t="s">
        <v>19</v>
      </c>
      <c r="B63" s="8">
        <v>4</v>
      </c>
      <c r="C63" s="8">
        <v>11</v>
      </c>
      <c r="D63" s="8"/>
      <c r="E63" s="8">
        <v>1</v>
      </c>
      <c r="F63" s="8"/>
      <c r="G63" s="8">
        <v>16</v>
      </c>
      <c r="P63" s="8"/>
    </row>
    <row r="64" spans="1:16" hidden="1" x14ac:dyDescent="0.25">
      <c r="A64" s="1">
        <v>20</v>
      </c>
      <c r="B64" s="1">
        <v>61</v>
      </c>
      <c r="C64" s="1">
        <v>5</v>
      </c>
      <c r="D64" s="1">
        <v>3</v>
      </c>
      <c r="E64" s="1"/>
      <c r="F64" s="1">
        <v>8</v>
      </c>
      <c r="G64" s="1">
        <v>77</v>
      </c>
      <c r="P64" s="8"/>
    </row>
    <row r="65" spans="1:16" x14ac:dyDescent="0.25">
      <c r="A65" s="8" t="s">
        <v>18</v>
      </c>
      <c r="B65" s="8">
        <v>37</v>
      </c>
      <c r="C65" s="8">
        <v>3</v>
      </c>
      <c r="D65" s="8"/>
      <c r="E65" s="8"/>
      <c r="F65" s="8">
        <v>4</v>
      </c>
      <c r="G65" s="8">
        <v>44</v>
      </c>
      <c r="P65" s="8"/>
    </row>
    <row r="66" spans="1:16" hidden="1" x14ac:dyDescent="0.25">
      <c r="A66" s="8" t="s">
        <v>19</v>
      </c>
      <c r="B66" s="8">
        <v>23</v>
      </c>
      <c r="C66" s="8">
        <v>2</v>
      </c>
      <c r="D66" s="8">
        <v>3</v>
      </c>
      <c r="E66" s="8"/>
      <c r="F66" s="8">
        <v>4</v>
      </c>
      <c r="G66" s="8">
        <v>32</v>
      </c>
      <c r="P66" s="8"/>
    </row>
    <row r="67" spans="1:16" hidden="1" x14ac:dyDescent="0.25">
      <c r="A67" s="8" t="s">
        <v>20</v>
      </c>
      <c r="B67" s="8">
        <v>1</v>
      </c>
      <c r="C67" s="8"/>
      <c r="D67" s="8"/>
      <c r="E67" s="8"/>
      <c r="F67" s="8"/>
      <c r="G67" s="8">
        <v>1</v>
      </c>
      <c r="P67" s="8"/>
    </row>
    <row r="68" spans="1:16" hidden="1" x14ac:dyDescent="0.25">
      <c r="A68" s="1">
        <v>21</v>
      </c>
      <c r="B68" s="1">
        <v>7</v>
      </c>
      <c r="C68" s="1"/>
      <c r="D68" s="1">
        <v>1</v>
      </c>
      <c r="E68" s="1"/>
      <c r="F68" s="1"/>
      <c r="G68" s="1">
        <v>8</v>
      </c>
      <c r="P68" s="8"/>
    </row>
    <row r="69" spans="1:16" x14ac:dyDescent="0.25">
      <c r="A69" s="8" t="s">
        <v>18</v>
      </c>
      <c r="B69" s="8">
        <v>5</v>
      </c>
      <c r="C69" s="8"/>
      <c r="D69" s="8"/>
      <c r="E69" s="8"/>
      <c r="F69" s="8"/>
      <c r="G69" s="8">
        <v>5</v>
      </c>
      <c r="P69" s="8"/>
    </row>
    <row r="70" spans="1:16" hidden="1" x14ac:dyDescent="0.25">
      <c r="A70" s="8" t="s">
        <v>19</v>
      </c>
      <c r="B70" s="8">
        <v>2</v>
      </c>
      <c r="C70" s="8"/>
      <c r="D70" s="8">
        <v>1</v>
      </c>
      <c r="E70" s="8"/>
      <c r="F70" s="8"/>
      <c r="G70" s="8">
        <v>3</v>
      </c>
      <c r="P70" s="8"/>
    </row>
    <row r="71" spans="1:16" hidden="1" x14ac:dyDescent="0.25">
      <c r="A71" s="1">
        <v>22</v>
      </c>
      <c r="B71" s="1">
        <v>17</v>
      </c>
      <c r="C71" s="1"/>
      <c r="D71" s="1"/>
      <c r="E71" s="1"/>
      <c r="F71" s="1"/>
      <c r="G71" s="1">
        <v>17</v>
      </c>
      <c r="P71" s="8"/>
    </row>
    <row r="72" spans="1:16" x14ac:dyDescent="0.25">
      <c r="A72" s="8" t="s">
        <v>18</v>
      </c>
      <c r="B72" s="8">
        <v>9</v>
      </c>
      <c r="C72" s="8"/>
      <c r="D72" s="8"/>
      <c r="E72" s="8"/>
      <c r="F72" s="8"/>
      <c r="G72" s="8">
        <v>9</v>
      </c>
      <c r="P72" s="8"/>
    </row>
    <row r="73" spans="1:16" hidden="1" x14ac:dyDescent="0.25">
      <c r="A73" s="8" t="s">
        <v>19</v>
      </c>
      <c r="B73" s="8">
        <v>8</v>
      </c>
      <c r="C73" s="8"/>
      <c r="D73" s="8"/>
      <c r="E73" s="8"/>
      <c r="F73" s="8"/>
      <c r="G73" s="8">
        <v>8</v>
      </c>
      <c r="P73" s="8"/>
    </row>
    <row r="74" spans="1:16" hidden="1" x14ac:dyDescent="0.25">
      <c r="A74" s="1">
        <v>23</v>
      </c>
      <c r="B74" s="1">
        <v>7</v>
      </c>
      <c r="C74" s="1"/>
      <c r="D74" s="1"/>
      <c r="E74" s="1"/>
      <c r="F74" s="1"/>
      <c r="G74" s="1">
        <v>7</v>
      </c>
      <c r="P74" s="8"/>
    </row>
    <row r="75" spans="1:16" x14ac:dyDescent="0.25">
      <c r="A75" s="8" t="s">
        <v>18</v>
      </c>
      <c r="B75" s="8">
        <v>4</v>
      </c>
      <c r="C75" s="8"/>
      <c r="D75" s="8"/>
      <c r="E75" s="8"/>
      <c r="F75" s="8"/>
      <c r="G75" s="8">
        <v>4</v>
      </c>
      <c r="P75" s="8"/>
    </row>
    <row r="76" spans="1:16" hidden="1" x14ac:dyDescent="0.25">
      <c r="A76" s="8" t="s">
        <v>19</v>
      </c>
      <c r="B76" s="8">
        <v>3</v>
      </c>
      <c r="C76" s="8"/>
      <c r="D76" s="8"/>
      <c r="E76" s="8"/>
      <c r="F76" s="8"/>
      <c r="G76" s="8">
        <v>3</v>
      </c>
      <c r="P76" s="8"/>
    </row>
    <row r="77" spans="1:16" hidden="1" x14ac:dyDescent="0.25">
      <c r="A77" s="1">
        <v>24</v>
      </c>
      <c r="B77" s="1">
        <v>8</v>
      </c>
      <c r="C77" s="1"/>
      <c r="D77" s="1">
        <v>3</v>
      </c>
      <c r="E77" s="1"/>
      <c r="F77" s="1"/>
      <c r="G77" s="1">
        <v>11</v>
      </c>
      <c r="P77" s="8"/>
    </row>
    <row r="78" spans="1:16" x14ac:dyDescent="0.25">
      <c r="A78" s="8" t="s">
        <v>18</v>
      </c>
      <c r="B78" s="8">
        <v>5</v>
      </c>
      <c r="C78" s="8"/>
      <c r="D78" s="8">
        <v>1</v>
      </c>
      <c r="E78" s="8"/>
      <c r="F78" s="8"/>
      <c r="G78" s="8">
        <v>6</v>
      </c>
      <c r="P78" s="8"/>
    </row>
    <row r="79" spans="1:16" hidden="1" x14ac:dyDescent="0.25">
      <c r="A79" s="8" t="s">
        <v>19</v>
      </c>
      <c r="B79" s="8">
        <v>3</v>
      </c>
      <c r="C79" s="8"/>
      <c r="D79" s="8">
        <v>2</v>
      </c>
      <c r="E79" s="8"/>
      <c r="F79" s="8"/>
      <c r="G79" s="8">
        <v>5</v>
      </c>
      <c r="P79" s="8"/>
    </row>
    <row r="80" spans="1:16" hidden="1" x14ac:dyDescent="0.25">
      <c r="A80" s="1">
        <v>25</v>
      </c>
      <c r="B80" s="1">
        <v>2</v>
      </c>
      <c r="C80" s="1"/>
      <c r="D80" s="1"/>
      <c r="E80" s="1"/>
      <c r="F80" s="1"/>
      <c r="G80" s="1">
        <v>2</v>
      </c>
      <c r="P80" s="8"/>
    </row>
    <row r="81" spans="1:16" hidden="1" x14ac:dyDescent="0.25">
      <c r="A81" s="8" t="s">
        <v>19</v>
      </c>
      <c r="B81" s="8">
        <v>2</v>
      </c>
      <c r="C81" s="8"/>
      <c r="D81" s="8"/>
      <c r="E81" s="8"/>
      <c r="F81" s="8"/>
      <c r="G81" s="8">
        <v>2</v>
      </c>
      <c r="P81" s="8"/>
    </row>
    <row r="82" spans="1:16" hidden="1" x14ac:dyDescent="0.25">
      <c r="A82" s="1">
        <v>26</v>
      </c>
      <c r="B82" s="1">
        <v>21</v>
      </c>
      <c r="C82" s="1"/>
      <c r="D82" s="1">
        <v>1</v>
      </c>
      <c r="E82" s="1"/>
      <c r="F82" s="1">
        <v>1</v>
      </c>
      <c r="G82" s="1">
        <v>23</v>
      </c>
      <c r="P82" s="8"/>
    </row>
    <row r="83" spans="1:16" x14ac:dyDescent="0.25">
      <c r="A83" s="8" t="s">
        <v>18</v>
      </c>
      <c r="B83" s="8">
        <v>12</v>
      </c>
      <c r="C83" s="8"/>
      <c r="D83" s="8">
        <v>1</v>
      </c>
      <c r="E83" s="8"/>
      <c r="F83" s="8"/>
      <c r="G83" s="8">
        <v>13</v>
      </c>
      <c r="P83" s="8"/>
    </row>
    <row r="84" spans="1:16" hidden="1" x14ac:dyDescent="0.25">
      <c r="A84" s="8" t="s">
        <v>19</v>
      </c>
      <c r="B84" s="8">
        <v>9</v>
      </c>
      <c r="C84" s="8"/>
      <c r="D84" s="8"/>
      <c r="E84" s="8"/>
      <c r="F84" s="8"/>
      <c r="G84" s="8">
        <v>9</v>
      </c>
      <c r="P84" s="8"/>
    </row>
    <row r="85" spans="1:16" hidden="1" x14ac:dyDescent="0.25">
      <c r="A85" s="8" t="s">
        <v>20</v>
      </c>
      <c r="B85" s="8"/>
      <c r="C85" s="8"/>
      <c r="D85" s="8"/>
      <c r="E85" s="8"/>
      <c r="F85" s="8">
        <v>1</v>
      </c>
      <c r="G85" s="8">
        <v>1</v>
      </c>
      <c r="P85" s="8"/>
    </row>
    <row r="86" spans="1:16" hidden="1" x14ac:dyDescent="0.25">
      <c r="A86" s="1">
        <v>27</v>
      </c>
      <c r="B86" s="1">
        <v>3</v>
      </c>
      <c r="C86" s="1"/>
      <c r="D86" s="1"/>
      <c r="E86" s="1"/>
      <c r="F86" s="1"/>
      <c r="G86" s="1">
        <v>3</v>
      </c>
      <c r="P86" s="8"/>
    </row>
    <row r="87" spans="1:16" x14ac:dyDescent="0.25">
      <c r="A87" s="8" t="s">
        <v>18</v>
      </c>
      <c r="B87" s="8">
        <v>2</v>
      </c>
      <c r="C87" s="8"/>
      <c r="D87" s="8"/>
      <c r="E87" s="8"/>
      <c r="F87" s="8"/>
      <c r="G87" s="8">
        <v>2</v>
      </c>
      <c r="P87" s="8"/>
    </row>
    <row r="88" spans="1:16" hidden="1" x14ac:dyDescent="0.25">
      <c r="A88" s="8" t="s">
        <v>19</v>
      </c>
      <c r="B88" s="8">
        <v>1</v>
      </c>
      <c r="C88" s="8"/>
      <c r="D88" s="8"/>
      <c r="E88" s="8"/>
      <c r="F88" s="8"/>
      <c r="G88" s="8">
        <v>1</v>
      </c>
      <c r="P88" s="8"/>
    </row>
    <row r="89" spans="1:16" hidden="1" x14ac:dyDescent="0.25">
      <c r="A89" s="1">
        <v>28</v>
      </c>
      <c r="B89" s="1">
        <v>9</v>
      </c>
      <c r="C89" s="1"/>
      <c r="D89" s="1"/>
      <c r="E89" s="1"/>
      <c r="F89" s="1">
        <v>3</v>
      </c>
      <c r="G89" s="1">
        <v>12</v>
      </c>
      <c r="P89" s="8"/>
    </row>
    <row r="90" spans="1:16" x14ac:dyDescent="0.25">
      <c r="A90" s="8" t="s">
        <v>18</v>
      </c>
      <c r="B90" s="8">
        <v>4</v>
      </c>
      <c r="C90" s="8"/>
      <c r="D90" s="8"/>
      <c r="E90" s="8"/>
      <c r="F90" s="8">
        <v>1</v>
      </c>
      <c r="G90" s="8">
        <v>5</v>
      </c>
      <c r="P90" s="8"/>
    </row>
    <row r="91" spans="1:16" hidden="1" x14ac:dyDescent="0.25">
      <c r="A91" s="8" t="s">
        <v>19</v>
      </c>
      <c r="B91" s="8">
        <v>5</v>
      </c>
      <c r="C91" s="8"/>
      <c r="D91" s="8"/>
      <c r="E91" s="8"/>
      <c r="F91" s="8">
        <v>2</v>
      </c>
      <c r="G91" s="8">
        <v>7</v>
      </c>
      <c r="P91" s="8"/>
    </row>
    <row r="92" spans="1:16" hidden="1" x14ac:dyDescent="0.25">
      <c r="A92" s="8">
        <v>29</v>
      </c>
      <c r="B92" s="8">
        <v>4</v>
      </c>
      <c r="C92" s="8">
        <v>1</v>
      </c>
      <c r="D92" s="8">
        <v>1</v>
      </c>
      <c r="E92" s="8"/>
      <c r="F92" s="8"/>
      <c r="G92" s="8">
        <v>6</v>
      </c>
      <c r="P92" s="8"/>
    </row>
    <row r="93" spans="1:16" x14ac:dyDescent="0.25">
      <c r="A93" s="8" t="s">
        <v>18</v>
      </c>
      <c r="B93" s="8">
        <v>1</v>
      </c>
      <c r="C93" s="8">
        <v>1</v>
      </c>
      <c r="D93" s="8"/>
      <c r="E93" s="8"/>
      <c r="F93" s="8"/>
      <c r="G93" s="8">
        <v>2</v>
      </c>
      <c r="P93" s="8"/>
    </row>
    <row r="94" spans="1:16" hidden="1" x14ac:dyDescent="0.25">
      <c r="A94" s="8" t="s">
        <v>19</v>
      </c>
      <c r="B94" s="8">
        <v>3</v>
      </c>
      <c r="C94" s="8"/>
      <c r="D94" s="8">
        <v>1</v>
      </c>
      <c r="E94" s="8"/>
      <c r="F94" s="8"/>
      <c r="G94" s="8">
        <v>4</v>
      </c>
      <c r="P94" s="8"/>
    </row>
    <row r="95" spans="1:16" hidden="1" x14ac:dyDescent="0.25">
      <c r="A95" s="1">
        <v>30</v>
      </c>
      <c r="B95" s="1">
        <v>14</v>
      </c>
      <c r="C95" s="1">
        <v>6</v>
      </c>
      <c r="D95" s="1"/>
      <c r="E95" s="1"/>
      <c r="F95" s="1"/>
      <c r="G95" s="1">
        <v>20</v>
      </c>
    </row>
    <row r="96" spans="1:16" x14ac:dyDescent="0.25">
      <c r="A96" s="8" t="s">
        <v>18</v>
      </c>
      <c r="B96" s="8">
        <v>8</v>
      </c>
      <c r="C96" s="8">
        <v>1</v>
      </c>
      <c r="D96" s="8"/>
      <c r="E96" s="8"/>
      <c r="F96" s="8"/>
      <c r="G96" s="8">
        <v>9</v>
      </c>
    </row>
    <row r="97" spans="1:7" hidden="1" x14ac:dyDescent="0.25">
      <c r="A97" s="8" t="s">
        <v>19</v>
      </c>
      <c r="B97" s="8">
        <v>4</v>
      </c>
      <c r="C97" s="8">
        <v>5</v>
      </c>
      <c r="D97" s="8"/>
      <c r="E97" s="8"/>
      <c r="F97" s="8"/>
      <c r="G97" s="8">
        <v>9</v>
      </c>
    </row>
    <row r="98" spans="1:7" hidden="1" x14ac:dyDescent="0.25">
      <c r="A98" s="8" t="s">
        <v>20</v>
      </c>
      <c r="B98" s="8">
        <v>2</v>
      </c>
      <c r="C98" s="8"/>
      <c r="D98" s="8"/>
      <c r="E98" s="8"/>
      <c r="F98" s="8"/>
      <c r="G98" s="8">
        <v>2</v>
      </c>
    </row>
    <row r="99" spans="1:7" hidden="1" x14ac:dyDescent="0.25">
      <c r="A99" s="1">
        <v>31</v>
      </c>
      <c r="B99" s="1">
        <v>5</v>
      </c>
      <c r="C99" s="1"/>
      <c r="D99" s="1"/>
      <c r="E99" s="1"/>
      <c r="F99" s="1"/>
      <c r="G99" s="1">
        <v>5</v>
      </c>
    </row>
    <row r="100" spans="1:7" x14ac:dyDescent="0.25">
      <c r="A100" s="8" t="s">
        <v>18</v>
      </c>
      <c r="B100" s="8">
        <v>3</v>
      </c>
      <c r="C100" s="8"/>
      <c r="D100" s="8"/>
      <c r="E100" s="8"/>
      <c r="F100" s="8"/>
      <c r="G100" s="8">
        <v>3</v>
      </c>
    </row>
    <row r="101" spans="1:7" hidden="1" x14ac:dyDescent="0.25">
      <c r="A101" s="8" t="s">
        <v>19</v>
      </c>
      <c r="B101" s="8">
        <v>2</v>
      </c>
      <c r="C101" s="8"/>
      <c r="D101" s="8"/>
      <c r="E101" s="8"/>
      <c r="F101" s="8"/>
      <c r="G101" s="8">
        <v>2</v>
      </c>
    </row>
    <row r="102" spans="1:7" hidden="1" x14ac:dyDescent="0.25">
      <c r="A102" s="1">
        <v>32</v>
      </c>
      <c r="B102" s="1">
        <v>8</v>
      </c>
      <c r="C102" s="1"/>
      <c r="D102" s="1"/>
      <c r="E102" s="1"/>
      <c r="F102" s="1"/>
      <c r="G102" s="1">
        <v>8</v>
      </c>
    </row>
    <row r="103" spans="1:7" x14ac:dyDescent="0.25">
      <c r="A103" s="8" t="s">
        <v>18</v>
      </c>
      <c r="B103" s="8">
        <v>4</v>
      </c>
      <c r="C103" s="8"/>
      <c r="D103" s="8"/>
      <c r="E103" s="8"/>
      <c r="F103" s="8"/>
      <c r="G103" s="8">
        <v>4</v>
      </c>
    </row>
    <row r="104" spans="1:7" hidden="1" x14ac:dyDescent="0.25">
      <c r="A104" s="8" t="s">
        <v>19</v>
      </c>
      <c r="B104" s="8">
        <v>4</v>
      </c>
      <c r="C104" s="8"/>
      <c r="D104" s="8"/>
      <c r="E104" s="8"/>
      <c r="F104" s="8"/>
      <c r="G104" s="8">
        <v>4</v>
      </c>
    </row>
    <row r="105" spans="1:7" hidden="1" x14ac:dyDescent="0.25">
      <c r="A105" s="1">
        <v>33</v>
      </c>
      <c r="B105" s="1">
        <v>32</v>
      </c>
      <c r="C105" s="1"/>
      <c r="D105" s="1">
        <v>2</v>
      </c>
      <c r="E105" s="1"/>
      <c r="F105" s="1">
        <v>1</v>
      </c>
      <c r="G105" s="1">
        <v>35</v>
      </c>
    </row>
    <row r="106" spans="1:7" x14ac:dyDescent="0.25">
      <c r="A106" s="8" t="s">
        <v>18</v>
      </c>
      <c r="B106" s="8">
        <v>19</v>
      </c>
      <c r="C106" s="8"/>
      <c r="D106" s="8"/>
      <c r="E106" s="8"/>
      <c r="F106" s="8"/>
      <c r="G106" s="8">
        <v>19</v>
      </c>
    </row>
    <row r="107" spans="1:7" hidden="1" x14ac:dyDescent="0.25">
      <c r="A107" s="8" t="s">
        <v>19</v>
      </c>
      <c r="B107" s="8">
        <v>13</v>
      </c>
      <c r="C107" s="8"/>
      <c r="D107" s="8">
        <v>2</v>
      </c>
      <c r="E107" s="8"/>
      <c r="F107" s="8">
        <v>1</v>
      </c>
      <c r="G107" s="8">
        <v>16</v>
      </c>
    </row>
    <row r="108" spans="1:7" hidden="1" x14ac:dyDescent="0.25">
      <c r="A108" s="1">
        <v>34</v>
      </c>
      <c r="B108" s="1">
        <v>72</v>
      </c>
      <c r="C108" s="1">
        <v>1</v>
      </c>
      <c r="D108" s="1">
        <v>1</v>
      </c>
      <c r="E108" s="1"/>
      <c r="F108" s="1">
        <v>2</v>
      </c>
      <c r="G108" s="1">
        <v>76</v>
      </c>
    </row>
    <row r="109" spans="1:7" x14ac:dyDescent="0.25">
      <c r="A109" s="8" t="s">
        <v>18</v>
      </c>
      <c r="B109" s="8">
        <v>33</v>
      </c>
      <c r="C109" s="8"/>
      <c r="D109" s="8"/>
      <c r="E109" s="8"/>
      <c r="F109" s="8">
        <v>1</v>
      </c>
      <c r="G109" s="8">
        <v>34</v>
      </c>
    </row>
    <row r="110" spans="1:7" hidden="1" x14ac:dyDescent="0.25">
      <c r="A110" s="8" t="s">
        <v>19</v>
      </c>
      <c r="B110" s="8">
        <v>35</v>
      </c>
      <c r="C110" s="8">
        <v>1</v>
      </c>
      <c r="D110" s="8">
        <v>1</v>
      </c>
      <c r="E110" s="8"/>
      <c r="F110" s="8">
        <v>1</v>
      </c>
      <c r="G110" s="8">
        <v>38</v>
      </c>
    </row>
    <row r="111" spans="1:7" hidden="1" x14ac:dyDescent="0.25">
      <c r="A111" s="8" t="s">
        <v>20</v>
      </c>
      <c r="B111" s="8">
        <v>4</v>
      </c>
      <c r="C111" s="8"/>
      <c r="D111" s="8"/>
      <c r="E111" s="8"/>
      <c r="F111" s="8"/>
      <c r="G111" s="8">
        <v>4</v>
      </c>
    </row>
    <row r="112" spans="1:7" hidden="1" x14ac:dyDescent="0.25">
      <c r="A112" s="1">
        <v>35</v>
      </c>
      <c r="B112" s="1">
        <v>37</v>
      </c>
      <c r="C112" s="1"/>
      <c r="D112" s="1"/>
      <c r="E112" s="1"/>
      <c r="F112" s="1"/>
      <c r="G112" s="1">
        <v>37</v>
      </c>
    </row>
    <row r="113" spans="1:7" x14ac:dyDescent="0.25">
      <c r="A113" s="8" t="s">
        <v>18</v>
      </c>
      <c r="B113" s="8">
        <v>17</v>
      </c>
      <c r="C113" s="8"/>
      <c r="D113" s="8"/>
      <c r="E113" s="8"/>
      <c r="F113" s="8"/>
      <c r="G113" s="8">
        <v>17</v>
      </c>
    </row>
    <row r="114" spans="1:7" hidden="1" x14ac:dyDescent="0.25">
      <c r="A114" s="8" t="s">
        <v>19</v>
      </c>
      <c r="B114" s="8">
        <v>19</v>
      </c>
      <c r="C114" s="8"/>
      <c r="D114" s="8"/>
      <c r="E114" s="8"/>
      <c r="F114" s="8"/>
      <c r="G114" s="8">
        <v>19</v>
      </c>
    </row>
    <row r="115" spans="1:7" hidden="1" x14ac:dyDescent="0.25">
      <c r="A115" s="8" t="s">
        <v>20</v>
      </c>
      <c r="B115" s="8">
        <v>1</v>
      </c>
      <c r="C115" s="8"/>
      <c r="D115" s="8"/>
      <c r="E115" s="8"/>
      <c r="F115" s="8"/>
      <c r="G115" s="8">
        <v>1</v>
      </c>
    </row>
    <row r="116" spans="1:7" hidden="1" x14ac:dyDescent="0.25">
      <c r="A116" s="1">
        <v>36</v>
      </c>
      <c r="B116" s="1">
        <v>50</v>
      </c>
      <c r="C116" s="1"/>
      <c r="D116" s="1"/>
      <c r="E116" s="1"/>
      <c r="F116" s="1"/>
      <c r="G116" s="1">
        <v>50</v>
      </c>
    </row>
    <row r="117" spans="1:7" x14ac:dyDescent="0.25">
      <c r="A117" s="8" t="s">
        <v>18</v>
      </c>
      <c r="B117" s="8">
        <v>26</v>
      </c>
      <c r="C117" s="8"/>
      <c r="D117" s="8"/>
      <c r="E117" s="8"/>
      <c r="F117" s="8"/>
      <c r="G117" s="8">
        <v>26</v>
      </c>
    </row>
    <row r="118" spans="1:7" hidden="1" x14ac:dyDescent="0.25">
      <c r="A118" s="8" t="s">
        <v>19</v>
      </c>
      <c r="B118" s="8">
        <v>23</v>
      </c>
      <c r="C118" s="8"/>
      <c r="D118" s="8"/>
      <c r="E118" s="8"/>
      <c r="F118" s="8"/>
      <c r="G118" s="8">
        <v>23</v>
      </c>
    </row>
    <row r="119" spans="1:7" hidden="1" x14ac:dyDescent="0.25">
      <c r="A119" s="8" t="s">
        <v>20</v>
      </c>
      <c r="B119" s="8">
        <v>1</v>
      </c>
      <c r="C119" s="8"/>
      <c r="D119" s="8"/>
      <c r="E119" s="8"/>
      <c r="F119" s="8"/>
      <c r="G119" s="8">
        <v>1</v>
      </c>
    </row>
    <row r="120" spans="1:7" hidden="1" x14ac:dyDescent="0.25">
      <c r="A120" s="1">
        <v>37</v>
      </c>
      <c r="B120" s="1">
        <v>25</v>
      </c>
      <c r="C120" s="1"/>
      <c r="D120" s="1"/>
      <c r="E120" s="1"/>
      <c r="F120" s="1"/>
      <c r="G120" s="1">
        <v>25</v>
      </c>
    </row>
    <row r="121" spans="1:7" x14ac:dyDescent="0.25">
      <c r="A121" s="8" t="s">
        <v>18</v>
      </c>
      <c r="B121" s="8">
        <v>11</v>
      </c>
      <c r="C121" s="8"/>
      <c r="D121" s="8"/>
      <c r="E121" s="8"/>
      <c r="F121" s="8"/>
      <c r="G121" s="8">
        <v>11</v>
      </c>
    </row>
    <row r="122" spans="1:7" hidden="1" x14ac:dyDescent="0.25">
      <c r="A122" s="8" t="s">
        <v>19</v>
      </c>
      <c r="B122" s="8">
        <v>13</v>
      </c>
      <c r="C122" s="8"/>
      <c r="D122" s="8"/>
      <c r="E122" s="8"/>
      <c r="F122" s="8"/>
      <c r="G122" s="8">
        <v>13</v>
      </c>
    </row>
    <row r="123" spans="1:7" hidden="1" x14ac:dyDescent="0.25">
      <c r="A123" s="8" t="s">
        <v>20</v>
      </c>
      <c r="B123" s="8">
        <v>1</v>
      </c>
      <c r="C123" s="8"/>
      <c r="D123" s="8"/>
      <c r="E123" s="8"/>
      <c r="F123" s="8"/>
      <c r="G123" s="8">
        <v>1</v>
      </c>
    </row>
    <row r="124" spans="1:7" hidden="1" x14ac:dyDescent="0.25">
      <c r="A124" s="1">
        <v>38</v>
      </c>
      <c r="B124" s="1">
        <v>51</v>
      </c>
      <c r="C124" s="1">
        <v>9</v>
      </c>
      <c r="D124" s="1"/>
      <c r="E124" s="1"/>
      <c r="F124" s="1">
        <v>3</v>
      </c>
      <c r="G124" s="1">
        <v>63</v>
      </c>
    </row>
    <row r="125" spans="1:7" x14ac:dyDescent="0.25">
      <c r="A125" s="8" t="s">
        <v>18</v>
      </c>
      <c r="B125" s="8">
        <v>32</v>
      </c>
      <c r="C125" s="8">
        <v>1</v>
      </c>
      <c r="D125" s="8"/>
      <c r="E125" s="8"/>
      <c r="F125" s="8"/>
      <c r="G125" s="8">
        <v>33</v>
      </c>
    </row>
    <row r="126" spans="1:7" hidden="1" x14ac:dyDescent="0.25">
      <c r="A126" s="8" t="s">
        <v>19</v>
      </c>
      <c r="B126" s="8">
        <v>17</v>
      </c>
      <c r="C126" s="8">
        <v>8</v>
      </c>
      <c r="D126" s="8"/>
      <c r="E126" s="8"/>
      <c r="F126" s="8"/>
      <c r="G126" s="8">
        <v>25</v>
      </c>
    </row>
    <row r="127" spans="1:7" hidden="1" x14ac:dyDescent="0.25">
      <c r="A127" s="8" t="s">
        <v>20</v>
      </c>
      <c r="B127" s="8">
        <v>2</v>
      </c>
      <c r="C127" s="8"/>
      <c r="D127" s="8"/>
      <c r="E127" s="8"/>
      <c r="F127" s="8">
        <v>3</v>
      </c>
      <c r="G127" s="8">
        <v>5</v>
      </c>
    </row>
    <row r="128" spans="1:7" hidden="1" x14ac:dyDescent="0.25">
      <c r="A128" s="1">
        <v>39</v>
      </c>
      <c r="B128" s="1">
        <v>16</v>
      </c>
      <c r="C128" s="1"/>
      <c r="D128" s="1"/>
      <c r="E128" s="1"/>
      <c r="F128" s="1"/>
      <c r="G128" s="1">
        <v>16</v>
      </c>
    </row>
    <row r="129" spans="1:7" x14ac:dyDescent="0.25">
      <c r="A129" s="8" t="s">
        <v>18</v>
      </c>
      <c r="B129" s="8">
        <v>7</v>
      </c>
      <c r="C129" s="8"/>
      <c r="D129" s="8"/>
      <c r="E129" s="8"/>
      <c r="F129" s="8"/>
      <c r="G129" s="8">
        <v>7</v>
      </c>
    </row>
    <row r="130" spans="1:7" hidden="1" x14ac:dyDescent="0.25">
      <c r="A130" s="8" t="s">
        <v>19</v>
      </c>
      <c r="B130" s="8">
        <v>9</v>
      </c>
      <c r="C130" s="8"/>
      <c r="D130" s="8"/>
      <c r="E130" s="8"/>
      <c r="F130" s="8"/>
      <c r="G130" s="8">
        <v>9</v>
      </c>
    </row>
    <row r="131" spans="1:7" hidden="1" x14ac:dyDescent="0.25">
      <c r="A131" s="8"/>
      <c r="B131" s="8"/>
      <c r="C131" s="8"/>
      <c r="D131" s="8"/>
      <c r="E131" s="8"/>
      <c r="F131" s="8"/>
      <c r="G131" s="8"/>
    </row>
    <row r="132" spans="1:7" hidden="1" x14ac:dyDescent="0.25">
      <c r="A132" s="8"/>
      <c r="B132" s="8"/>
      <c r="C132" s="8"/>
      <c r="D132" s="8"/>
      <c r="E132" s="8"/>
      <c r="F132" s="8"/>
      <c r="G132" s="8"/>
    </row>
    <row r="133" spans="1:7" hidden="1" x14ac:dyDescent="0.25">
      <c r="A133" s="1">
        <v>40</v>
      </c>
      <c r="B133" s="1">
        <v>5</v>
      </c>
      <c r="C133" s="1"/>
      <c r="D133" s="1"/>
      <c r="E133" s="1"/>
      <c r="F133" s="1"/>
      <c r="G133" s="1">
        <v>5</v>
      </c>
    </row>
    <row r="134" spans="1:7" x14ac:dyDescent="0.25">
      <c r="A134" s="8" t="s">
        <v>18</v>
      </c>
      <c r="B134" s="8">
        <v>1</v>
      </c>
      <c r="C134" s="8"/>
      <c r="D134" s="8"/>
      <c r="E134" s="8"/>
      <c r="F134" s="8"/>
      <c r="G134" s="8">
        <v>1</v>
      </c>
    </row>
    <row r="135" spans="1:7" hidden="1" x14ac:dyDescent="0.25">
      <c r="A135" s="8" t="s">
        <v>19</v>
      </c>
      <c r="B135" s="8">
        <v>4</v>
      </c>
      <c r="C135" s="8"/>
      <c r="D135" s="8"/>
      <c r="E135" s="8"/>
      <c r="F135" s="8"/>
      <c r="G135" s="8">
        <v>4</v>
      </c>
    </row>
    <row r="136" spans="1:7" hidden="1" x14ac:dyDescent="0.25">
      <c r="A136" s="1">
        <v>41</v>
      </c>
      <c r="B136" s="1">
        <v>13</v>
      </c>
      <c r="C136" s="1"/>
      <c r="D136" s="1"/>
      <c r="E136" s="1"/>
      <c r="F136" s="1"/>
      <c r="G136" s="1">
        <v>13</v>
      </c>
    </row>
    <row r="137" spans="1:7" x14ac:dyDescent="0.25">
      <c r="A137" s="8" t="s">
        <v>18</v>
      </c>
      <c r="B137" s="8">
        <v>8</v>
      </c>
      <c r="C137" s="8"/>
      <c r="D137" s="8"/>
      <c r="E137" s="8"/>
      <c r="F137" s="8"/>
      <c r="G137" s="8">
        <v>8</v>
      </c>
    </row>
    <row r="138" spans="1:7" hidden="1" x14ac:dyDescent="0.25">
      <c r="A138" s="8" t="s">
        <v>19</v>
      </c>
      <c r="B138" s="8">
        <v>5</v>
      </c>
      <c r="C138" s="8"/>
      <c r="D138" s="8"/>
      <c r="E138" s="8"/>
      <c r="F138" s="8"/>
      <c r="G138" s="8">
        <v>5</v>
      </c>
    </row>
    <row r="139" spans="1:7" hidden="1" x14ac:dyDescent="0.25">
      <c r="A139" s="1">
        <v>42</v>
      </c>
      <c r="B139" s="1">
        <v>2</v>
      </c>
      <c r="C139" s="1"/>
      <c r="D139" s="1"/>
      <c r="E139" s="1"/>
      <c r="F139" s="1"/>
      <c r="G139" s="1">
        <v>2</v>
      </c>
    </row>
    <row r="140" spans="1:7" hidden="1" x14ac:dyDescent="0.25">
      <c r="A140" s="8" t="s">
        <v>19</v>
      </c>
      <c r="B140" s="8">
        <v>2</v>
      </c>
      <c r="C140" s="8"/>
      <c r="D140" s="8"/>
      <c r="E140" s="8"/>
      <c r="F140" s="8"/>
      <c r="G140" s="8">
        <v>2</v>
      </c>
    </row>
    <row r="141" spans="1:7" hidden="1" x14ac:dyDescent="0.25">
      <c r="A141" s="1">
        <v>43</v>
      </c>
      <c r="B141" s="1">
        <v>12</v>
      </c>
      <c r="C141" s="1">
        <v>20</v>
      </c>
      <c r="D141" s="1"/>
      <c r="E141" s="1"/>
      <c r="F141" s="1">
        <v>3</v>
      </c>
      <c r="G141" s="1">
        <v>35</v>
      </c>
    </row>
    <row r="142" spans="1:7" x14ac:dyDescent="0.25">
      <c r="A142" s="8" t="s">
        <v>18</v>
      </c>
      <c r="B142" s="8">
        <v>3</v>
      </c>
      <c r="C142" s="8"/>
      <c r="D142" s="8"/>
      <c r="E142" s="8"/>
      <c r="F142" s="8">
        <v>2</v>
      </c>
      <c r="G142" s="8">
        <v>5</v>
      </c>
    </row>
    <row r="143" spans="1:7" hidden="1" x14ac:dyDescent="0.25">
      <c r="A143" s="8" t="s">
        <v>19</v>
      </c>
      <c r="B143" s="8">
        <v>8</v>
      </c>
      <c r="C143" s="8">
        <v>19</v>
      </c>
      <c r="D143" s="8"/>
      <c r="E143" s="8"/>
      <c r="F143" s="8">
        <v>1</v>
      </c>
      <c r="G143" s="8">
        <v>28</v>
      </c>
    </row>
    <row r="144" spans="1:7" hidden="1" x14ac:dyDescent="0.25">
      <c r="A144" s="8" t="s">
        <v>20</v>
      </c>
      <c r="B144" s="8">
        <v>1</v>
      </c>
      <c r="C144" s="8">
        <v>1</v>
      </c>
      <c r="D144" s="8"/>
      <c r="E144" s="8"/>
      <c r="F144" s="8"/>
      <c r="G144" s="8">
        <v>2</v>
      </c>
    </row>
    <row r="145" spans="1:7" hidden="1" x14ac:dyDescent="0.25">
      <c r="A145" s="1">
        <v>44</v>
      </c>
      <c r="B145" s="1">
        <v>11</v>
      </c>
      <c r="C145" s="1">
        <v>3</v>
      </c>
      <c r="D145" s="1"/>
      <c r="E145" s="1"/>
      <c r="F145" s="1">
        <v>1</v>
      </c>
      <c r="G145" s="1">
        <v>15</v>
      </c>
    </row>
    <row r="146" spans="1:7" x14ac:dyDescent="0.25">
      <c r="A146" s="8" t="s">
        <v>18</v>
      </c>
      <c r="B146" s="8">
        <v>4</v>
      </c>
      <c r="C146" s="8"/>
      <c r="D146" s="8"/>
      <c r="E146" s="8"/>
      <c r="F146" s="8"/>
      <c r="G146" s="8">
        <v>4</v>
      </c>
    </row>
    <row r="147" spans="1:7" hidden="1" x14ac:dyDescent="0.25">
      <c r="A147" s="8" t="s">
        <v>19</v>
      </c>
      <c r="B147" s="8">
        <v>7</v>
      </c>
      <c r="C147" s="8">
        <v>3</v>
      </c>
      <c r="D147" s="8"/>
      <c r="E147" s="8"/>
      <c r="F147" s="8"/>
      <c r="G147" s="8">
        <v>10</v>
      </c>
    </row>
    <row r="148" spans="1:7" hidden="1" x14ac:dyDescent="0.25">
      <c r="A148" s="8" t="s">
        <v>20</v>
      </c>
      <c r="B148" s="8"/>
      <c r="C148" s="8"/>
      <c r="D148" s="8"/>
      <c r="E148" s="8"/>
      <c r="F148" s="8">
        <v>1</v>
      </c>
      <c r="G148" s="8">
        <v>1</v>
      </c>
    </row>
    <row r="149" spans="1:7" hidden="1" x14ac:dyDescent="0.25">
      <c r="A149" s="1">
        <v>45</v>
      </c>
      <c r="B149" s="1">
        <v>5</v>
      </c>
      <c r="C149" s="1"/>
      <c r="D149" s="1"/>
      <c r="E149" s="1"/>
      <c r="F149" s="1"/>
      <c r="G149" s="1">
        <v>5</v>
      </c>
    </row>
    <row r="150" spans="1:7" x14ac:dyDescent="0.25">
      <c r="A150" s="8" t="s">
        <v>18</v>
      </c>
      <c r="B150" s="8">
        <v>2</v>
      </c>
      <c r="C150" s="8"/>
      <c r="D150" s="8"/>
      <c r="E150" s="8"/>
      <c r="F150" s="8"/>
      <c r="G150" s="8">
        <v>2</v>
      </c>
    </row>
    <row r="151" spans="1:7" hidden="1" x14ac:dyDescent="0.25">
      <c r="A151" s="8" t="s">
        <v>19</v>
      </c>
      <c r="B151" s="8">
        <v>3</v>
      </c>
      <c r="C151" s="8"/>
      <c r="D151" s="8"/>
      <c r="E151" s="8"/>
      <c r="F151" s="8"/>
      <c r="G151" s="8">
        <v>3</v>
      </c>
    </row>
    <row r="152" spans="1:7" hidden="1" x14ac:dyDescent="0.25">
      <c r="A152" s="1">
        <v>46</v>
      </c>
      <c r="B152" s="1">
        <v>3</v>
      </c>
      <c r="C152" s="1"/>
      <c r="D152" s="1"/>
      <c r="E152" s="1"/>
      <c r="F152" s="1"/>
      <c r="G152" s="1">
        <v>3</v>
      </c>
    </row>
    <row r="153" spans="1:7" hidden="1" x14ac:dyDescent="0.25">
      <c r="A153" s="8" t="s">
        <v>19</v>
      </c>
      <c r="B153" s="8">
        <v>3</v>
      </c>
      <c r="C153" s="8"/>
      <c r="D153" s="8"/>
      <c r="E153" s="8"/>
      <c r="F153" s="8"/>
      <c r="G153" s="8">
        <v>3</v>
      </c>
    </row>
    <row r="154" spans="1:7" hidden="1" x14ac:dyDescent="0.25">
      <c r="A154" s="1">
        <v>47</v>
      </c>
      <c r="B154" s="1">
        <v>2</v>
      </c>
      <c r="C154" s="1">
        <v>2</v>
      </c>
      <c r="D154" s="1"/>
      <c r="E154" s="1"/>
      <c r="F154" s="1"/>
      <c r="G154" s="1">
        <v>4</v>
      </c>
    </row>
    <row r="155" spans="1:7" x14ac:dyDescent="0.25">
      <c r="A155" s="8" t="s">
        <v>18</v>
      </c>
      <c r="B155" s="8">
        <v>1</v>
      </c>
      <c r="C155" s="8">
        <v>1</v>
      </c>
      <c r="D155" s="8"/>
      <c r="E155" s="8"/>
      <c r="F155" s="8"/>
      <c r="G155" s="8">
        <v>2</v>
      </c>
    </row>
    <row r="156" spans="1:7" hidden="1" x14ac:dyDescent="0.25">
      <c r="A156" s="8" t="s">
        <v>19</v>
      </c>
      <c r="B156" s="8">
        <v>1</v>
      </c>
      <c r="C156" s="8">
        <v>1</v>
      </c>
      <c r="D156" s="8"/>
      <c r="E156" s="8"/>
      <c r="F156" s="8"/>
      <c r="G156" s="8">
        <v>2</v>
      </c>
    </row>
    <row r="157" spans="1:7" hidden="1" x14ac:dyDescent="0.25">
      <c r="A157" s="1">
        <v>48</v>
      </c>
      <c r="B157" s="1">
        <v>23</v>
      </c>
      <c r="C157" s="1">
        <v>1</v>
      </c>
      <c r="D157" s="1">
        <v>4</v>
      </c>
      <c r="E157" s="1"/>
      <c r="F157" s="1"/>
      <c r="G157" s="1">
        <v>28</v>
      </c>
    </row>
    <row r="158" spans="1:7" x14ac:dyDescent="0.25">
      <c r="A158" s="8" t="s">
        <v>18</v>
      </c>
      <c r="B158" s="8">
        <v>10</v>
      </c>
      <c r="C158" s="8"/>
      <c r="D158" s="8">
        <v>2</v>
      </c>
      <c r="E158" s="8"/>
      <c r="F158" s="8"/>
      <c r="G158" s="8">
        <v>12</v>
      </c>
    </row>
    <row r="159" spans="1:7" hidden="1" x14ac:dyDescent="0.25">
      <c r="A159" s="8" t="s">
        <v>19</v>
      </c>
      <c r="B159" s="8">
        <v>12</v>
      </c>
      <c r="C159" s="8">
        <v>1</v>
      </c>
      <c r="D159" s="8">
        <v>2</v>
      </c>
      <c r="E159" s="8"/>
      <c r="F159" s="8"/>
      <c r="G159" s="8">
        <v>15</v>
      </c>
    </row>
    <row r="160" spans="1:7" hidden="1" x14ac:dyDescent="0.25">
      <c r="A160" s="8" t="s">
        <v>20</v>
      </c>
      <c r="B160" s="8">
        <v>1</v>
      </c>
      <c r="C160" s="8"/>
      <c r="D160" s="8"/>
      <c r="E160" s="8"/>
      <c r="F160" s="8"/>
      <c r="G160" s="8">
        <v>1</v>
      </c>
    </row>
    <row r="161" spans="1:7" hidden="1" x14ac:dyDescent="0.25">
      <c r="A161" s="1">
        <v>49</v>
      </c>
      <c r="B161" s="1">
        <v>4</v>
      </c>
      <c r="C161" s="1"/>
      <c r="D161" s="1"/>
      <c r="E161" s="1"/>
      <c r="F161" s="1"/>
      <c r="G161" s="1">
        <v>4</v>
      </c>
    </row>
    <row r="162" spans="1:7" x14ac:dyDescent="0.25">
      <c r="A162" s="8" t="s">
        <v>18</v>
      </c>
      <c r="B162" s="8">
        <v>2</v>
      </c>
      <c r="C162" s="8"/>
      <c r="D162" s="8"/>
      <c r="E162" s="8"/>
      <c r="F162" s="8"/>
      <c r="G162" s="8">
        <v>2</v>
      </c>
    </row>
    <row r="163" spans="1:7" hidden="1" x14ac:dyDescent="0.25">
      <c r="A163" s="8" t="s">
        <v>19</v>
      </c>
      <c r="B163" s="8">
        <v>2</v>
      </c>
      <c r="C163" s="8"/>
      <c r="D163" s="8"/>
      <c r="E163" s="8"/>
      <c r="F163" s="8"/>
      <c r="G163" s="8">
        <v>2</v>
      </c>
    </row>
    <row r="164" spans="1:7" hidden="1" x14ac:dyDescent="0.25">
      <c r="A164" s="1">
        <v>50</v>
      </c>
      <c r="B164" s="1">
        <v>8</v>
      </c>
      <c r="C164" s="1"/>
      <c r="D164" s="1"/>
      <c r="E164" s="1"/>
      <c r="F164" s="1"/>
      <c r="G164" s="1">
        <v>8</v>
      </c>
    </row>
    <row r="165" spans="1:7" x14ac:dyDescent="0.25">
      <c r="A165" s="8" t="s">
        <v>18</v>
      </c>
      <c r="B165" s="8">
        <v>3</v>
      </c>
      <c r="C165" s="8"/>
      <c r="D165" s="8"/>
      <c r="E165" s="8"/>
      <c r="F165" s="8"/>
      <c r="G165" s="8">
        <v>3</v>
      </c>
    </row>
    <row r="166" spans="1:7" hidden="1" x14ac:dyDescent="0.25">
      <c r="A166" s="8" t="s">
        <v>19</v>
      </c>
      <c r="B166" s="8">
        <v>5</v>
      </c>
      <c r="C166" s="8"/>
      <c r="D166" s="8"/>
      <c r="E166" s="8"/>
      <c r="F166" s="8"/>
      <c r="G166" s="8">
        <v>5</v>
      </c>
    </row>
    <row r="167" spans="1:7" hidden="1" x14ac:dyDescent="0.25">
      <c r="A167" s="1">
        <v>51</v>
      </c>
      <c r="B167" s="1">
        <v>2</v>
      </c>
      <c r="C167" s="1"/>
      <c r="D167" s="1"/>
      <c r="E167" s="1"/>
      <c r="F167" s="1"/>
      <c r="G167" s="1">
        <v>2</v>
      </c>
    </row>
    <row r="168" spans="1:7" x14ac:dyDescent="0.25">
      <c r="A168" s="8" t="s">
        <v>18</v>
      </c>
      <c r="B168" s="8">
        <v>2</v>
      </c>
      <c r="C168" s="8"/>
      <c r="D168" s="8"/>
      <c r="E168" s="8"/>
      <c r="F168" s="8"/>
      <c r="G168" s="8">
        <v>2</v>
      </c>
    </row>
    <row r="169" spans="1:7" ht="16.5" hidden="1" x14ac:dyDescent="0.3">
      <c r="A169" s="2" t="s">
        <v>21</v>
      </c>
      <c r="B169" s="5">
        <v>1695</v>
      </c>
      <c r="C169" s="2">
        <v>81</v>
      </c>
      <c r="D169" s="2">
        <v>27</v>
      </c>
      <c r="E169" s="2">
        <v>24</v>
      </c>
      <c r="F169" s="2">
        <v>50</v>
      </c>
      <c r="G169" s="5">
        <v>1877</v>
      </c>
    </row>
    <row r="170" spans="1:7" ht="15.75" hidden="1" x14ac:dyDescent="0.3">
      <c r="A170" s="3" t="s">
        <v>22</v>
      </c>
      <c r="B170" s="4" t="e">
        <f>B169/$G$173</f>
        <v>#DIV/0!</v>
      </c>
      <c r="C170" s="4" t="e">
        <f t="shared" ref="C170:F170" si="0">C169/$G$173</f>
        <v>#DIV/0!</v>
      </c>
      <c r="D170" s="4" t="e">
        <f t="shared" si="0"/>
        <v>#DIV/0!</v>
      </c>
      <c r="E170" s="4" t="e">
        <f t="shared" si="0"/>
        <v>#DIV/0!</v>
      </c>
      <c r="F170" s="4" t="e">
        <f t="shared" si="0"/>
        <v>#DIV/0!</v>
      </c>
      <c r="G170" s="4" t="e">
        <f>G169/$G$173</f>
        <v>#DIV/0!</v>
      </c>
    </row>
    <row r="171" spans="1:7" hidden="1" x14ac:dyDescent="0.25">
      <c r="G171">
        <f>SUBTOTAL(9,G4:G168)</f>
        <v>869</v>
      </c>
    </row>
  </sheetData>
  <autoFilter ref="A1:G170" xr:uid="{00000000-0009-0000-0000-000005000000}">
    <filterColumn colId="0">
      <filters>
        <filter val="Attempted"/>
      </filters>
    </filterColumn>
    <filterColumn colId="1" showButton="0"/>
    <filterColumn colId="2" showButton="0"/>
    <filterColumn colId="3" showButton="0"/>
    <filterColumn colId="4" showButton="0"/>
  </autoFilter>
  <mergeCells count="1">
    <mergeCell ref="B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31B9-E449-451F-BF1F-529423B6C1E9}">
  <sheetPr codeName="Sheet7">
    <tabColor rgb="FFC00000"/>
  </sheetPr>
  <dimension ref="A1:J67"/>
  <sheetViews>
    <sheetView workbookViewId="0">
      <selection sqref="A1:J1"/>
    </sheetView>
  </sheetViews>
  <sheetFormatPr defaultRowHeight="15" x14ac:dyDescent="0.25"/>
  <cols>
    <col min="1" max="1" width="15.85546875" customWidth="1"/>
    <col min="2" max="10" width="20.28515625" customWidth="1"/>
  </cols>
  <sheetData>
    <row r="1" spans="1:10" ht="69.75" customHeight="1" x14ac:dyDescent="0.25">
      <c r="A1" s="140" t="s">
        <v>327</v>
      </c>
      <c r="B1" s="141"/>
      <c r="C1" s="141"/>
      <c r="D1" s="141"/>
      <c r="E1" s="141"/>
      <c r="F1" s="141"/>
      <c r="G1" s="141"/>
      <c r="H1" s="141"/>
      <c r="I1" s="141"/>
      <c r="J1" s="141"/>
    </row>
    <row r="2" spans="1:10" ht="104.25" customHeight="1" x14ac:dyDescent="0.25">
      <c r="A2" s="138" t="s">
        <v>23</v>
      </c>
      <c r="B2" s="138"/>
      <c r="C2" s="138"/>
      <c r="D2" s="138"/>
      <c r="E2" s="138"/>
      <c r="F2" s="138"/>
      <c r="G2" s="138"/>
      <c r="H2" s="138"/>
      <c r="I2" s="138"/>
      <c r="J2" s="138"/>
    </row>
    <row r="3" spans="1:10" ht="85.5" customHeight="1" x14ac:dyDescent="0.25">
      <c r="A3" s="138" t="s">
        <v>24</v>
      </c>
      <c r="B3" s="138"/>
      <c r="C3" s="138"/>
      <c r="D3" s="138"/>
      <c r="E3" s="138"/>
      <c r="F3" s="138"/>
      <c r="G3" s="138"/>
      <c r="H3" s="138"/>
      <c r="I3" s="138"/>
      <c r="J3" s="138"/>
    </row>
    <row r="4" spans="1:10" ht="38.25" customHeight="1" x14ac:dyDescent="0.25">
      <c r="A4" s="138" t="s">
        <v>336</v>
      </c>
      <c r="B4" s="138"/>
      <c r="C4" s="138"/>
      <c r="D4" s="138"/>
      <c r="E4" s="138"/>
      <c r="F4" s="138"/>
      <c r="G4" s="138"/>
      <c r="H4" s="138"/>
      <c r="I4" s="138"/>
      <c r="J4" s="138"/>
    </row>
    <row r="5" spans="1:10" x14ac:dyDescent="0.25">
      <c r="A5" s="139"/>
      <c r="B5" s="139"/>
      <c r="C5" s="139"/>
      <c r="D5" s="139"/>
      <c r="E5" s="139"/>
      <c r="F5" s="139"/>
      <c r="G5" s="139"/>
      <c r="H5" s="139"/>
      <c r="I5" s="139"/>
      <c r="J5" s="139"/>
    </row>
    <row r="6" spans="1:10" ht="33.75" customHeight="1" x14ac:dyDescent="0.25">
      <c r="A6" s="142" t="s">
        <v>1</v>
      </c>
      <c r="B6" s="142" t="s">
        <v>25</v>
      </c>
      <c r="C6" s="142" t="s">
        <v>26</v>
      </c>
      <c r="D6" s="142"/>
      <c r="E6" s="142"/>
      <c r="F6" s="142" t="s">
        <v>27</v>
      </c>
      <c r="G6" s="142"/>
      <c r="H6" s="142"/>
      <c r="I6" s="142" t="s">
        <v>28</v>
      </c>
      <c r="J6" s="142"/>
    </row>
    <row r="7" spans="1:10" ht="75" x14ac:dyDescent="0.25">
      <c r="A7" s="142"/>
      <c r="B7" s="142"/>
      <c r="C7" s="51" t="s">
        <v>29</v>
      </c>
      <c r="D7" s="52" t="s">
        <v>30</v>
      </c>
      <c r="E7" s="52" t="s">
        <v>31</v>
      </c>
      <c r="F7" s="51" t="s">
        <v>32</v>
      </c>
      <c r="G7" s="52" t="s">
        <v>30</v>
      </c>
      <c r="H7" s="52" t="s">
        <v>333</v>
      </c>
      <c r="I7" s="51" t="s">
        <v>33</v>
      </c>
      <c r="J7" s="52" t="s">
        <v>332</v>
      </c>
    </row>
    <row r="8" spans="1:10" x14ac:dyDescent="0.25">
      <c r="A8" s="31">
        <v>1</v>
      </c>
      <c r="B8" s="31">
        <v>16</v>
      </c>
      <c r="C8" s="31">
        <v>14</v>
      </c>
      <c r="D8" s="32">
        <v>111.57142857142857</v>
      </c>
      <c r="E8" s="32">
        <v>7.5</v>
      </c>
      <c r="F8" s="31">
        <v>2</v>
      </c>
      <c r="G8" s="32">
        <v>83.5</v>
      </c>
      <c r="H8" s="32">
        <v>1.5</v>
      </c>
      <c r="I8" s="31" t="s">
        <v>34</v>
      </c>
      <c r="J8" s="32" t="s">
        <v>34</v>
      </c>
    </row>
    <row r="9" spans="1:10" x14ac:dyDescent="0.25">
      <c r="A9" s="31">
        <v>2</v>
      </c>
      <c r="B9" s="31">
        <v>13</v>
      </c>
      <c r="C9" s="31">
        <v>8</v>
      </c>
      <c r="D9" s="32">
        <v>37</v>
      </c>
      <c r="E9" s="32">
        <v>5.375</v>
      </c>
      <c r="F9" s="31">
        <v>5</v>
      </c>
      <c r="G9" s="32">
        <v>89.8</v>
      </c>
      <c r="H9" s="32">
        <v>1</v>
      </c>
      <c r="I9" s="31" t="s">
        <v>34</v>
      </c>
      <c r="J9" s="32" t="s">
        <v>34</v>
      </c>
    </row>
    <row r="10" spans="1:10" x14ac:dyDescent="0.25">
      <c r="A10" s="31">
        <v>3</v>
      </c>
      <c r="B10" s="31">
        <v>22</v>
      </c>
      <c r="C10" s="31">
        <v>16</v>
      </c>
      <c r="D10" s="32">
        <v>124.5625</v>
      </c>
      <c r="E10" s="32">
        <v>4.5625</v>
      </c>
      <c r="F10" s="31">
        <v>6</v>
      </c>
      <c r="G10" s="32">
        <v>81.5</v>
      </c>
      <c r="H10" s="32">
        <v>3.8333333333333335</v>
      </c>
      <c r="I10" s="31" t="s">
        <v>34</v>
      </c>
      <c r="J10" s="32" t="s">
        <v>34</v>
      </c>
    </row>
    <row r="11" spans="1:10" x14ac:dyDescent="0.25">
      <c r="A11" s="31">
        <v>4</v>
      </c>
      <c r="B11" s="31">
        <v>16</v>
      </c>
      <c r="C11" s="31">
        <v>12</v>
      </c>
      <c r="D11" s="32">
        <v>95.083333333333329</v>
      </c>
      <c r="E11" s="32">
        <v>4.583333333333333</v>
      </c>
      <c r="F11" s="31">
        <v>4</v>
      </c>
      <c r="G11" s="32">
        <v>44.75</v>
      </c>
      <c r="H11" s="32">
        <v>0.75</v>
      </c>
      <c r="I11" s="31" t="s">
        <v>34</v>
      </c>
      <c r="J11" s="32" t="s">
        <v>34</v>
      </c>
    </row>
    <row r="12" spans="1:10" x14ac:dyDescent="0.25">
      <c r="A12" s="31">
        <v>5</v>
      </c>
      <c r="B12" s="31">
        <v>12</v>
      </c>
      <c r="C12" s="31">
        <v>10</v>
      </c>
      <c r="D12" s="32">
        <v>35.299999999999997</v>
      </c>
      <c r="E12" s="32">
        <v>7.7</v>
      </c>
      <c r="F12" s="31">
        <v>2</v>
      </c>
      <c r="G12" s="32">
        <v>27.5</v>
      </c>
      <c r="H12" s="32">
        <v>0.5</v>
      </c>
      <c r="I12" s="31" t="s">
        <v>34</v>
      </c>
      <c r="J12" s="32" t="s">
        <v>34</v>
      </c>
    </row>
    <row r="13" spans="1:10" x14ac:dyDescent="0.25">
      <c r="A13" s="31">
        <v>6</v>
      </c>
      <c r="B13" s="31">
        <v>11</v>
      </c>
      <c r="C13" s="31">
        <v>3</v>
      </c>
      <c r="D13" s="32">
        <v>105.66666666666667</v>
      </c>
      <c r="E13" s="32">
        <v>3</v>
      </c>
      <c r="F13" s="31">
        <v>8</v>
      </c>
      <c r="G13" s="32">
        <v>84</v>
      </c>
      <c r="H13" s="32">
        <v>2</v>
      </c>
      <c r="I13" s="31" t="s">
        <v>34</v>
      </c>
      <c r="J13" s="32" t="s">
        <v>34</v>
      </c>
    </row>
    <row r="14" spans="1:10" x14ac:dyDescent="0.25">
      <c r="A14" s="31">
        <v>7</v>
      </c>
      <c r="B14" s="31">
        <v>18</v>
      </c>
      <c r="C14" s="31">
        <v>15</v>
      </c>
      <c r="D14" s="32">
        <v>67.8</v>
      </c>
      <c r="E14" s="32">
        <v>6.0666666666666664</v>
      </c>
      <c r="F14" s="31">
        <v>3</v>
      </c>
      <c r="G14" s="32">
        <v>97</v>
      </c>
      <c r="H14" s="32">
        <v>8.6666666666666661</v>
      </c>
      <c r="I14" s="31" t="s">
        <v>34</v>
      </c>
      <c r="J14" s="32" t="s">
        <v>34</v>
      </c>
    </row>
    <row r="15" spans="1:10" x14ac:dyDescent="0.25">
      <c r="A15" s="31">
        <v>8</v>
      </c>
      <c r="B15" s="31">
        <v>14</v>
      </c>
      <c r="C15" s="31">
        <v>10</v>
      </c>
      <c r="D15" s="32">
        <v>45.2</v>
      </c>
      <c r="E15" s="32">
        <v>8.6999999999999993</v>
      </c>
      <c r="F15" s="31">
        <v>3</v>
      </c>
      <c r="G15" s="32">
        <v>41.333333333333336</v>
      </c>
      <c r="H15" s="32">
        <v>3</v>
      </c>
      <c r="I15" s="31">
        <v>1</v>
      </c>
      <c r="J15" s="32">
        <v>3</v>
      </c>
    </row>
    <row r="16" spans="1:10" x14ac:dyDescent="0.25">
      <c r="A16" s="31">
        <v>9</v>
      </c>
      <c r="B16" s="31">
        <v>38</v>
      </c>
      <c r="C16" s="31">
        <v>26</v>
      </c>
      <c r="D16" s="32">
        <v>68.884615384615387</v>
      </c>
      <c r="E16" s="32">
        <v>5.4230769230769234</v>
      </c>
      <c r="F16" s="31">
        <v>12</v>
      </c>
      <c r="G16" s="32">
        <v>88.75</v>
      </c>
      <c r="H16" s="32">
        <v>6.083333333333333</v>
      </c>
      <c r="I16" s="31" t="s">
        <v>34</v>
      </c>
      <c r="J16" s="32" t="s">
        <v>34</v>
      </c>
    </row>
    <row r="17" spans="1:10" x14ac:dyDescent="0.25">
      <c r="A17" s="31">
        <v>10</v>
      </c>
      <c r="B17" s="31">
        <v>8</v>
      </c>
      <c r="C17" s="31">
        <v>6</v>
      </c>
      <c r="D17" s="32">
        <v>9.8333333333333339</v>
      </c>
      <c r="E17" s="32">
        <v>3.6666666666666665</v>
      </c>
      <c r="F17" s="31">
        <v>2</v>
      </c>
      <c r="G17" s="32">
        <v>131</v>
      </c>
      <c r="H17" s="32">
        <v>11.5</v>
      </c>
      <c r="I17" s="31" t="s">
        <v>34</v>
      </c>
      <c r="J17" s="32" t="s">
        <v>34</v>
      </c>
    </row>
    <row r="18" spans="1:10" x14ac:dyDescent="0.25">
      <c r="A18" s="31">
        <v>11</v>
      </c>
      <c r="B18" s="31">
        <v>7</v>
      </c>
      <c r="C18" s="31">
        <v>4</v>
      </c>
      <c r="D18" s="32">
        <v>143.25</v>
      </c>
      <c r="E18" s="32">
        <v>6.5</v>
      </c>
      <c r="F18" s="31">
        <v>3</v>
      </c>
      <c r="G18" s="32">
        <v>156.66666666666666</v>
      </c>
      <c r="H18" s="32">
        <v>19.666666666666668</v>
      </c>
      <c r="I18" s="31" t="s">
        <v>34</v>
      </c>
      <c r="J18" s="32" t="s">
        <v>34</v>
      </c>
    </row>
    <row r="19" spans="1:10" x14ac:dyDescent="0.25">
      <c r="A19" s="31">
        <v>12</v>
      </c>
      <c r="B19" s="31">
        <v>23</v>
      </c>
      <c r="C19" s="31">
        <v>12</v>
      </c>
      <c r="D19" s="32">
        <v>88</v>
      </c>
      <c r="E19" s="32">
        <v>7.416666666666667</v>
      </c>
      <c r="F19" s="31">
        <v>11</v>
      </c>
      <c r="G19" s="32">
        <v>125.18181818181819</v>
      </c>
      <c r="H19" s="32">
        <v>4.5454545454545459</v>
      </c>
      <c r="I19" s="31" t="s">
        <v>34</v>
      </c>
      <c r="J19" s="32" t="s">
        <v>34</v>
      </c>
    </row>
    <row r="20" spans="1:10" x14ac:dyDescent="0.25">
      <c r="A20" s="31">
        <v>13</v>
      </c>
      <c r="B20" s="31">
        <v>25</v>
      </c>
      <c r="C20" s="31">
        <v>16</v>
      </c>
      <c r="D20" s="32">
        <v>47.375</v>
      </c>
      <c r="E20" s="32">
        <v>7.875</v>
      </c>
      <c r="F20" s="31">
        <v>9</v>
      </c>
      <c r="G20" s="32">
        <v>133</v>
      </c>
      <c r="H20" s="32">
        <v>8.5555555555555554</v>
      </c>
      <c r="I20" s="31" t="s">
        <v>34</v>
      </c>
      <c r="J20" s="32" t="s">
        <v>34</v>
      </c>
    </row>
    <row r="21" spans="1:10" x14ac:dyDescent="0.25">
      <c r="A21" s="31">
        <v>14</v>
      </c>
      <c r="B21" s="31">
        <v>3</v>
      </c>
      <c r="C21" s="31">
        <v>3</v>
      </c>
      <c r="D21" s="32">
        <v>22</v>
      </c>
      <c r="E21" s="32">
        <v>4.666666666666667</v>
      </c>
      <c r="F21" s="31" t="s">
        <v>34</v>
      </c>
      <c r="G21" s="32" t="s">
        <v>34</v>
      </c>
      <c r="H21" s="32" t="s">
        <v>34</v>
      </c>
      <c r="I21" s="31" t="s">
        <v>34</v>
      </c>
      <c r="J21" s="32" t="s">
        <v>34</v>
      </c>
    </row>
    <row r="22" spans="1:10" x14ac:dyDescent="0.25">
      <c r="A22" s="31">
        <v>15</v>
      </c>
      <c r="B22" s="31">
        <v>8</v>
      </c>
      <c r="C22" s="31">
        <v>4</v>
      </c>
      <c r="D22" s="32">
        <v>60.25</v>
      </c>
      <c r="E22" s="32">
        <v>3.25</v>
      </c>
      <c r="F22" s="31">
        <v>4</v>
      </c>
      <c r="G22" s="32">
        <v>79.75</v>
      </c>
      <c r="H22" s="32">
        <v>5.5</v>
      </c>
      <c r="I22" s="31" t="s">
        <v>34</v>
      </c>
      <c r="J22" s="32" t="s">
        <v>34</v>
      </c>
    </row>
    <row r="23" spans="1:10" x14ac:dyDescent="0.25">
      <c r="A23" s="31">
        <v>16</v>
      </c>
      <c r="B23" s="31">
        <v>3</v>
      </c>
      <c r="C23" s="31">
        <v>1</v>
      </c>
      <c r="D23" s="32">
        <v>245</v>
      </c>
      <c r="E23" s="32">
        <v>0</v>
      </c>
      <c r="F23" s="31">
        <v>2</v>
      </c>
      <c r="G23" s="32">
        <v>94.5</v>
      </c>
      <c r="H23" s="32">
        <v>3</v>
      </c>
      <c r="I23" s="31" t="s">
        <v>34</v>
      </c>
      <c r="J23" s="32" t="s">
        <v>34</v>
      </c>
    </row>
    <row r="24" spans="1:10" x14ac:dyDescent="0.25">
      <c r="A24" s="31">
        <v>17</v>
      </c>
      <c r="B24" s="31">
        <v>7</v>
      </c>
      <c r="C24" s="31">
        <v>6</v>
      </c>
      <c r="D24" s="32">
        <v>44</v>
      </c>
      <c r="E24" s="32">
        <v>6.166666666666667</v>
      </c>
      <c r="F24" s="31">
        <v>1</v>
      </c>
      <c r="G24" s="32">
        <v>5</v>
      </c>
      <c r="H24" s="32">
        <v>4</v>
      </c>
      <c r="I24" s="31" t="s">
        <v>34</v>
      </c>
      <c r="J24" s="32" t="s">
        <v>34</v>
      </c>
    </row>
    <row r="25" spans="1:10" x14ac:dyDescent="0.25">
      <c r="A25" s="31">
        <v>18</v>
      </c>
      <c r="B25" s="31">
        <v>10</v>
      </c>
      <c r="C25" s="31">
        <v>6</v>
      </c>
      <c r="D25" s="32">
        <v>109.83333333333333</v>
      </c>
      <c r="E25" s="32">
        <v>10.166666666666666</v>
      </c>
      <c r="F25" s="31">
        <v>4</v>
      </c>
      <c r="G25" s="32">
        <v>122.25</v>
      </c>
      <c r="H25" s="32">
        <v>7.25</v>
      </c>
      <c r="I25" s="31" t="s">
        <v>34</v>
      </c>
      <c r="J25" s="32" t="s">
        <v>34</v>
      </c>
    </row>
    <row r="26" spans="1:10" x14ac:dyDescent="0.25">
      <c r="A26" s="31">
        <v>19</v>
      </c>
      <c r="B26" s="31">
        <v>16</v>
      </c>
      <c r="C26" s="31">
        <v>10</v>
      </c>
      <c r="D26" s="32">
        <v>29.8</v>
      </c>
      <c r="E26" s="32">
        <v>3.6</v>
      </c>
      <c r="F26" s="31">
        <v>6</v>
      </c>
      <c r="G26" s="32">
        <v>101.66666666666667</v>
      </c>
      <c r="H26" s="32">
        <v>2.8333333333333335</v>
      </c>
      <c r="I26" s="31" t="s">
        <v>34</v>
      </c>
      <c r="J26" s="32" t="s">
        <v>34</v>
      </c>
    </row>
    <row r="27" spans="1:10" x14ac:dyDescent="0.25">
      <c r="A27" s="31">
        <v>20</v>
      </c>
      <c r="B27" s="31">
        <v>13</v>
      </c>
      <c r="C27" s="31">
        <v>12</v>
      </c>
      <c r="D27" s="32">
        <v>80.416666666666671</v>
      </c>
      <c r="E27" s="32">
        <v>7.416666666666667</v>
      </c>
      <c r="F27" s="31">
        <v>1</v>
      </c>
      <c r="G27" s="32">
        <v>27</v>
      </c>
      <c r="H27" s="32">
        <v>0</v>
      </c>
      <c r="I27" s="31" t="s">
        <v>34</v>
      </c>
      <c r="J27" s="32" t="s">
        <v>34</v>
      </c>
    </row>
    <row r="28" spans="1:10" x14ac:dyDescent="0.25">
      <c r="A28" s="31">
        <v>21</v>
      </c>
      <c r="B28" s="31">
        <v>19</v>
      </c>
      <c r="C28" s="31">
        <v>11</v>
      </c>
      <c r="D28" s="32">
        <v>66</v>
      </c>
      <c r="E28" s="32">
        <v>8.7272727272727266</v>
      </c>
      <c r="F28" s="31">
        <v>7</v>
      </c>
      <c r="G28" s="32">
        <v>106</v>
      </c>
      <c r="H28" s="32">
        <v>5.7142857142857144</v>
      </c>
      <c r="I28" s="31">
        <v>1</v>
      </c>
      <c r="J28" s="32">
        <v>3</v>
      </c>
    </row>
    <row r="29" spans="1:10" x14ac:dyDescent="0.25">
      <c r="A29" s="31">
        <v>22</v>
      </c>
      <c r="B29" s="31">
        <v>41</v>
      </c>
      <c r="C29" s="31">
        <v>29</v>
      </c>
      <c r="D29" s="32">
        <v>62.275862068965516</v>
      </c>
      <c r="E29" s="32">
        <v>8.5517241379310338</v>
      </c>
      <c r="F29" s="31">
        <v>12</v>
      </c>
      <c r="G29" s="32">
        <v>147.08333333333334</v>
      </c>
      <c r="H29" s="32">
        <v>3.8333333333333335</v>
      </c>
      <c r="I29" s="31" t="s">
        <v>34</v>
      </c>
      <c r="J29" s="32" t="s">
        <v>34</v>
      </c>
    </row>
    <row r="30" spans="1:10" x14ac:dyDescent="0.25">
      <c r="A30" s="31">
        <v>23</v>
      </c>
      <c r="B30" s="31">
        <v>9</v>
      </c>
      <c r="C30" s="31">
        <v>9</v>
      </c>
      <c r="D30" s="32">
        <v>62.777777777777779</v>
      </c>
      <c r="E30" s="32">
        <v>14.555555555555555</v>
      </c>
      <c r="F30" s="31" t="s">
        <v>34</v>
      </c>
      <c r="G30" s="32" t="s">
        <v>34</v>
      </c>
      <c r="H30" s="32" t="s">
        <v>34</v>
      </c>
      <c r="I30" s="31" t="s">
        <v>34</v>
      </c>
      <c r="J30" s="32" t="s">
        <v>34</v>
      </c>
    </row>
    <row r="31" spans="1:10" x14ac:dyDescent="0.25">
      <c r="A31" s="31">
        <v>24</v>
      </c>
      <c r="B31" s="31">
        <v>7</v>
      </c>
      <c r="C31" s="31">
        <v>4</v>
      </c>
      <c r="D31" s="32">
        <v>80.25</v>
      </c>
      <c r="E31" s="32">
        <v>12.25</v>
      </c>
      <c r="F31" s="31">
        <v>3</v>
      </c>
      <c r="G31" s="32">
        <v>94</v>
      </c>
      <c r="H31" s="32">
        <v>1.3333333333333333</v>
      </c>
      <c r="I31" s="31" t="s">
        <v>34</v>
      </c>
      <c r="J31" s="32" t="s">
        <v>34</v>
      </c>
    </row>
    <row r="32" spans="1:10" x14ac:dyDescent="0.25">
      <c r="A32" s="31">
        <v>25</v>
      </c>
      <c r="B32" s="31">
        <v>14</v>
      </c>
      <c r="C32" s="31">
        <v>10</v>
      </c>
      <c r="D32" s="32">
        <v>30.6</v>
      </c>
      <c r="E32" s="32">
        <v>21.9</v>
      </c>
      <c r="F32" s="31">
        <v>4</v>
      </c>
      <c r="G32" s="32">
        <v>133</v>
      </c>
      <c r="H32" s="32">
        <v>7</v>
      </c>
      <c r="I32" s="31" t="s">
        <v>34</v>
      </c>
      <c r="J32" s="32" t="s">
        <v>34</v>
      </c>
    </row>
    <row r="33" spans="1:10" x14ac:dyDescent="0.25">
      <c r="A33" s="31">
        <v>26</v>
      </c>
      <c r="B33" s="31">
        <v>38</v>
      </c>
      <c r="C33" s="31">
        <v>28</v>
      </c>
      <c r="D33" s="32">
        <v>50</v>
      </c>
      <c r="E33" s="32">
        <v>7.2857142857142856</v>
      </c>
      <c r="F33" s="31">
        <v>10</v>
      </c>
      <c r="G33" s="32">
        <v>86.4</v>
      </c>
      <c r="H33" s="32">
        <v>2.7</v>
      </c>
      <c r="I33" s="31" t="s">
        <v>34</v>
      </c>
      <c r="J33" s="32" t="s">
        <v>34</v>
      </c>
    </row>
    <row r="34" spans="1:10" x14ac:dyDescent="0.25">
      <c r="A34" s="31">
        <v>27</v>
      </c>
      <c r="B34" s="31">
        <v>45</v>
      </c>
      <c r="C34" s="31">
        <v>32</v>
      </c>
      <c r="D34" s="32">
        <v>79.21875</v>
      </c>
      <c r="E34" s="32">
        <v>12.28125</v>
      </c>
      <c r="F34" s="31">
        <v>13</v>
      </c>
      <c r="G34" s="32">
        <v>166.15384615384616</v>
      </c>
      <c r="H34" s="32">
        <v>6</v>
      </c>
      <c r="I34" s="31" t="s">
        <v>34</v>
      </c>
      <c r="J34" s="32" t="s">
        <v>34</v>
      </c>
    </row>
    <row r="35" spans="1:10" x14ac:dyDescent="0.25">
      <c r="A35" s="31">
        <v>28</v>
      </c>
      <c r="B35" s="31">
        <v>25</v>
      </c>
      <c r="C35" s="31">
        <v>13</v>
      </c>
      <c r="D35" s="32">
        <v>118.76923076923077</v>
      </c>
      <c r="E35" s="32">
        <v>8.4615384615384617</v>
      </c>
      <c r="F35" s="31">
        <v>12</v>
      </c>
      <c r="G35" s="32">
        <v>155.08333333333334</v>
      </c>
      <c r="H35" s="32">
        <v>5.416666666666667</v>
      </c>
      <c r="I35" s="31" t="s">
        <v>34</v>
      </c>
      <c r="J35" s="32" t="s">
        <v>34</v>
      </c>
    </row>
    <row r="36" spans="1:10" x14ac:dyDescent="0.25">
      <c r="A36" s="31">
        <v>29</v>
      </c>
      <c r="B36" s="31">
        <v>13</v>
      </c>
      <c r="C36" s="31">
        <v>9</v>
      </c>
      <c r="D36" s="32">
        <v>36.444444444444443</v>
      </c>
      <c r="E36" s="32">
        <v>4.2222222222222223</v>
      </c>
      <c r="F36" s="31">
        <v>3</v>
      </c>
      <c r="G36" s="32">
        <v>89.666666666666671</v>
      </c>
      <c r="H36" s="32">
        <v>17.666666666666668</v>
      </c>
      <c r="I36" s="31">
        <v>1</v>
      </c>
      <c r="J36" s="32">
        <v>1</v>
      </c>
    </row>
    <row r="37" spans="1:10" x14ac:dyDescent="0.25">
      <c r="A37" s="31">
        <v>30</v>
      </c>
      <c r="B37" s="31">
        <v>28</v>
      </c>
      <c r="C37" s="31">
        <v>17</v>
      </c>
      <c r="D37" s="32">
        <v>50.647058823529413</v>
      </c>
      <c r="E37" s="32">
        <v>7.5294117647058822</v>
      </c>
      <c r="F37" s="31">
        <v>11</v>
      </c>
      <c r="G37" s="32">
        <v>103.45454545454545</v>
      </c>
      <c r="H37" s="32">
        <v>3.5454545454545454</v>
      </c>
      <c r="I37" s="31" t="s">
        <v>34</v>
      </c>
      <c r="J37" s="32" t="s">
        <v>34</v>
      </c>
    </row>
    <row r="38" spans="1:10" x14ac:dyDescent="0.25">
      <c r="A38" s="31">
        <v>31</v>
      </c>
      <c r="B38" s="31">
        <v>69</v>
      </c>
      <c r="C38" s="31">
        <v>44</v>
      </c>
      <c r="D38" s="32">
        <v>55.045454545454547</v>
      </c>
      <c r="E38" s="32">
        <v>8.3863636363636367</v>
      </c>
      <c r="F38" s="31">
        <v>25</v>
      </c>
      <c r="G38" s="32">
        <v>108.24</v>
      </c>
      <c r="H38" s="32">
        <v>4.5599999999999996</v>
      </c>
      <c r="I38" s="31" t="s">
        <v>34</v>
      </c>
      <c r="J38" s="32" t="s">
        <v>34</v>
      </c>
    </row>
    <row r="39" spans="1:10" x14ac:dyDescent="0.25">
      <c r="A39" s="31">
        <v>32</v>
      </c>
      <c r="B39" s="31">
        <v>48</v>
      </c>
      <c r="C39" s="31">
        <v>35</v>
      </c>
      <c r="D39" s="32">
        <v>71.142857142857139</v>
      </c>
      <c r="E39" s="32">
        <v>9.8571428571428577</v>
      </c>
      <c r="F39" s="31">
        <v>13</v>
      </c>
      <c r="G39" s="32">
        <v>129</v>
      </c>
      <c r="H39" s="32">
        <v>4.3076923076923075</v>
      </c>
      <c r="I39" s="31" t="s">
        <v>34</v>
      </c>
      <c r="J39" s="32" t="s">
        <v>34</v>
      </c>
    </row>
    <row r="40" spans="1:10" x14ac:dyDescent="0.25">
      <c r="A40" s="31">
        <v>33</v>
      </c>
      <c r="B40" s="31">
        <v>36</v>
      </c>
      <c r="C40" s="31">
        <v>25</v>
      </c>
      <c r="D40" s="32">
        <v>107.36</v>
      </c>
      <c r="E40" s="32">
        <v>7.32</v>
      </c>
      <c r="F40" s="31">
        <v>10</v>
      </c>
      <c r="G40" s="32">
        <v>89.4</v>
      </c>
      <c r="H40" s="32">
        <v>2.2999999999999998</v>
      </c>
      <c r="I40" s="31">
        <v>1</v>
      </c>
      <c r="J40" s="32">
        <v>1</v>
      </c>
    </row>
    <row r="41" spans="1:10" x14ac:dyDescent="0.25">
      <c r="A41" s="31">
        <v>34</v>
      </c>
      <c r="B41" s="31">
        <v>54</v>
      </c>
      <c r="C41" s="31">
        <v>36</v>
      </c>
      <c r="D41" s="32">
        <v>63.694444444444443</v>
      </c>
      <c r="E41" s="32">
        <v>8.0555555555555554</v>
      </c>
      <c r="F41" s="31">
        <v>17</v>
      </c>
      <c r="G41" s="32">
        <v>100</v>
      </c>
      <c r="H41" s="32">
        <v>6.4117647058823533</v>
      </c>
      <c r="I41" s="31">
        <v>1</v>
      </c>
      <c r="J41" s="32">
        <v>3</v>
      </c>
    </row>
    <row r="42" spans="1:10" x14ac:dyDescent="0.25">
      <c r="A42" s="31">
        <v>35</v>
      </c>
      <c r="B42" s="31">
        <v>40</v>
      </c>
      <c r="C42" s="31">
        <v>30</v>
      </c>
      <c r="D42" s="32">
        <v>37.766666666666666</v>
      </c>
      <c r="E42" s="32">
        <v>7.5</v>
      </c>
      <c r="F42" s="31">
        <v>10</v>
      </c>
      <c r="G42" s="32">
        <v>123.2</v>
      </c>
      <c r="H42" s="32">
        <v>3.4</v>
      </c>
      <c r="I42" s="31" t="s">
        <v>34</v>
      </c>
      <c r="J42" s="32" t="s">
        <v>34</v>
      </c>
    </row>
    <row r="43" spans="1:10" x14ac:dyDescent="0.25">
      <c r="A43" s="31">
        <v>36</v>
      </c>
      <c r="B43" s="31">
        <v>77</v>
      </c>
      <c r="C43" s="31">
        <v>50</v>
      </c>
      <c r="D43" s="32">
        <v>79.94</v>
      </c>
      <c r="E43" s="32">
        <v>14.36</v>
      </c>
      <c r="F43" s="31">
        <v>26</v>
      </c>
      <c r="G43" s="32">
        <v>122.69230769230769</v>
      </c>
      <c r="H43" s="32">
        <v>7.884615384615385</v>
      </c>
      <c r="I43" s="31">
        <v>1</v>
      </c>
      <c r="J43" s="32">
        <v>6</v>
      </c>
    </row>
    <row r="44" spans="1:10" x14ac:dyDescent="0.25">
      <c r="A44" s="31">
        <v>37</v>
      </c>
      <c r="B44" s="31">
        <v>36</v>
      </c>
      <c r="C44" s="31">
        <v>27</v>
      </c>
      <c r="D44" s="32">
        <v>75</v>
      </c>
      <c r="E44" s="32">
        <v>11.962962962962964</v>
      </c>
      <c r="F44" s="31">
        <v>8</v>
      </c>
      <c r="G44" s="32">
        <v>78.5</v>
      </c>
      <c r="H44" s="32">
        <v>5.25</v>
      </c>
      <c r="I44" s="31">
        <v>1</v>
      </c>
      <c r="J44" s="32">
        <v>1</v>
      </c>
    </row>
    <row r="45" spans="1:10" x14ac:dyDescent="0.25">
      <c r="A45" s="31">
        <v>38</v>
      </c>
      <c r="B45" s="31">
        <v>17</v>
      </c>
      <c r="C45" s="31">
        <v>10</v>
      </c>
      <c r="D45" s="32">
        <v>111.5</v>
      </c>
      <c r="E45" s="32">
        <v>17.3</v>
      </c>
      <c r="F45" s="31">
        <v>7</v>
      </c>
      <c r="G45" s="32">
        <v>77.285714285714292</v>
      </c>
      <c r="H45" s="32">
        <v>3.5714285714285716</v>
      </c>
      <c r="I45" s="31" t="s">
        <v>34</v>
      </c>
      <c r="J45" s="32" t="s">
        <v>34</v>
      </c>
    </row>
    <row r="46" spans="1:10" x14ac:dyDescent="0.25">
      <c r="A46" s="31">
        <v>39</v>
      </c>
      <c r="B46" s="31">
        <v>43</v>
      </c>
      <c r="C46" s="31">
        <v>28</v>
      </c>
      <c r="D46" s="32">
        <v>61.607142857142854</v>
      </c>
      <c r="E46" s="32">
        <v>5.3928571428571432</v>
      </c>
      <c r="F46" s="31">
        <v>15</v>
      </c>
      <c r="G46" s="32">
        <v>128.26666666666668</v>
      </c>
      <c r="H46" s="32">
        <v>4.7333333333333334</v>
      </c>
      <c r="I46" s="31" t="s">
        <v>34</v>
      </c>
      <c r="J46" s="32" t="s">
        <v>34</v>
      </c>
    </row>
    <row r="47" spans="1:10" x14ac:dyDescent="0.25">
      <c r="A47" s="31">
        <v>40</v>
      </c>
      <c r="B47" s="31">
        <v>37</v>
      </c>
      <c r="C47" s="31">
        <v>29</v>
      </c>
      <c r="D47" s="32">
        <v>87.206896551724142</v>
      </c>
      <c r="E47" s="32">
        <v>6.8275862068965516</v>
      </c>
      <c r="F47" s="31">
        <v>8</v>
      </c>
      <c r="G47" s="32">
        <v>71.25</v>
      </c>
      <c r="H47" s="32">
        <v>2.25</v>
      </c>
      <c r="I47" s="31" t="s">
        <v>34</v>
      </c>
      <c r="J47" s="32" t="s">
        <v>34</v>
      </c>
    </row>
    <row r="48" spans="1:10" x14ac:dyDescent="0.25">
      <c r="A48" s="31">
        <v>41</v>
      </c>
      <c r="B48" s="31">
        <v>44</v>
      </c>
      <c r="C48" s="31">
        <v>33</v>
      </c>
      <c r="D48" s="32">
        <v>73.757575757575751</v>
      </c>
      <c r="E48" s="32">
        <v>7.6363636363636367</v>
      </c>
      <c r="F48" s="31">
        <v>11</v>
      </c>
      <c r="G48" s="32">
        <v>172.27272727272728</v>
      </c>
      <c r="H48" s="32">
        <v>3</v>
      </c>
      <c r="I48" s="31" t="s">
        <v>34</v>
      </c>
      <c r="J48" s="32" t="s">
        <v>34</v>
      </c>
    </row>
    <row r="49" spans="1:10" x14ac:dyDescent="0.25">
      <c r="A49" s="31">
        <v>42</v>
      </c>
      <c r="B49" s="31">
        <v>27</v>
      </c>
      <c r="C49" s="31">
        <v>19</v>
      </c>
      <c r="D49" s="32">
        <v>51.526315789473685</v>
      </c>
      <c r="E49" s="32">
        <v>5.0526315789473681</v>
      </c>
      <c r="F49" s="31">
        <v>8</v>
      </c>
      <c r="G49" s="32">
        <v>133.375</v>
      </c>
      <c r="H49" s="32">
        <v>3.375</v>
      </c>
      <c r="I49" s="31" t="s">
        <v>34</v>
      </c>
      <c r="J49" s="32" t="s">
        <v>34</v>
      </c>
    </row>
    <row r="50" spans="1:10" x14ac:dyDescent="0.25">
      <c r="A50" s="31">
        <v>43</v>
      </c>
      <c r="B50" s="31">
        <v>13</v>
      </c>
      <c r="C50" s="31">
        <v>9</v>
      </c>
      <c r="D50" s="32">
        <v>71.111111111111114</v>
      </c>
      <c r="E50" s="32">
        <v>9.5555555555555554</v>
      </c>
      <c r="F50" s="31">
        <v>4</v>
      </c>
      <c r="G50" s="32">
        <v>114.75</v>
      </c>
      <c r="H50" s="32">
        <v>8.75</v>
      </c>
      <c r="I50" s="31" t="s">
        <v>34</v>
      </c>
      <c r="J50" s="32" t="s">
        <v>34</v>
      </c>
    </row>
    <row r="51" spans="1:10" x14ac:dyDescent="0.25">
      <c r="A51" s="31">
        <v>44</v>
      </c>
      <c r="B51" s="31">
        <v>2</v>
      </c>
      <c r="C51" s="31">
        <v>2</v>
      </c>
      <c r="D51" s="32">
        <v>12</v>
      </c>
      <c r="E51" s="32">
        <v>6.5</v>
      </c>
      <c r="F51" s="31" t="s">
        <v>34</v>
      </c>
      <c r="G51" s="32" t="s">
        <v>34</v>
      </c>
      <c r="H51" s="32" t="s">
        <v>34</v>
      </c>
      <c r="I51" s="31" t="s">
        <v>34</v>
      </c>
      <c r="J51" s="32" t="s">
        <v>34</v>
      </c>
    </row>
    <row r="52" spans="1:10" x14ac:dyDescent="0.25">
      <c r="A52" s="31">
        <v>45</v>
      </c>
      <c r="B52" s="31">
        <v>32</v>
      </c>
      <c r="C52" s="31">
        <v>20</v>
      </c>
      <c r="D52" s="32">
        <v>86.5</v>
      </c>
      <c r="E52" s="32">
        <v>10.25</v>
      </c>
      <c r="F52" s="31">
        <v>12</v>
      </c>
      <c r="G52" s="32">
        <v>95.833333333333329</v>
      </c>
      <c r="H52" s="32">
        <v>1.9166666666666667</v>
      </c>
      <c r="I52" s="31" t="s">
        <v>34</v>
      </c>
      <c r="J52" s="32" t="s">
        <v>34</v>
      </c>
    </row>
    <row r="53" spans="1:10" x14ac:dyDescent="0.25">
      <c r="A53" s="31">
        <v>46</v>
      </c>
      <c r="B53" s="31">
        <v>41</v>
      </c>
      <c r="C53" s="31">
        <v>25</v>
      </c>
      <c r="D53" s="32">
        <v>79.44</v>
      </c>
      <c r="E53" s="32">
        <v>11.44</v>
      </c>
      <c r="F53" s="31">
        <v>15</v>
      </c>
      <c r="G53" s="32">
        <v>161.86666666666667</v>
      </c>
      <c r="H53" s="32">
        <v>9.6666666666666661</v>
      </c>
      <c r="I53" s="31">
        <v>1</v>
      </c>
      <c r="J53" s="32">
        <v>2</v>
      </c>
    </row>
    <row r="54" spans="1:10" x14ac:dyDescent="0.25">
      <c r="A54" s="31">
        <v>47</v>
      </c>
      <c r="B54" s="31">
        <v>7</v>
      </c>
      <c r="C54" s="31">
        <v>4</v>
      </c>
      <c r="D54" s="32">
        <v>15</v>
      </c>
      <c r="E54" s="32">
        <v>6</v>
      </c>
      <c r="F54" s="31">
        <v>3</v>
      </c>
      <c r="G54" s="32">
        <v>143.66666666666666</v>
      </c>
      <c r="H54" s="32">
        <v>8.6666666666666661</v>
      </c>
      <c r="I54" s="31" t="s">
        <v>34</v>
      </c>
      <c r="J54" s="32" t="s">
        <v>34</v>
      </c>
    </row>
    <row r="55" spans="1:10" x14ac:dyDescent="0.25">
      <c r="A55" s="31">
        <v>48</v>
      </c>
      <c r="B55" s="31">
        <v>11</v>
      </c>
      <c r="C55" s="31">
        <v>4</v>
      </c>
      <c r="D55" s="32">
        <v>155.25</v>
      </c>
      <c r="E55" s="32">
        <v>14.75</v>
      </c>
      <c r="F55" s="31">
        <v>7</v>
      </c>
      <c r="G55" s="32">
        <v>78.857142857142861</v>
      </c>
      <c r="H55" s="32">
        <v>2.2857142857142856</v>
      </c>
      <c r="I55" s="31" t="s">
        <v>34</v>
      </c>
      <c r="J55" s="32" t="s">
        <v>34</v>
      </c>
    </row>
    <row r="56" spans="1:10" x14ac:dyDescent="0.25">
      <c r="A56" s="31">
        <v>49</v>
      </c>
      <c r="B56" s="31">
        <v>21</v>
      </c>
      <c r="C56" s="31">
        <v>14</v>
      </c>
      <c r="D56" s="32">
        <v>97.642857142857139</v>
      </c>
      <c r="E56" s="32">
        <v>4.2857142857142856</v>
      </c>
      <c r="F56" s="31">
        <v>7</v>
      </c>
      <c r="G56" s="32">
        <v>170.57142857142858</v>
      </c>
      <c r="H56" s="32">
        <v>3.2857142857142856</v>
      </c>
      <c r="I56" s="31" t="s">
        <v>34</v>
      </c>
      <c r="J56" s="32" t="s">
        <v>34</v>
      </c>
    </row>
    <row r="57" spans="1:10" x14ac:dyDescent="0.25">
      <c r="A57" s="31">
        <v>50</v>
      </c>
      <c r="B57" s="31">
        <v>8</v>
      </c>
      <c r="C57" s="31">
        <v>5</v>
      </c>
      <c r="D57" s="32">
        <v>12.2</v>
      </c>
      <c r="E57" s="32">
        <v>4.5999999999999996</v>
      </c>
      <c r="F57" s="31">
        <v>3</v>
      </c>
      <c r="G57" s="32">
        <v>40.666666666666664</v>
      </c>
      <c r="H57" s="32">
        <v>2.6666666666666665</v>
      </c>
      <c r="I57" s="31" t="s">
        <v>34</v>
      </c>
      <c r="J57" s="32" t="s">
        <v>34</v>
      </c>
    </row>
    <row r="58" spans="1:10" x14ac:dyDescent="0.25">
      <c r="A58" s="31">
        <v>51</v>
      </c>
      <c r="B58" s="31">
        <v>2</v>
      </c>
      <c r="C58" s="31">
        <v>1</v>
      </c>
      <c r="D58" s="32">
        <v>18</v>
      </c>
      <c r="E58" s="32">
        <v>6</v>
      </c>
      <c r="F58" s="31">
        <v>1</v>
      </c>
      <c r="G58" s="32">
        <v>102</v>
      </c>
      <c r="H58" s="32">
        <v>1</v>
      </c>
      <c r="I58" s="31" t="s">
        <v>34</v>
      </c>
      <c r="J58" s="32" t="s">
        <v>34</v>
      </c>
    </row>
    <row r="59" spans="1:10" x14ac:dyDescent="0.25">
      <c r="A59" s="53" t="s">
        <v>35</v>
      </c>
      <c r="B59" s="55">
        <v>1187</v>
      </c>
      <c r="C59" s="53">
        <v>806</v>
      </c>
      <c r="D59" s="54">
        <v>70.509925558312659</v>
      </c>
      <c r="E59" s="54">
        <v>8.5545905707196024</v>
      </c>
      <c r="F59" s="53">
        <v>373</v>
      </c>
      <c r="G59" s="55">
        <v>114</v>
      </c>
      <c r="H59" s="54">
        <v>4.9865951742627344</v>
      </c>
      <c r="I59" s="53">
        <v>8</v>
      </c>
      <c r="J59" s="55">
        <v>3</v>
      </c>
    </row>
    <row r="67" spans="4:10" x14ac:dyDescent="0.25">
      <c r="D67" s="64"/>
      <c r="E67" s="64"/>
      <c r="F67" s="64"/>
      <c r="G67" s="64"/>
      <c r="H67" s="64"/>
      <c r="I67" s="64"/>
      <c r="J67" s="64"/>
    </row>
  </sheetData>
  <mergeCells count="10">
    <mergeCell ref="A6:A7"/>
    <mergeCell ref="B6:B7"/>
    <mergeCell ref="C6:E6"/>
    <mergeCell ref="F6:H6"/>
    <mergeCell ref="I6:J6"/>
    <mergeCell ref="A4:J4"/>
    <mergeCell ref="A5:J5"/>
    <mergeCell ref="A1:J1"/>
    <mergeCell ref="A2:J2"/>
    <mergeCell ref="A3:J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C00000"/>
    <pageSetUpPr fitToPage="1"/>
  </sheetPr>
  <dimension ref="A1:I190"/>
  <sheetViews>
    <sheetView zoomScaleNormal="100" zoomScaleSheetLayoutView="98" workbookViewId="0">
      <selection sqref="A1:I1"/>
    </sheetView>
  </sheetViews>
  <sheetFormatPr defaultRowHeight="15" x14ac:dyDescent="0.25"/>
  <cols>
    <col min="1" max="1" width="15.28515625" bestFit="1" customWidth="1"/>
    <col min="2" max="2" width="51.5703125" customWidth="1"/>
    <col min="3" max="3" width="29.28515625" bestFit="1" customWidth="1"/>
    <col min="5" max="5" width="48.85546875" bestFit="1" customWidth="1"/>
    <col min="7" max="9" width="8.42578125" customWidth="1"/>
  </cols>
  <sheetData>
    <row r="1" spans="1:9" ht="27" customHeight="1" x14ac:dyDescent="0.25">
      <c r="A1" s="122" t="s">
        <v>356</v>
      </c>
      <c r="B1" s="123"/>
      <c r="C1" s="123"/>
      <c r="D1" s="123"/>
      <c r="E1" s="123"/>
      <c r="F1" s="123"/>
      <c r="G1" s="123"/>
      <c r="H1" s="123"/>
      <c r="I1" s="123"/>
    </row>
    <row r="2" spans="1:9" ht="164.25" customHeight="1" x14ac:dyDescent="0.25">
      <c r="A2" s="143" t="s">
        <v>361</v>
      </c>
      <c r="B2" s="143"/>
      <c r="C2" s="143"/>
      <c r="D2" s="143"/>
      <c r="E2" s="143"/>
      <c r="F2" s="143"/>
      <c r="G2" s="143"/>
      <c r="H2" s="143"/>
      <c r="I2" s="143"/>
    </row>
    <row r="4" spans="1:9" ht="54.75" customHeight="1" x14ac:dyDescent="0.25">
      <c r="A4" s="56" t="s">
        <v>11</v>
      </c>
      <c r="B4" s="56" t="s">
        <v>280</v>
      </c>
      <c r="C4" s="56" t="s">
        <v>36</v>
      </c>
    </row>
    <row r="5" spans="1:9" x14ac:dyDescent="0.25">
      <c r="A5" s="126">
        <v>1</v>
      </c>
      <c r="B5" s="57" t="s">
        <v>37</v>
      </c>
      <c r="C5" s="49">
        <v>23</v>
      </c>
    </row>
    <row r="6" spans="1:9" x14ac:dyDescent="0.25">
      <c r="A6" s="145"/>
      <c r="B6" s="37" t="s">
        <v>38</v>
      </c>
      <c r="C6" s="39">
        <v>19</v>
      </c>
    </row>
    <row r="7" spans="1:9" x14ac:dyDescent="0.25">
      <c r="A7" s="145"/>
      <c r="B7" s="37" t="s">
        <v>41</v>
      </c>
      <c r="C7" s="39">
        <v>1</v>
      </c>
    </row>
    <row r="8" spans="1:9" x14ac:dyDescent="0.25">
      <c r="A8" s="145"/>
      <c r="B8" s="37" t="s">
        <v>42</v>
      </c>
      <c r="C8" s="39">
        <v>3</v>
      </c>
    </row>
    <row r="9" spans="1:9" x14ac:dyDescent="0.25">
      <c r="A9" s="126">
        <v>2</v>
      </c>
      <c r="B9" s="57" t="s">
        <v>37</v>
      </c>
      <c r="C9" s="49">
        <v>13</v>
      </c>
    </row>
    <row r="10" spans="1:9" x14ac:dyDescent="0.25">
      <c r="A10" s="144"/>
      <c r="B10" s="37" t="s">
        <v>38</v>
      </c>
      <c r="C10" s="39">
        <v>10</v>
      </c>
    </row>
    <row r="11" spans="1:9" x14ac:dyDescent="0.25">
      <c r="A11" s="144"/>
      <c r="B11" s="37" t="s">
        <v>42</v>
      </c>
      <c r="C11" s="39">
        <v>3</v>
      </c>
    </row>
    <row r="12" spans="1:9" x14ac:dyDescent="0.25">
      <c r="A12" s="126">
        <v>3</v>
      </c>
      <c r="B12" s="57" t="s">
        <v>37</v>
      </c>
      <c r="C12" s="49">
        <v>24</v>
      </c>
    </row>
    <row r="13" spans="1:9" x14ac:dyDescent="0.25">
      <c r="A13" s="144"/>
      <c r="B13" s="37" t="s">
        <v>38</v>
      </c>
      <c r="C13" s="39">
        <v>20</v>
      </c>
    </row>
    <row r="14" spans="1:9" x14ac:dyDescent="0.25">
      <c r="A14" s="144"/>
      <c r="B14" s="37" t="s">
        <v>40</v>
      </c>
      <c r="C14" s="39">
        <v>2</v>
      </c>
    </row>
    <row r="15" spans="1:9" x14ac:dyDescent="0.25">
      <c r="A15" s="144"/>
      <c r="B15" s="37" t="s">
        <v>42</v>
      </c>
      <c r="C15" s="39">
        <v>2</v>
      </c>
    </row>
    <row r="16" spans="1:9" x14ac:dyDescent="0.25">
      <c r="A16" s="126">
        <v>4</v>
      </c>
      <c r="B16" s="57" t="s">
        <v>37</v>
      </c>
      <c r="C16" s="49">
        <v>20</v>
      </c>
    </row>
    <row r="17" spans="1:3" x14ac:dyDescent="0.25">
      <c r="A17" s="144"/>
      <c r="B17" s="37" t="s">
        <v>38</v>
      </c>
      <c r="C17" s="39">
        <v>16</v>
      </c>
    </row>
    <row r="18" spans="1:3" x14ac:dyDescent="0.25">
      <c r="A18" s="144"/>
      <c r="B18" s="37" t="s">
        <v>41</v>
      </c>
      <c r="C18" s="39">
        <v>4</v>
      </c>
    </row>
    <row r="19" spans="1:3" x14ac:dyDescent="0.25">
      <c r="A19" s="126">
        <v>5</v>
      </c>
      <c r="B19" s="57" t="s">
        <v>37</v>
      </c>
      <c r="C19" s="49">
        <v>8</v>
      </c>
    </row>
    <row r="20" spans="1:3" x14ac:dyDescent="0.25">
      <c r="A20" s="144"/>
      <c r="B20" s="37" t="s">
        <v>38</v>
      </c>
      <c r="C20" s="39">
        <v>4</v>
      </c>
    </row>
    <row r="21" spans="1:3" x14ac:dyDescent="0.25">
      <c r="A21" s="144"/>
      <c r="B21" s="37" t="s">
        <v>44</v>
      </c>
      <c r="C21" s="39">
        <v>1</v>
      </c>
    </row>
    <row r="22" spans="1:3" x14ac:dyDescent="0.25">
      <c r="A22" s="144"/>
      <c r="B22" s="37" t="s">
        <v>42</v>
      </c>
      <c r="C22" s="39">
        <v>3</v>
      </c>
    </row>
    <row r="23" spans="1:3" x14ac:dyDescent="0.25">
      <c r="A23" s="126">
        <v>6</v>
      </c>
      <c r="B23" s="57" t="s">
        <v>37</v>
      </c>
      <c r="C23" s="49">
        <v>4</v>
      </c>
    </row>
    <row r="24" spans="1:3" x14ac:dyDescent="0.25">
      <c r="A24" s="144"/>
      <c r="B24" s="37" t="s">
        <v>38</v>
      </c>
      <c r="C24" s="39">
        <v>4</v>
      </c>
    </row>
    <row r="25" spans="1:3" x14ac:dyDescent="0.25">
      <c r="A25" s="126">
        <v>7</v>
      </c>
      <c r="B25" s="57" t="s">
        <v>37</v>
      </c>
      <c r="C25" s="49">
        <v>13</v>
      </c>
    </row>
    <row r="26" spans="1:3" x14ac:dyDescent="0.25">
      <c r="A26" s="144"/>
      <c r="B26" s="37" t="s">
        <v>38</v>
      </c>
      <c r="C26" s="39">
        <v>11</v>
      </c>
    </row>
    <row r="27" spans="1:3" x14ac:dyDescent="0.25">
      <c r="A27" s="144"/>
      <c r="B27" s="37" t="s">
        <v>42</v>
      </c>
      <c r="C27" s="39">
        <v>2</v>
      </c>
    </row>
    <row r="28" spans="1:3" x14ac:dyDescent="0.25">
      <c r="A28" s="126">
        <v>8</v>
      </c>
      <c r="B28" s="57" t="s">
        <v>37</v>
      </c>
      <c r="C28" s="49">
        <v>10</v>
      </c>
    </row>
    <row r="29" spans="1:3" x14ac:dyDescent="0.25">
      <c r="A29" s="144"/>
      <c r="B29" s="37" t="s">
        <v>38</v>
      </c>
      <c r="C29" s="39">
        <v>8</v>
      </c>
    </row>
    <row r="30" spans="1:3" x14ac:dyDescent="0.25">
      <c r="A30" s="144"/>
      <c r="B30" s="37" t="s">
        <v>40</v>
      </c>
      <c r="C30" s="39">
        <v>1</v>
      </c>
    </row>
    <row r="31" spans="1:3" x14ac:dyDescent="0.25">
      <c r="A31" s="144"/>
      <c r="B31" s="37" t="s">
        <v>42</v>
      </c>
      <c r="C31" s="39">
        <v>1</v>
      </c>
    </row>
    <row r="32" spans="1:3" x14ac:dyDescent="0.25">
      <c r="A32" s="126">
        <v>9</v>
      </c>
      <c r="B32" s="57" t="s">
        <v>37</v>
      </c>
      <c r="C32" s="49">
        <v>20</v>
      </c>
    </row>
    <row r="33" spans="1:3" x14ac:dyDescent="0.25">
      <c r="A33" s="144"/>
      <c r="B33" s="37" t="s">
        <v>38</v>
      </c>
      <c r="C33" s="39">
        <v>13</v>
      </c>
    </row>
    <row r="34" spans="1:3" x14ac:dyDescent="0.25">
      <c r="A34" s="144"/>
      <c r="B34" s="37" t="s">
        <v>43</v>
      </c>
      <c r="C34" s="39">
        <v>1</v>
      </c>
    </row>
    <row r="35" spans="1:3" x14ac:dyDescent="0.25">
      <c r="A35" s="144"/>
      <c r="B35" s="37" t="s">
        <v>42</v>
      </c>
      <c r="C35" s="39">
        <v>6</v>
      </c>
    </row>
    <row r="36" spans="1:3" x14ac:dyDescent="0.25">
      <c r="A36" s="126">
        <v>10</v>
      </c>
      <c r="B36" s="57" t="s">
        <v>37</v>
      </c>
      <c r="C36" s="49">
        <v>5</v>
      </c>
    </row>
    <row r="37" spans="1:3" x14ac:dyDescent="0.25">
      <c r="A37" s="144"/>
      <c r="B37" s="37" t="s">
        <v>38</v>
      </c>
      <c r="C37" s="39">
        <v>1</v>
      </c>
    </row>
    <row r="38" spans="1:3" x14ac:dyDescent="0.25">
      <c r="A38" s="144"/>
      <c r="B38" s="37" t="s">
        <v>42</v>
      </c>
      <c r="C38" s="39">
        <v>4</v>
      </c>
    </row>
    <row r="39" spans="1:3" x14ac:dyDescent="0.25">
      <c r="A39" s="126">
        <v>11</v>
      </c>
      <c r="B39" s="57" t="s">
        <v>37</v>
      </c>
      <c r="C39" s="49">
        <v>5</v>
      </c>
    </row>
    <row r="40" spans="1:3" x14ac:dyDescent="0.25">
      <c r="A40" s="144"/>
      <c r="B40" s="37" t="s">
        <v>38</v>
      </c>
      <c r="C40" s="39">
        <v>4</v>
      </c>
    </row>
    <row r="41" spans="1:3" x14ac:dyDescent="0.25">
      <c r="A41" s="144"/>
      <c r="B41" s="37" t="s">
        <v>43</v>
      </c>
      <c r="C41" s="39">
        <v>1</v>
      </c>
    </row>
    <row r="42" spans="1:3" x14ac:dyDescent="0.25">
      <c r="A42" s="126">
        <v>12</v>
      </c>
      <c r="B42" s="57" t="s">
        <v>37</v>
      </c>
      <c r="C42" s="49">
        <v>8</v>
      </c>
    </row>
    <row r="43" spans="1:3" x14ac:dyDescent="0.25">
      <c r="A43" s="144"/>
      <c r="B43" s="37" t="s">
        <v>38</v>
      </c>
      <c r="C43" s="39">
        <v>8</v>
      </c>
    </row>
    <row r="44" spans="1:3" x14ac:dyDescent="0.25">
      <c r="A44" s="126">
        <v>13</v>
      </c>
      <c r="B44" s="57" t="s">
        <v>37</v>
      </c>
      <c r="C44" s="49">
        <v>10</v>
      </c>
    </row>
    <row r="45" spans="1:3" x14ac:dyDescent="0.25">
      <c r="A45" s="144"/>
      <c r="B45" s="37" t="s">
        <v>38</v>
      </c>
      <c r="C45" s="39">
        <v>9</v>
      </c>
    </row>
    <row r="46" spans="1:3" x14ac:dyDescent="0.25">
      <c r="A46" s="144"/>
      <c r="B46" s="37" t="s">
        <v>43</v>
      </c>
      <c r="C46" s="39">
        <v>1</v>
      </c>
    </row>
    <row r="47" spans="1:3" x14ac:dyDescent="0.25">
      <c r="A47" s="126">
        <v>14</v>
      </c>
      <c r="B47" s="57" t="s">
        <v>37</v>
      </c>
      <c r="C47" s="49">
        <v>4</v>
      </c>
    </row>
    <row r="48" spans="1:3" x14ac:dyDescent="0.25">
      <c r="A48" s="144"/>
      <c r="B48" s="37" t="s">
        <v>38</v>
      </c>
      <c r="C48" s="39">
        <v>3</v>
      </c>
    </row>
    <row r="49" spans="1:3" x14ac:dyDescent="0.25">
      <c r="A49" s="144"/>
      <c r="B49" s="37" t="s">
        <v>42</v>
      </c>
      <c r="C49" s="39">
        <v>1</v>
      </c>
    </row>
    <row r="50" spans="1:3" x14ac:dyDescent="0.25">
      <c r="A50" s="126">
        <v>15</v>
      </c>
      <c r="B50" s="57" t="s">
        <v>37</v>
      </c>
      <c r="C50" s="49">
        <v>8</v>
      </c>
    </row>
    <row r="51" spans="1:3" x14ac:dyDescent="0.25">
      <c r="A51" s="144"/>
      <c r="B51" s="37" t="s">
        <v>38</v>
      </c>
      <c r="C51" s="39">
        <v>5</v>
      </c>
    </row>
    <row r="52" spans="1:3" x14ac:dyDescent="0.25">
      <c r="A52" s="144"/>
      <c r="B52" s="37" t="s">
        <v>42</v>
      </c>
      <c r="C52" s="39">
        <v>3</v>
      </c>
    </row>
    <row r="53" spans="1:3" x14ac:dyDescent="0.25">
      <c r="A53" s="126">
        <v>16</v>
      </c>
      <c r="B53" s="57" t="s">
        <v>37</v>
      </c>
      <c r="C53" s="49">
        <v>3</v>
      </c>
    </row>
    <row r="54" spans="1:3" x14ac:dyDescent="0.25">
      <c r="A54" s="144"/>
      <c r="B54" s="37" t="s">
        <v>38</v>
      </c>
      <c r="C54" s="39">
        <v>3</v>
      </c>
    </row>
    <row r="55" spans="1:3" x14ac:dyDescent="0.25">
      <c r="A55" s="126">
        <v>17</v>
      </c>
      <c r="B55" s="57" t="s">
        <v>37</v>
      </c>
      <c r="C55" s="49">
        <v>2</v>
      </c>
    </row>
    <row r="56" spans="1:3" x14ac:dyDescent="0.25">
      <c r="A56" s="144"/>
      <c r="B56" s="37" t="s">
        <v>38</v>
      </c>
      <c r="C56" s="39">
        <v>1</v>
      </c>
    </row>
    <row r="57" spans="1:3" x14ac:dyDescent="0.25">
      <c r="A57" s="144"/>
      <c r="B57" s="37" t="s">
        <v>40</v>
      </c>
      <c r="C57" s="39">
        <v>1</v>
      </c>
    </row>
    <row r="58" spans="1:3" x14ac:dyDescent="0.25">
      <c r="A58" s="126">
        <v>18</v>
      </c>
      <c r="B58" s="57" t="s">
        <v>37</v>
      </c>
      <c r="C58" s="49">
        <v>2</v>
      </c>
    </row>
    <row r="59" spans="1:3" x14ac:dyDescent="0.25">
      <c r="A59" s="144"/>
      <c r="B59" s="37" t="s">
        <v>38</v>
      </c>
      <c r="C59" s="39">
        <v>2</v>
      </c>
    </row>
    <row r="60" spans="1:3" x14ac:dyDescent="0.25">
      <c r="A60" s="126">
        <v>19</v>
      </c>
      <c r="B60" s="57" t="s">
        <v>37</v>
      </c>
      <c r="C60" s="49">
        <v>8</v>
      </c>
    </row>
    <row r="61" spans="1:3" x14ac:dyDescent="0.25">
      <c r="A61" s="144"/>
      <c r="B61" s="37" t="s">
        <v>38</v>
      </c>
      <c r="C61" s="39">
        <v>5</v>
      </c>
    </row>
    <row r="62" spans="1:3" x14ac:dyDescent="0.25">
      <c r="A62" s="144"/>
      <c r="B62" s="37" t="s">
        <v>43</v>
      </c>
      <c r="C62" s="39">
        <v>1</v>
      </c>
    </row>
    <row r="63" spans="1:3" x14ac:dyDescent="0.25">
      <c r="A63" s="144"/>
      <c r="B63" s="37" t="s">
        <v>42</v>
      </c>
      <c r="C63" s="39">
        <v>2</v>
      </c>
    </row>
    <row r="64" spans="1:3" x14ac:dyDescent="0.25">
      <c r="A64" s="126">
        <v>20</v>
      </c>
      <c r="B64" s="57" t="s">
        <v>37</v>
      </c>
      <c r="C64" s="49">
        <v>18</v>
      </c>
    </row>
    <row r="65" spans="1:3" x14ac:dyDescent="0.25">
      <c r="A65" s="144"/>
      <c r="B65" s="37" t="s">
        <v>38</v>
      </c>
      <c r="C65" s="39">
        <v>13</v>
      </c>
    </row>
    <row r="66" spans="1:3" x14ac:dyDescent="0.25">
      <c r="A66" s="144"/>
      <c r="B66" s="37" t="s">
        <v>44</v>
      </c>
      <c r="C66" s="39">
        <v>1</v>
      </c>
    </row>
    <row r="67" spans="1:3" x14ac:dyDescent="0.25">
      <c r="A67" s="144"/>
      <c r="B67" s="37" t="s">
        <v>39</v>
      </c>
      <c r="C67" s="39">
        <v>1</v>
      </c>
    </row>
    <row r="68" spans="1:3" x14ac:dyDescent="0.25">
      <c r="A68" s="144"/>
      <c r="B68" s="37" t="s">
        <v>40</v>
      </c>
      <c r="C68" s="39">
        <v>1</v>
      </c>
    </row>
    <row r="69" spans="1:3" x14ac:dyDescent="0.25">
      <c r="A69" s="144"/>
      <c r="B69" s="37" t="s">
        <v>42</v>
      </c>
      <c r="C69" s="39">
        <v>2</v>
      </c>
    </row>
    <row r="70" spans="1:3" x14ac:dyDescent="0.25">
      <c r="A70" s="126">
        <v>21</v>
      </c>
      <c r="B70" s="57" t="s">
        <v>37</v>
      </c>
      <c r="C70" s="49">
        <v>11</v>
      </c>
    </row>
    <row r="71" spans="1:3" x14ac:dyDescent="0.25">
      <c r="A71" s="144"/>
      <c r="B71" s="37" t="s">
        <v>38</v>
      </c>
      <c r="C71" s="39">
        <v>10</v>
      </c>
    </row>
    <row r="72" spans="1:3" x14ac:dyDescent="0.25">
      <c r="A72" s="144"/>
      <c r="B72" s="37" t="s">
        <v>43</v>
      </c>
      <c r="C72" s="39">
        <v>1</v>
      </c>
    </row>
    <row r="73" spans="1:3" x14ac:dyDescent="0.25">
      <c r="A73" s="126">
        <v>22</v>
      </c>
      <c r="B73" s="57" t="s">
        <v>37</v>
      </c>
      <c r="C73" s="49">
        <v>18</v>
      </c>
    </row>
    <row r="74" spans="1:3" x14ac:dyDescent="0.25">
      <c r="A74" s="144"/>
      <c r="B74" s="37" t="s">
        <v>38</v>
      </c>
      <c r="C74" s="39">
        <v>14</v>
      </c>
    </row>
    <row r="75" spans="1:3" x14ac:dyDescent="0.25">
      <c r="A75" s="144"/>
      <c r="B75" s="37" t="s">
        <v>43</v>
      </c>
      <c r="C75" s="39">
        <v>1</v>
      </c>
    </row>
    <row r="76" spans="1:3" x14ac:dyDescent="0.25">
      <c r="A76" s="144"/>
      <c r="B76" s="37" t="s">
        <v>42</v>
      </c>
      <c r="C76" s="39">
        <v>3</v>
      </c>
    </row>
    <row r="77" spans="1:3" x14ac:dyDescent="0.25">
      <c r="A77" s="126">
        <v>23</v>
      </c>
      <c r="B77" s="57" t="s">
        <v>37</v>
      </c>
      <c r="C77" s="49">
        <v>6</v>
      </c>
    </row>
    <row r="78" spans="1:3" x14ac:dyDescent="0.25">
      <c r="A78" s="144"/>
      <c r="B78" s="37" t="s">
        <v>38</v>
      </c>
      <c r="C78" s="39">
        <v>6</v>
      </c>
    </row>
    <row r="79" spans="1:3" x14ac:dyDescent="0.25">
      <c r="A79" s="126">
        <v>24</v>
      </c>
      <c r="B79" s="57" t="s">
        <v>37</v>
      </c>
      <c r="C79" s="49">
        <v>6</v>
      </c>
    </row>
    <row r="80" spans="1:3" x14ac:dyDescent="0.25">
      <c r="A80" s="144"/>
      <c r="B80" s="37" t="s">
        <v>38</v>
      </c>
      <c r="C80" s="39">
        <v>5</v>
      </c>
    </row>
    <row r="81" spans="1:3" x14ac:dyDescent="0.25">
      <c r="A81" s="144"/>
      <c r="B81" s="37" t="s">
        <v>44</v>
      </c>
      <c r="C81" s="39">
        <v>1</v>
      </c>
    </row>
    <row r="82" spans="1:3" x14ac:dyDescent="0.25">
      <c r="A82" s="126">
        <v>25</v>
      </c>
      <c r="B82" s="57" t="s">
        <v>37</v>
      </c>
      <c r="C82" s="49">
        <v>9</v>
      </c>
    </row>
    <row r="83" spans="1:3" x14ac:dyDescent="0.25">
      <c r="A83" s="144"/>
      <c r="B83" s="37" t="s">
        <v>38</v>
      </c>
      <c r="C83" s="39">
        <v>6</v>
      </c>
    </row>
    <row r="84" spans="1:3" x14ac:dyDescent="0.25">
      <c r="A84" s="144"/>
      <c r="B84" s="37" t="s">
        <v>44</v>
      </c>
      <c r="C84" s="39">
        <v>2</v>
      </c>
    </row>
    <row r="85" spans="1:3" x14ac:dyDescent="0.25">
      <c r="A85" s="144"/>
      <c r="B85" s="37" t="s">
        <v>41</v>
      </c>
      <c r="C85" s="39">
        <v>1</v>
      </c>
    </row>
    <row r="86" spans="1:3" x14ac:dyDescent="0.25">
      <c r="A86" s="126">
        <v>26</v>
      </c>
      <c r="B86" s="57" t="s">
        <v>37</v>
      </c>
      <c r="C86" s="49">
        <v>22</v>
      </c>
    </row>
    <row r="87" spans="1:3" x14ac:dyDescent="0.25">
      <c r="A87" s="144"/>
      <c r="B87" s="37" t="s">
        <v>38</v>
      </c>
      <c r="C87" s="39">
        <v>14</v>
      </c>
    </row>
    <row r="88" spans="1:3" x14ac:dyDescent="0.25">
      <c r="A88" s="144"/>
      <c r="B88" s="37" t="s">
        <v>39</v>
      </c>
      <c r="C88" s="39">
        <v>1</v>
      </c>
    </row>
    <row r="89" spans="1:3" x14ac:dyDescent="0.25">
      <c r="A89" s="144"/>
      <c r="B89" s="37" t="s">
        <v>40</v>
      </c>
      <c r="C89" s="39">
        <v>1</v>
      </c>
    </row>
    <row r="90" spans="1:3" x14ac:dyDescent="0.25">
      <c r="A90" s="144"/>
      <c r="B90" s="37" t="s">
        <v>42</v>
      </c>
      <c r="C90" s="39">
        <v>6</v>
      </c>
    </row>
    <row r="91" spans="1:3" x14ac:dyDescent="0.25">
      <c r="A91" s="126">
        <v>27</v>
      </c>
      <c r="B91" s="57" t="s">
        <v>37</v>
      </c>
      <c r="C91" s="49">
        <v>32</v>
      </c>
    </row>
    <row r="92" spans="1:3" x14ac:dyDescent="0.25">
      <c r="A92" s="144"/>
      <c r="B92" s="37" t="s">
        <v>38</v>
      </c>
      <c r="C92" s="39">
        <v>28</v>
      </c>
    </row>
    <row r="93" spans="1:3" x14ac:dyDescent="0.25">
      <c r="A93" s="144"/>
      <c r="B93" s="37" t="s">
        <v>43</v>
      </c>
      <c r="C93" s="39">
        <v>3</v>
      </c>
    </row>
    <row r="94" spans="1:3" x14ac:dyDescent="0.25">
      <c r="A94" s="144"/>
      <c r="B94" s="37" t="s">
        <v>42</v>
      </c>
      <c r="C94" s="39">
        <v>1</v>
      </c>
    </row>
    <row r="95" spans="1:3" x14ac:dyDescent="0.25">
      <c r="A95" s="126">
        <v>28</v>
      </c>
      <c r="B95" s="57" t="s">
        <v>37</v>
      </c>
      <c r="C95" s="49">
        <v>13</v>
      </c>
    </row>
    <row r="96" spans="1:3" x14ac:dyDescent="0.25">
      <c r="A96" s="144"/>
      <c r="B96" s="37" t="s">
        <v>38</v>
      </c>
      <c r="C96" s="39">
        <v>13</v>
      </c>
    </row>
    <row r="97" spans="1:3" x14ac:dyDescent="0.25">
      <c r="A97" s="126">
        <v>29</v>
      </c>
      <c r="B97" s="57" t="s">
        <v>37</v>
      </c>
      <c r="C97" s="49">
        <v>6</v>
      </c>
    </row>
    <row r="98" spans="1:3" x14ac:dyDescent="0.25">
      <c r="A98" s="144"/>
      <c r="B98" s="37" t="s">
        <v>38</v>
      </c>
      <c r="C98" s="39">
        <v>3</v>
      </c>
    </row>
    <row r="99" spans="1:3" x14ac:dyDescent="0.25">
      <c r="A99" s="144"/>
      <c r="B99" s="37" t="s">
        <v>43</v>
      </c>
      <c r="C99" s="39">
        <v>2</v>
      </c>
    </row>
    <row r="100" spans="1:3" x14ac:dyDescent="0.25">
      <c r="A100" s="144"/>
      <c r="B100" s="37" t="s">
        <v>42</v>
      </c>
      <c r="C100" s="39">
        <v>1</v>
      </c>
    </row>
    <row r="101" spans="1:3" x14ac:dyDescent="0.25">
      <c r="A101" s="126">
        <v>30</v>
      </c>
      <c r="B101" s="57" t="s">
        <v>37</v>
      </c>
      <c r="C101" s="49">
        <v>15</v>
      </c>
    </row>
    <row r="102" spans="1:3" x14ac:dyDescent="0.25">
      <c r="A102" s="144"/>
      <c r="B102" s="37" t="s">
        <v>38</v>
      </c>
      <c r="C102" s="39">
        <v>12</v>
      </c>
    </row>
    <row r="103" spans="1:3" x14ac:dyDescent="0.25">
      <c r="A103" s="144"/>
      <c r="B103" s="37" t="s">
        <v>40</v>
      </c>
      <c r="C103" s="39">
        <v>1</v>
      </c>
    </row>
    <row r="104" spans="1:3" x14ac:dyDescent="0.25">
      <c r="A104" s="144"/>
      <c r="B104" s="37" t="s">
        <v>43</v>
      </c>
      <c r="C104" s="39">
        <v>2</v>
      </c>
    </row>
    <row r="105" spans="1:3" x14ac:dyDescent="0.25">
      <c r="A105" s="126">
        <v>31</v>
      </c>
      <c r="B105" s="57" t="s">
        <v>37</v>
      </c>
      <c r="C105" s="49">
        <v>30</v>
      </c>
    </row>
    <row r="106" spans="1:3" x14ac:dyDescent="0.25">
      <c r="A106" s="144"/>
      <c r="B106" s="37" t="s">
        <v>38</v>
      </c>
      <c r="C106" s="39">
        <v>30</v>
      </c>
    </row>
    <row r="107" spans="1:3" x14ac:dyDescent="0.25">
      <c r="A107" s="126">
        <v>32</v>
      </c>
      <c r="B107" s="57" t="s">
        <v>37</v>
      </c>
      <c r="C107" s="49">
        <v>21</v>
      </c>
    </row>
    <row r="108" spans="1:3" x14ac:dyDescent="0.25">
      <c r="A108" s="144"/>
      <c r="B108" s="37" t="s">
        <v>38</v>
      </c>
      <c r="C108" s="39">
        <v>17</v>
      </c>
    </row>
    <row r="109" spans="1:3" x14ac:dyDescent="0.25">
      <c r="A109" s="144"/>
      <c r="B109" s="37" t="s">
        <v>44</v>
      </c>
      <c r="C109" s="39">
        <v>1</v>
      </c>
    </row>
    <row r="110" spans="1:3" x14ac:dyDescent="0.25">
      <c r="A110" s="144"/>
      <c r="B110" s="37" t="s">
        <v>40</v>
      </c>
      <c r="C110" s="39">
        <v>1</v>
      </c>
    </row>
    <row r="111" spans="1:3" x14ac:dyDescent="0.25">
      <c r="A111" s="144"/>
      <c r="B111" s="37" t="s">
        <v>41</v>
      </c>
      <c r="C111" s="39">
        <v>1</v>
      </c>
    </row>
    <row r="112" spans="1:3" x14ac:dyDescent="0.25">
      <c r="A112" s="144"/>
      <c r="B112" s="37" t="s">
        <v>43</v>
      </c>
      <c r="C112" s="39">
        <v>1</v>
      </c>
    </row>
    <row r="113" spans="1:3" x14ac:dyDescent="0.25">
      <c r="A113" s="126">
        <v>33</v>
      </c>
      <c r="B113" s="57" t="s">
        <v>37</v>
      </c>
      <c r="C113" s="49">
        <v>26</v>
      </c>
    </row>
    <row r="114" spans="1:3" x14ac:dyDescent="0.25">
      <c r="A114" s="144"/>
      <c r="B114" s="37" t="s">
        <v>38</v>
      </c>
      <c r="C114" s="39">
        <v>21</v>
      </c>
    </row>
    <row r="115" spans="1:3" x14ac:dyDescent="0.25">
      <c r="A115" s="144"/>
      <c r="B115" s="37" t="s">
        <v>39</v>
      </c>
      <c r="C115" s="39">
        <v>3</v>
      </c>
    </row>
    <row r="116" spans="1:3" x14ac:dyDescent="0.25">
      <c r="A116" s="144"/>
      <c r="B116" s="37" t="s">
        <v>40</v>
      </c>
      <c r="C116" s="39">
        <v>1</v>
      </c>
    </row>
    <row r="117" spans="1:3" x14ac:dyDescent="0.25">
      <c r="A117" s="144"/>
      <c r="B117" s="37" t="s">
        <v>42</v>
      </c>
      <c r="C117" s="39">
        <v>1</v>
      </c>
    </row>
    <row r="118" spans="1:3" x14ac:dyDescent="0.25">
      <c r="A118" s="126">
        <v>34</v>
      </c>
      <c r="B118" s="57" t="s">
        <v>37</v>
      </c>
      <c r="C118" s="49">
        <v>36</v>
      </c>
    </row>
    <row r="119" spans="1:3" x14ac:dyDescent="0.25">
      <c r="A119" s="144"/>
      <c r="B119" s="37" t="s">
        <v>38</v>
      </c>
      <c r="C119" s="39">
        <v>28</v>
      </c>
    </row>
    <row r="120" spans="1:3" x14ac:dyDescent="0.25">
      <c r="A120" s="144"/>
      <c r="B120" s="37" t="s">
        <v>39</v>
      </c>
      <c r="C120" s="39">
        <v>2</v>
      </c>
    </row>
    <row r="121" spans="1:3" x14ac:dyDescent="0.25">
      <c r="A121" s="144"/>
      <c r="B121" s="37" t="s">
        <v>40</v>
      </c>
      <c r="C121" s="39">
        <v>2</v>
      </c>
    </row>
    <row r="122" spans="1:3" x14ac:dyDescent="0.25">
      <c r="A122" s="144"/>
      <c r="B122" s="37" t="s">
        <v>42</v>
      </c>
      <c r="C122" s="39">
        <v>4</v>
      </c>
    </row>
    <row r="123" spans="1:3" x14ac:dyDescent="0.25">
      <c r="A123" s="126">
        <v>35</v>
      </c>
      <c r="B123" s="57" t="s">
        <v>37</v>
      </c>
      <c r="C123" s="49">
        <v>31</v>
      </c>
    </row>
    <row r="124" spans="1:3" x14ac:dyDescent="0.25">
      <c r="A124" s="144"/>
      <c r="B124" s="37" t="s">
        <v>38</v>
      </c>
      <c r="C124" s="39">
        <v>22</v>
      </c>
    </row>
    <row r="125" spans="1:3" x14ac:dyDescent="0.25">
      <c r="A125" s="144"/>
      <c r="B125" s="37" t="s">
        <v>45</v>
      </c>
      <c r="C125" s="39">
        <v>1</v>
      </c>
    </row>
    <row r="126" spans="1:3" x14ac:dyDescent="0.25">
      <c r="A126" s="144"/>
      <c r="B126" s="37" t="s">
        <v>44</v>
      </c>
      <c r="C126" s="39">
        <v>1</v>
      </c>
    </row>
    <row r="127" spans="1:3" x14ac:dyDescent="0.25">
      <c r="A127" s="144"/>
      <c r="B127" s="37" t="s">
        <v>42</v>
      </c>
      <c r="C127" s="39">
        <v>7</v>
      </c>
    </row>
    <row r="128" spans="1:3" x14ac:dyDescent="0.25">
      <c r="A128" s="126">
        <v>36</v>
      </c>
      <c r="B128" s="57" t="s">
        <v>37</v>
      </c>
      <c r="C128" s="49">
        <v>52</v>
      </c>
    </row>
    <row r="129" spans="1:3" x14ac:dyDescent="0.25">
      <c r="A129" s="144"/>
      <c r="B129" s="37" t="s">
        <v>38</v>
      </c>
      <c r="C129" s="39">
        <v>47</v>
      </c>
    </row>
    <row r="130" spans="1:3" x14ac:dyDescent="0.25">
      <c r="A130" s="144"/>
      <c r="B130" s="37" t="s">
        <v>39</v>
      </c>
      <c r="C130" s="39">
        <v>2</v>
      </c>
    </row>
    <row r="131" spans="1:3" x14ac:dyDescent="0.25">
      <c r="A131" s="144"/>
      <c r="B131" s="37" t="s">
        <v>40</v>
      </c>
      <c r="C131" s="39">
        <v>1</v>
      </c>
    </row>
    <row r="132" spans="1:3" x14ac:dyDescent="0.25">
      <c r="A132" s="144"/>
      <c r="B132" s="37" t="s">
        <v>43</v>
      </c>
      <c r="C132" s="39">
        <v>1</v>
      </c>
    </row>
    <row r="133" spans="1:3" x14ac:dyDescent="0.25">
      <c r="A133" s="144"/>
      <c r="B133" s="37" t="s">
        <v>42</v>
      </c>
      <c r="C133" s="39">
        <v>1</v>
      </c>
    </row>
    <row r="134" spans="1:3" x14ac:dyDescent="0.25">
      <c r="A134" s="126">
        <v>37</v>
      </c>
      <c r="B134" s="57" t="s">
        <v>37</v>
      </c>
      <c r="C134" s="49">
        <v>20</v>
      </c>
    </row>
    <row r="135" spans="1:3" x14ac:dyDescent="0.25">
      <c r="A135" s="144"/>
      <c r="B135" s="37" t="s">
        <v>38</v>
      </c>
      <c r="C135" s="39">
        <v>18</v>
      </c>
    </row>
    <row r="136" spans="1:3" x14ac:dyDescent="0.25">
      <c r="A136" s="144"/>
      <c r="B136" s="37" t="s">
        <v>40</v>
      </c>
      <c r="C136" s="39">
        <v>1</v>
      </c>
    </row>
    <row r="137" spans="1:3" x14ac:dyDescent="0.25">
      <c r="A137" s="144"/>
      <c r="B137" s="37" t="s">
        <v>42</v>
      </c>
      <c r="C137" s="39">
        <v>1</v>
      </c>
    </row>
    <row r="138" spans="1:3" x14ac:dyDescent="0.25">
      <c r="A138" s="126">
        <v>38</v>
      </c>
      <c r="B138" s="57" t="s">
        <v>37</v>
      </c>
      <c r="C138" s="49">
        <v>18</v>
      </c>
    </row>
    <row r="139" spans="1:3" x14ac:dyDescent="0.25">
      <c r="A139" s="144"/>
      <c r="B139" s="37" t="s">
        <v>38</v>
      </c>
      <c r="C139" s="39">
        <v>14</v>
      </c>
    </row>
    <row r="140" spans="1:3" x14ac:dyDescent="0.25">
      <c r="A140" s="144"/>
      <c r="B140" s="37" t="s">
        <v>45</v>
      </c>
      <c r="C140" s="39">
        <v>1</v>
      </c>
    </row>
    <row r="141" spans="1:3" x14ac:dyDescent="0.25">
      <c r="A141" s="144"/>
      <c r="B141" s="37" t="s">
        <v>43</v>
      </c>
      <c r="C141" s="39">
        <v>3</v>
      </c>
    </row>
    <row r="142" spans="1:3" x14ac:dyDescent="0.25">
      <c r="A142" s="126">
        <v>39</v>
      </c>
      <c r="B142" s="57" t="s">
        <v>37</v>
      </c>
      <c r="C142" s="49">
        <v>22</v>
      </c>
    </row>
    <row r="143" spans="1:3" x14ac:dyDescent="0.25">
      <c r="A143" s="144"/>
      <c r="B143" s="37" t="s">
        <v>38</v>
      </c>
      <c r="C143" s="39">
        <v>19</v>
      </c>
    </row>
    <row r="144" spans="1:3" x14ac:dyDescent="0.25">
      <c r="A144" s="144"/>
      <c r="B144" s="37" t="s">
        <v>44</v>
      </c>
      <c r="C144" s="39">
        <v>1</v>
      </c>
    </row>
    <row r="145" spans="1:3" x14ac:dyDescent="0.25">
      <c r="A145" s="144"/>
      <c r="B145" s="37" t="s">
        <v>43</v>
      </c>
      <c r="C145" s="39">
        <v>1</v>
      </c>
    </row>
    <row r="146" spans="1:3" x14ac:dyDescent="0.25">
      <c r="A146" s="144"/>
      <c r="B146" s="37" t="s">
        <v>42</v>
      </c>
      <c r="C146" s="39">
        <v>1</v>
      </c>
    </row>
    <row r="147" spans="1:3" x14ac:dyDescent="0.25">
      <c r="A147" s="126">
        <v>40</v>
      </c>
      <c r="B147" s="57" t="s">
        <v>37</v>
      </c>
      <c r="C147" s="49">
        <v>21</v>
      </c>
    </row>
    <row r="148" spans="1:3" x14ac:dyDescent="0.25">
      <c r="A148" s="144"/>
      <c r="B148" s="37" t="s">
        <v>38</v>
      </c>
      <c r="C148" s="39">
        <v>19</v>
      </c>
    </row>
    <row r="149" spans="1:3" x14ac:dyDescent="0.25">
      <c r="A149" s="144"/>
      <c r="B149" s="37" t="s">
        <v>42</v>
      </c>
      <c r="C149" s="39">
        <v>2</v>
      </c>
    </row>
    <row r="150" spans="1:3" x14ac:dyDescent="0.25">
      <c r="A150" s="126">
        <v>41</v>
      </c>
      <c r="B150" s="57" t="s">
        <v>37</v>
      </c>
      <c r="C150" s="49">
        <v>35</v>
      </c>
    </row>
    <row r="151" spans="1:3" x14ac:dyDescent="0.25">
      <c r="A151" s="144"/>
      <c r="B151" s="37" t="s">
        <v>38</v>
      </c>
      <c r="C151" s="39">
        <v>28</v>
      </c>
    </row>
    <row r="152" spans="1:3" x14ac:dyDescent="0.25">
      <c r="A152" s="144"/>
      <c r="B152" s="37" t="s">
        <v>44</v>
      </c>
      <c r="C152" s="39">
        <v>2</v>
      </c>
    </row>
    <row r="153" spans="1:3" x14ac:dyDescent="0.25">
      <c r="A153" s="144"/>
      <c r="B153" s="37" t="s">
        <v>40</v>
      </c>
      <c r="C153" s="39">
        <v>1</v>
      </c>
    </row>
    <row r="154" spans="1:3" x14ac:dyDescent="0.25">
      <c r="A154" s="144"/>
      <c r="B154" s="37" t="s">
        <v>43</v>
      </c>
      <c r="C154" s="39">
        <v>3</v>
      </c>
    </row>
    <row r="155" spans="1:3" x14ac:dyDescent="0.25">
      <c r="A155" s="144"/>
      <c r="B155" s="37" t="s">
        <v>42</v>
      </c>
      <c r="C155" s="39">
        <v>1</v>
      </c>
    </row>
    <row r="156" spans="1:3" x14ac:dyDescent="0.25">
      <c r="A156" s="126">
        <v>42</v>
      </c>
      <c r="B156" s="57" t="s">
        <v>37</v>
      </c>
      <c r="C156" s="49">
        <v>15</v>
      </c>
    </row>
    <row r="157" spans="1:3" x14ac:dyDescent="0.25">
      <c r="A157" s="144"/>
      <c r="B157" s="37" t="s">
        <v>38</v>
      </c>
      <c r="C157" s="39">
        <v>13</v>
      </c>
    </row>
    <row r="158" spans="1:3" x14ac:dyDescent="0.25">
      <c r="A158" s="144"/>
      <c r="B158" s="37" t="s">
        <v>42</v>
      </c>
      <c r="C158" s="39">
        <v>2</v>
      </c>
    </row>
    <row r="159" spans="1:3" x14ac:dyDescent="0.25">
      <c r="A159" s="126">
        <v>43</v>
      </c>
      <c r="B159" s="57" t="s">
        <v>37</v>
      </c>
      <c r="C159" s="49">
        <v>5</v>
      </c>
    </row>
    <row r="160" spans="1:3" x14ac:dyDescent="0.25">
      <c r="A160" s="144"/>
      <c r="B160" s="37" t="s">
        <v>38</v>
      </c>
      <c r="C160" s="39">
        <v>5</v>
      </c>
    </row>
    <row r="161" spans="1:3" x14ac:dyDescent="0.25">
      <c r="A161" s="56">
        <v>44</v>
      </c>
      <c r="B161" s="57" t="s">
        <v>37</v>
      </c>
      <c r="C161" s="49" t="s">
        <v>34</v>
      </c>
    </row>
    <row r="162" spans="1:3" x14ac:dyDescent="0.25">
      <c r="A162" s="126">
        <v>45</v>
      </c>
      <c r="B162" s="57" t="s">
        <v>37</v>
      </c>
      <c r="C162" s="49">
        <v>17</v>
      </c>
    </row>
    <row r="163" spans="1:3" x14ac:dyDescent="0.25">
      <c r="A163" s="144"/>
      <c r="B163" s="37" t="s">
        <v>38</v>
      </c>
      <c r="C163" s="39">
        <v>16</v>
      </c>
    </row>
    <row r="164" spans="1:3" x14ac:dyDescent="0.25">
      <c r="A164" s="144"/>
      <c r="B164" s="37" t="s">
        <v>42</v>
      </c>
      <c r="C164" s="39">
        <v>1</v>
      </c>
    </row>
    <row r="165" spans="1:3" x14ac:dyDescent="0.25">
      <c r="A165" s="126">
        <v>46</v>
      </c>
      <c r="B165" s="57" t="s">
        <v>37</v>
      </c>
      <c r="C165" s="49">
        <v>20</v>
      </c>
    </row>
    <row r="166" spans="1:3" x14ac:dyDescent="0.25">
      <c r="A166" s="144"/>
      <c r="B166" s="37" t="s">
        <v>38</v>
      </c>
      <c r="C166" s="39">
        <v>15</v>
      </c>
    </row>
    <row r="167" spans="1:3" x14ac:dyDescent="0.25">
      <c r="A167" s="144"/>
      <c r="B167" s="37" t="s">
        <v>44</v>
      </c>
      <c r="C167" s="39">
        <v>1</v>
      </c>
    </row>
    <row r="168" spans="1:3" x14ac:dyDescent="0.25">
      <c r="A168" s="144"/>
      <c r="B168" s="37" t="s">
        <v>43</v>
      </c>
      <c r="C168" s="39">
        <v>4</v>
      </c>
    </row>
    <row r="169" spans="1:3" x14ac:dyDescent="0.25">
      <c r="A169" s="126">
        <v>47</v>
      </c>
      <c r="B169" s="57" t="s">
        <v>37</v>
      </c>
      <c r="C169" s="49">
        <v>3</v>
      </c>
    </row>
    <row r="170" spans="1:3" x14ac:dyDescent="0.25">
      <c r="A170" s="144"/>
      <c r="B170" s="37" t="s">
        <v>38</v>
      </c>
      <c r="C170" s="39">
        <v>2</v>
      </c>
    </row>
    <row r="171" spans="1:3" x14ac:dyDescent="0.25">
      <c r="A171" s="144"/>
      <c r="B171" s="37" t="s">
        <v>42</v>
      </c>
      <c r="C171" s="39">
        <v>1</v>
      </c>
    </row>
    <row r="172" spans="1:3" x14ac:dyDescent="0.25">
      <c r="A172" s="126">
        <v>48</v>
      </c>
      <c r="B172" s="57" t="s">
        <v>37</v>
      </c>
      <c r="C172" s="49">
        <v>4</v>
      </c>
    </row>
    <row r="173" spans="1:3" x14ac:dyDescent="0.25">
      <c r="A173" s="144"/>
      <c r="B173" s="37" t="s">
        <v>38</v>
      </c>
      <c r="C173" s="39">
        <v>4</v>
      </c>
    </row>
    <row r="174" spans="1:3" x14ac:dyDescent="0.25">
      <c r="A174" s="126">
        <v>49</v>
      </c>
      <c r="B174" s="57" t="s">
        <v>37</v>
      </c>
      <c r="C174" s="49">
        <v>18</v>
      </c>
    </row>
    <row r="175" spans="1:3" x14ac:dyDescent="0.25">
      <c r="A175" s="144"/>
      <c r="B175" s="37" t="s">
        <v>38</v>
      </c>
      <c r="C175" s="39">
        <v>17</v>
      </c>
    </row>
    <row r="176" spans="1:3" x14ac:dyDescent="0.25">
      <c r="A176" s="144"/>
      <c r="B176" s="37" t="s">
        <v>43</v>
      </c>
      <c r="C176" s="39">
        <v>1</v>
      </c>
    </row>
    <row r="177" spans="1:5" x14ac:dyDescent="0.25">
      <c r="A177" s="126">
        <v>50</v>
      </c>
      <c r="B177" s="57" t="s">
        <v>37</v>
      </c>
      <c r="C177" s="49">
        <v>5</v>
      </c>
      <c r="E177" s="58"/>
    </row>
    <row r="178" spans="1:5" x14ac:dyDescent="0.25">
      <c r="A178" s="144"/>
      <c r="B178" s="37" t="s">
        <v>38</v>
      </c>
      <c r="C178" s="39">
        <v>4</v>
      </c>
      <c r="E178" s="58"/>
    </row>
    <row r="179" spans="1:5" x14ac:dyDescent="0.25">
      <c r="A179" s="144"/>
      <c r="B179" s="37" t="s">
        <v>43</v>
      </c>
      <c r="C179" s="39">
        <v>1</v>
      </c>
      <c r="E179" s="58"/>
    </row>
    <row r="180" spans="1:5" x14ac:dyDescent="0.25">
      <c r="A180" s="146">
        <v>51</v>
      </c>
      <c r="B180" s="57" t="s">
        <v>37</v>
      </c>
      <c r="C180" s="49">
        <v>4</v>
      </c>
      <c r="E180" s="58"/>
    </row>
    <row r="181" spans="1:5" x14ac:dyDescent="0.25">
      <c r="A181" s="147"/>
      <c r="B181" s="37" t="s">
        <v>38</v>
      </c>
      <c r="C181" s="39">
        <v>4</v>
      </c>
      <c r="E181" s="58"/>
    </row>
    <row r="182" spans="1:5" x14ac:dyDescent="0.25">
      <c r="A182" s="126" t="s">
        <v>281</v>
      </c>
      <c r="B182" s="57" t="s">
        <v>46</v>
      </c>
      <c r="C182" s="49">
        <v>749</v>
      </c>
      <c r="E182" s="58"/>
    </row>
    <row r="183" spans="1:5" x14ac:dyDescent="0.25">
      <c r="A183" s="126"/>
      <c r="B183" s="57" t="s">
        <v>38</v>
      </c>
      <c r="C183" s="49">
        <v>613</v>
      </c>
      <c r="E183" s="58"/>
    </row>
    <row r="184" spans="1:5" x14ac:dyDescent="0.25">
      <c r="A184" s="126"/>
      <c r="B184" s="57" t="s">
        <v>42</v>
      </c>
      <c r="C184" s="49">
        <v>65</v>
      </c>
      <c r="E184" s="58"/>
    </row>
    <row r="185" spans="1:5" x14ac:dyDescent="0.25">
      <c r="A185" s="126"/>
      <c r="B185" s="57" t="s">
        <v>43</v>
      </c>
      <c r="C185" s="49">
        <v>28</v>
      </c>
      <c r="E185" s="58"/>
    </row>
    <row r="186" spans="1:5" x14ac:dyDescent="0.25">
      <c r="A186" s="126"/>
      <c r="B186" s="57" t="s">
        <v>40</v>
      </c>
      <c r="C186" s="49">
        <v>14</v>
      </c>
      <c r="E186" s="58"/>
    </row>
    <row r="187" spans="1:5" x14ac:dyDescent="0.25">
      <c r="A187" s="126"/>
      <c r="B187" s="57" t="s">
        <v>44</v>
      </c>
      <c r="C187" s="49">
        <v>11</v>
      </c>
      <c r="E187" s="58"/>
    </row>
    <row r="188" spans="1:5" x14ac:dyDescent="0.25">
      <c r="A188" s="126"/>
      <c r="B188" s="57" t="s">
        <v>39</v>
      </c>
      <c r="C188" s="49">
        <v>9</v>
      </c>
      <c r="E188" s="58"/>
    </row>
    <row r="189" spans="1:5" x14ac:dyDescent="0.25">
      <c r="A189" s="126"/>
      <c r="B189" s="57" t="s">
        <v>41</v>
      </c>
      <c r="C189" s="49">
        <v>7</v>
      </c>
      <c r="E189" s="58"/>
    </row>
    <row r="190" spans="1:5" x14ac:dyDescent="0.25">
      <c r="A190" s="126"/>
      <c r="B190" s="57" t="s">
        <v>45</v>
      </c>
      <c r="C190" s="49">
        <v>2</v>
      </c>
      <c r="E190" s="58"/>
    </row>
  </sheetData>
  <sheetProtection selectLockedCells="1" selectUnlockedCells="1"/>
  <mergeCells count="53">
    <mergeCell ref="A105:A106"/>
    <mergeCell ref="A107:A112"/>
    <mergeCell ref="A113:A117"/>
    <mergeCell ref="A118:A122"/>
    <mergeCell ref="A123:A127"/>
    <mergeCell ref="A182:A190"/>
    <mergeCell ref="A128:A133"/>
    <mergeCell ref="A134:A137"/>
    <mergeCell ref="A138:A141"/>
    <mergeCell ref="A142:A146"/>
    <mergeCell ref="A147:A149"/>
    <mergeCell ref="A150:A155"/>
    <mergeCell ref="A156:A158"/>
    <mergeCell ref="A159:A160"/>
    <mergeCell ref="A162:A164"/>
    <mergeCell ref="A174:A176"/>
    <mergeCell ref="A165:A168"/>
    <mergeCell ref="A169:A171"/>
    <mergeCell ref="A172:A173"/>
    <mergeCell ref="A177:A179"/>
    <mergeCell ref="A180:A181"/>
    <mergeCell ref="A55:A57"/>
    <mergeCell ref="A58:A59"/>
    <mergeCell ref="A60:A63"/>
    <mergeCell ref="A64:A69"/>
    <mergeCell ref="A70:A72"/>
    <mergeCell ref="A73:A76"/>
    <mergeCell ref="A77:A78"/>
    <mergeCell ref="A79:A81"/>
    <mergeCell ref="A82:A85"/>
    <mergeCell ref="A101:A104"/>
    <mergeCell ref="A86:A90"/>
    <mergeCell ref="A91:A94"/>
    <mergeCell ref="A95:A96"/>
    <mergeCell ref="A97:A100"/>
    <mergeCell ref="A53:A54"/>
    <mergeCell ref="A5:A8"/>
    <mergeCell ref="A9:A11"/>
    <mergeCell ref="A12:A15"/>
    <mergeCell ref="A16:A18"/>
    <mergeCell ref="A19:A22"/>
    <mergeCell ref="A32:A35"/>
    <mergeCell ref="A47:A49"/>
    <mergeCell ref="A23:A24"/>
    <mergeCell ref="A25:A27"/>
    <mergeCell ref="A28:A31"/>
    <mergeCell ref="A36:A38"/>
    <mergeCell ref="A39:A41"/>
    <mergeCell ref="A2:I2"/>
    <mergeCell ref="A1:I1"/>
    <mergeCell ref="A42:A43"/>
    <mergeCell ref="A44:A46"/>
    <mergeCell ref="A50:A5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F2135-21FE-4152-9706-C45DFC511E87}">
  <sheetPr>
    <tabColor rgb="FFC00000"/>
  </sheetPr>
  <dimension ref="A1:AC34"/>
  <sheetViews>
    <sheetView zoomScaleNormal="100" workbookViewId="0">
      <selection sqref="A1:I1"/>
    </sheetView>
  </sheetViews>
  <sheetFormatPr defaultRowHeight="15" x14ac:dyDescent="0.25"/>
  <cols>
    <col min="1" max="1" width="24.7109375" style="62" customWidth="1"/>
    <col min="2" max="2" width="10.42578125" style="62" customWidth="1"/>
    <col min="3" max="3" width="12.5703125" style="62" customWidth="1"/>
    <col min="4" max="4" width="13.28515625" style="62" customWidth="1"/>
    <col min="5" max="5" width="13.42578125" style="62" customWidth="1"/>
    <col min="6" max="6" width="18.42578125" style="62" customWidth="1"/>
    <col min="7" max="7" width="17.85546875" style="71" customWidth="1"/>
    <col min="8" max="8" width="15.28515625" style="71" customWidth="1"/>
    <col min="9" max="9" width="20.28515625" style="71" customWidth="1"/>
    <col min="10" max="10" width="18.85546875" style="71" customWidth="1"/>
    <col min="11" max="11" width="22.5703125" style="71" customWidth="1"/>
    <col min="12" max="12" width="7.140625" style="72" customWidth="1"/>
    <col min="13" max="13" width="10.140625" style="71" customWidth="1"/>
    <col min="14" max="14" width="6.85546875" style="71" customWidth="1"/>
    <col min="15" max="15" width="9.140625" style="73" customWidth="1"/>
    <col min="16" max="16" width="7.5703125" style="74" customWidth="1"/>
    <col min="17" max="17" width="9.5703125" style="73" customWidth="1"/>
    <col min="18" max="18" width="7.7109375" style="71" customWidth="1"/>
    <col min="19" max="19" width="9.7109375" style="71" customWidth="1"/>
    <col min="20" max="20" width="8.7109375" style="71" customWidth="1"/>
    <col min="21" max="21" width="10.28515625" style="71" customWidth="1"/>
    <col min="22" max="22" width="8.42578125" style="71" customWidth="1"/>
    <col min="23" max="23" width="9.140625" style="73" customWidth="1"/>
    <col min="24" max="24" width="8.140625" style="71" customWidth="1"/>
    <col min="25" max="25" width="8.5703125" style="73" bestFit="1" customWidth="1"/>
    <col min="26" max="26" width="12" style="73" customWidth="1"/>
    <col min="27" max="27" width="11.42578125" style="73" customWidth="1"/>
    <col min="28" max="28" width="10.5703125" style="71" customWidth="1"/>
    <col min="29" max="29" width="11" style="75" customWidth="1"/>
    <col min="30" max="16384" width="9.140625" style="102"/>
  </cols>
  <sheetData>
    <row r="1" spans="1:29" ht="62.25" customHeight="1" x14ac:dyDescent="0.4">
      <c r="A1" s="122" t="s">
        <v>354</v>
      </c>
      <c r="B1" s="123"/>
      <c r="C1" s="123"/>
      <c r="D1" s="123"/>
      <c r="E1" s="123"/>
      <c r="F1" s="123"/>
      <c r="G1" s="123"/>
      <c r="H1" s="123"/>
      <c r="I1" s="123"/>
      <c r="J1" s="122"/>
      <c r="K1" s="123"/>
      <c r="L1" s="69"/>
      <c r="M1"/>
      <c r="N1"/>
      <c r="O1" s="59"/>
      <c r="P1" s="60"/>
      <c r="Q1" s="59"/>
      <c r="R1"/>
      <c r="S1"/>
      <c r="T1"/>
      <c r="U1"/>
      <c r="V1"/>
      <c r="W1" s="59"/>
      <c r="X1"/>
      <c r="Y1" s="59"/>
      <c r="Z1" s="59"/>
      <c r="AA1" s="59"/>
      <c r="AB1"/>
      <c r="AC1" s="61"/>
    </row>
    <row r="2" spans="1:29" s="103" customFormat="1" ht="323.25" customHeight="1" x14ac:dyDescent="0.4">
      <c r="A2" s="157" t="s">
        <v>358</v>
      </c>
      <c r="B2" s="157"/>
      <c r="C2" s="157"/>
      <c r="D2" s="157"/>
      <c r="E2" s="157"/>
      <c r="F2" s="157"/>
      <c r="G2" s="157" t="s">
        <v>351</v>
      </c>
      <c r="H2" s="157"/>
      <c r="I2" s="157"/>
      <c r="J2" s="157"/>
      <c r="K2" s="157"/>
      <c r="L2" s="157" t="s">
        <v>359</v>
      </c>
      <c r="M2" s="157"/>
      <c r="N2" s="157"/>
      <c r="O2" s="157"/>
      <c r="P2" s="157"/>
      <c r="Q2" s="157"/>
      <c r="R2" s="157"/>
      <c r="S2" s="157"/>
      <c r="T2" s="157"/>
      <c r="U2" s="157"/>
      <c r="V2" s="157"/>
      <c r="W2" s="157"/>
      <c r="X2" s="157"/>
      <c r="Y2" s="157"/>
      <c r="Z2" s="157"/>
      <c r="AA2" s="157"/>
      <c r="AB2" s="157"/>
      <c r="AC2" s="157"/>
    </row>
    <row r="3" spans="1:29" s="104" customFormat="1" ht="33" customHeight="1" x14ac:dyDescent="0.2">
      <c r="A3" s="166" t="s">
        <v>339</v>
      </c>
      <c r="B3" s="164" t="s">
        <v>11</v>
      </c>
      <c r="C3" s="166" t="s">
        <v>282</v>
      </c>
      <c r="D3" s="164" t="s">
        <v>284</v>
      </c>
      <c r="E3" s="164" t="s">
        <v>283</v>
      </c>
      <c r="F3" s="164" t="s">
        <v>285</v>
      </c>
      <c r="G3" s="159" t="s">
        <v>346</v>
      </c>
      <c r="H3" s="159"/>
      <c r="I3" s="159"/>
      <c r="J3" s="159"/>
      <c r="K3" s="159"/>
      <c r="L3" s="156" t="s">
        <v>347</v>
      </c>
      <c r="M3" s="156"/>
      <c r="N3" s="156"/>
      <c r="O3" s="156"/>
      <c r="P3" s="156"/>
      <c r="Q3" s="156"/>
      <c r="R3" s="156"/>
      <c r="S3" s="156"/>
      <c r="T3" s="158" t="s">
        <v>348</v>
      </c>
      <c r="U3" s="158"/>
      <c r="V3" s="158"/>
      <c r="W3" s="158"/>
      <c r="X3" s="158"/>
      <c r="Y3" s="158"/>
      <c r="Z3" s="164" t="s">
        <v>340</v>
      </c>
      <c r="AA3" s="164" t="s">
        <v>292</v>
      </c>
      <c r="AB3" s="164" t="s">
        <v>293</v>
      </c>
      <c r="AC3" s="162" t="s">
        <v>349</v>
      </c>
    </row>
    <row r="4" spans="1:29" s="104" customFormat="1" ht="51" x14ac:dyDescent="0.2">
      <c r="A4" s="167"/>
      <c r="B4" s="165"/>
      <c r="C4" s="167"/>
      <c r="D4" s="165"/>
      <c r="E4" s="165"/>
      <c r="F4" s="165"/>
      <c r="G4" s="70" t="s">
        <v>342</v>
      </c>
      <c r="H4" s="70" t="s">
        <v>343</v>
      </c>
      <c r="I4" s="70" t="s">
        <v>344</v>
      </c>
      <c r="J4" s="70" t="s">
        <v>345</v>
      </c>
      <c r="K4" s="70" t="s">
        <v>350</v>
      </c>
      <c r="L4" s="155" t="s">
        <v>286</v>
      </c>
      <c r="M4" s="155"/>
      <c r="N4" s="160" t="s">
        <v>287</v>
      </c>
      <c r="O4" s="160"/>
      <c r="P4" s="161" t="s">
        <v>288</v>
      </c>
      <c r="Q4" s="161"/>
      <c r="R4" s="160" t="s">
        <v>289</v>
      </c>
      <c r="S4" s="160"/>
      <c r="T4" s="158" t="s">
        <v>290</v>
      </c>
      <c r="U4" s="158"/>
      <c r="V4" s="158" t="s">
        <v>291</v>
      </c>
      <c r="W4" s="158"/>
      <c r="X4" s="158" t="s">
        <v>341</v>
      </c>
      <c r="Y4" s="158"/>
      <c r="Z4" s="165"/>
      <c r="AA4" s="165"/>
      <c r="AB4" s="165"/>
      <c r="AC4" s="163"/>
    </row>
    <row r="5" spans="1:29" s="104" customFormat="1" ht="14.25" x14ac:dyDescent="0.2">
      <c r="A5" s="66" t="s">
        <v>294</v>
      </c>
      <c r="B5" s="86">
        <v>39</v>
      </c>
      <c r="C5" s="86" t="s">
        <v>295</v>
      </c>
      <c r="D5" s="87">
        <v>45775</v>
      </c>
      <c r="E5" s="87">
        <v>45959</v>
      </c>
      <c r="F5" s="86">
        <v>260190</v>
      </c>
      <c r="G5" s="67" t="b">
        <v>0</v>
      </c>
      <c r="H5" s="67" t="b">
        <v>1</v>
      </c>
      <c r="I5" s="67" t="b">
        <v>1</v>
      </c>
      <c r="J5" s="67" t="b">
        <v>0</v>
      </c>
      <c r="K5" s="67" t="b">
        <v>0</v>
      </c>
      <c r="L5" s="88">
        <v>506</v>
      </c>
      <c r="M5" s="89">
        <v>50600</v>
      </c>
      <c r="N5" s="90"/>
      <c r="O5" s="89"/>
      <c r="P5" s="91"/>
      <c r="Q5" s="89"/>
      <c r="R5" s="86"/>
      <c r="S5" s="92"/>
      <c r="T5" s="86">
        <v>84</v>
      </c>
      <c r="U5" s="92">
        <v>275465.28000000003</v>
      </c>
      <c r="V5" s="86">
        <v>2</v>
      </c>
      <c r="W5" s="89">
        <v>2000</v>
      </c>
      <c r="X5" s="105">
        <v>3</v>
      </c>
      <c r="Y5" s="89">
        <v>300</v>
      </c>
      <c r="Z5" s="89">
        <v>328365.28000000003</v>
      </c>
      <c r="AA5" s="89"/>
      <c r="AB5" s="89">
        <v>65425</v>
      </c>
      <c r="AC5" s="89">
        <v>42925</v>
      </c>
    </row>
    <row r="6" spans="1:29" s="104" customFormat="1" ht="14.25" x14ac:dyDescent="0.2">
      <c r="A6" s="66" t="s">
        <v>296</v>
      </c>
      <c r="B6" s="86">
        <v>24</v>
      </c>
      <c r="C6" s="86" t="s">
        <v>295</v>
      </c>
      <c r="D6" s="87">
        <v>45819</v>
      </c>
      <c r="E6" s="87">
        <v>46084</v>
      </c>
      <c r="F6" s="86">
        <v>260488</v>
      </c>
      <c r="G6" s="67" t="b">
        <v>0</v>
      </c>
      <c r="H6" s="67" t="b">
        <v>1</v>
      </c>
      <c r="I6" s="67" t="b">
        <v>1</v>
      </c>
      <c r="J6" s="67" t="b">
        <v>0</v>
      </c>
      <c r="K6" s="67" t="b">
        <v>0</v>
      </c>
      <c r="L6" s="88">
        <v>294</v>
      </c>
      <c r="M6" s="89">
        <f t="shared" ref="M6:M11" si="0">L6*100</f>
        <v>29400</v>
      </c>
      <c r="N6" s="86">
        <v>97</v>
      </c>
      <c r="O6" s="89">
        <v>9700</v>
      </c>
      <c r="P6" s="91"/>
      <c r="Q6" s="89"/>
      <c r="R6" s="86">
        <v>101</v>
      </c>
      <c r="S6" s="92">
        <v>10100</v>
      </c>
      <c r="T6" s="86"/>
      <c r="U6" s="92"/>
      <c r="V6" s="86"/>
      <c r="W6" s="89"/>
      <c r="X6" s="106">
        <v>3</v>
      </c>
      <c r="Y6" s="89">
        <v>300</v>
      </c>
      <c r="Z6" s="89">
        <v>49800</v>
      </c>
      <c r="AA6" s="89"/>
      <c r="AB6" s="89">
        <v>32500</v>
      </c>
      <c r="AC6" s="89">
        <v>14218.85</v>
      </c>
    </row>
    <row r="7" spans="1:29" s="104" customFormat="1" ht="15" customHeight="1" x14ac:dyDescent="0.2">
      <c r="A7" s="76" t="s">
        <v>297</v>
      </c>
      <c r="B7" s="77">
        <v>22</v>
      </c>
      <c r="C7" s="148" t="s">
        <v>295</v>
      </c>
      <c r="D7" s="78">
        <v>45824</v>
      </c>
      <c r="E7" s="78">
        <v>46071</v>
      </c>
      <c r="F7" s="79" t="s">
        <v>298</v>
      </c>
      <c r="G7" s="80" t="b">
        <v>1</v>
      </c>
      <c r="H7" s="80" t="b">
        <v>1</v>
      </c>
      <c r="I7" s="80" t="b">
        <v>1</v>
      </c>
      <c r="J7" s="80" t="b">
        <v>0</v>
      </c>
      <c r="K7" s="80" t="b">
        <v>0</v>
      </c>
      <c r="L7" s="81">
        <v>975</v>
      </c>
      <c r="M7" s="82">
        <f t="shared" si="0"/>
        <v>97500</v>
      </c>
      <c r="N7" s="77">
        <v>481</v>
      </c>
      <c r="O7" s="82">
        <f>N7*100</f>
        <v>48100</v>
      </c>
      <c r="P7" s="83"/>
      <c r="Q7" s="82"/>
      <c r="R7" s="77">
        <v>268</v>
      </c>
      <c r="S7" s="82">
        <f>R7*100</f>
        <v>26800</v>
      </c>
      <c r="T7" s="77"/>
      <c r="U7" s="84"/>
      <c r="V7" s="77">
        <v>2</v>
      </c>
      <c r="W7" s="82">
        <f t="shared" ref="W7:W13" si="1">V7*1000</f>
        <v>2000</v>
      </c>
      <c r="X7" s="107"/>
      <c r="Y7" s="82"/>
      <c r="Z7" s="82">
        <v>174400</v>
      </c>
      <c r="AA7" s="82"/>
      <c r="AB7" s="151">
        <f>220000</f>
        <v>220000</v>
      </c>
      <c r="AC7" s="151">
        <f>(117333.36-8555.56)</f>
        <v>108777.8</v>
      </c>
    </row>
    <row r="8" spans="1:29" s="104" customFormat="1" ht="14.25" x14ac:dyDescent="0.2">
      <c r="A8" s="76" t="s">
        <v>299</v>
      </c>
      <c r="B8" s="77">
        <v>22</v>
      </c>
      <c r="C8" s="149"/>
      <c r="D8" s="78">
        <v>45824</v>
      </c>
      <c r="E8" s="78">
        <v>46071</v>
      </c>
      <c r="F8" s="79" t="s">
        <v>298</v>
      </c>
      <c r="G8" s="80" t="b">
        <v>0</v>
      </c>
      <c r="H8" s="80" t="b">
        <v>1</v>
      </c>
      <c r="I8" s="80" t="b">
        <v>1</v>
      </c>
      <c r="J8" s="80" t="b">
        <v>0</v>
      </c>
      <c r="K8" s="80" t="b">
        <v>0</v>
      </c>
      <c r="L8" s="81">
        <v>741</v>
      </c>
      <c r="M8" s="82">
        <f t="shared" si="0"/>
        <v>74100</v>
      </c>
      <c r="N8" s="77">
        <v>335</v>
      </c>
      <c r="O8" s="82">
        <f>N8*100</f>
        <v>33500</v>
      </c>
      <c r="P8" s="83"/>
      <c r="Q8" s="82"/>
      <c r="R8" s="77">
        <v>143</v>
      </c>
      <c r="S8" s="82">
        <f>R8*100</f>
        <v>14300</v>
      </c>
      <c r="T8" s="77"/>
      <c r="U8" s="84"/>
      <c r="V8" s="77">
        <v>1</v>
      </c>
      <c r="W8" s="82">
        <f t="shared" si="1"/>
        <v>1000</v>
      </c>
      <c r="X8" s="107"/>
      <c r="Y8" s="82"/>
      <c r="Z8" s="82">
        <v>122900</v>
      </c>
      <c r="AA8" s="82"/>
      <c r="AB8" s="151"/>
      <c r="AC8" s="151"/>
    </row>
    <row r="9" spans="1:29" s="104" customFormat="1" ht="28.5" x14ac:dyDescent="0.2">
      <c r="A9" s="85" t="s">
        <v>353</v>
      </c>
      <c r="B9" s="77">
        <v>20</v>
      </c>
      <c r="C9" s="150"/>
      <c r="D9" s="78">
        <v>45824</v>
      </c>
      <c r="E9" s="78">
        <v>46071</v>
      </c>
      <c r="F9" s="79" t="s">
        <v>298</v>
      </c>
      <c r="G9" s="80" t="b">
        <v>1</v>
      </c>
      <c r="H9" s="80" t="b">
        <v>1</v>
      </c>
      <c r="I9" s="80" t="b">
        <v>1</v>
      </c>
      <c r="J9" s="80" t="b">
        <v>0</v>
      </c>
      <c r="K9" s="80" t="b">
        <v>1</v>
      </c>
      <c r="L9" s="81">
        <v>1653</v>
      </c>
      <c r="M9" s="82">
        <f t="shared" si="0"/>
        <v>165300</v>
      </c>
      <c r="N9" s="77">
        <v>772</v>
      </c>
      <c r="O9" s="82">
        <f>N9*100</f>
        <v>77200</v>
      </c>
      <c r="P9" s="83"/>
      <c r="Q9" s="82"/>
      <c r="R9" s="77"/>
      <c r="S9" s="84"/>
      <c r="T9" s="77"/>
      <c r="U9" s="84"/>
      <c r="V9" s="77">
        <v>3</v>
      </c>
      <c r="W9" s="82">
        <f t="shared" si="1"/>
        <v>3000</v>
      </c>
      <c r="X9" s="107"/>
      <c r="Y9" s="82"/>
      <c r="Z9" s="82">
        <v>245500</v>
      </c>
      <c r="AA9" s="82"/>
      <c r="AB9" s="151"/>
      <c r="AC9" s="151"/>
    </row>
    <row r="10" spans="1:29" s="104" customFormat="1" ht="14.25" x14ac:dyDescent="0.2">
      <c r="A10" s="94" t="s">
        <v>300</v>
      </c>
      <c r="B10" s="95">
        <v>9</v>
      </c>
      <c r="C10" s="152" t="s">
        <v>295</v>
      </c>
      <c r="D10" s="96">
        <v>45856</v>
      </c>
      <c r="E10" s="96">
        <v>46063</v>
      </c>
      <c r="F10" s="95">
        <v>260229</v>
      </c>
      <c r="G10" s="97" t="b">
        <v>0</v>
      </c>
      <c r="H10" s="97" t="b">
        <v>1</v>
      </c>
      <c r="I10" s="97" t="b">
        <v>0</v>
      </c>
      <c r="J10" s="97" t="b">
        <v>0</v>
      </c>
      <c r="K10" s="97" t="b">
        <v>1</v>
      </c>
      <c r="L10" s="98">
        <v>213</v>
      </c>
      <c r="M10" s="99">
        <f t="shared" si="0"/>
        <v>21300</v>
      </c>
      <c r="N10" s="95">
        <v>67</v>
      </c>
      <c r="O10" s="99">
        <f>N10*100</f>
        <v>6700</v>
      </c>
      <c r="P10" s="100"/>
      <c r="Q10" s="99"/>
      <c r="R10" s="95">
        <v>71</v>
      </c>
      <c r="S10" s="99">
        <f>R10*100</f>
        <v>7100</v>
      </c>
      <c r="T10" s="95"/>
      <c r="U10" s="101"/>
      <c r="V10" s="95">
        <v>1</v>
      </c>
      <c r="W10" s="99">
        <f t="shared" si="1"/>
        <v>1000</v>
      </c>
      <c r="X10" s="108">
        <v>3</v>
      </c>
      <c r="Y10" s="99">
        <v>300</v>
      </c>
      <c r="Z10" s="99">
        <v>36400</v>
      </c>
      <c r="AA10" s="99"/>
      <c r="AB10" s="99">
        <v>21000</v>
      </c>
      <c r="AC10" s="99">
        <v>21000</v>
      </c>
    </row>
    <row r="11" spans="1:29" s="104" customFormat="1" ht="14.25" x14ac:dyDescent="0.2">
      <c r="A11" s="94" t="s">
        <v>301</v>
      </c>
      <c r="B11" s="95">
        <v>8</v>
      </c>
      <c r="C11" s="153"/>
      <c r="D11" s="96">
        <v>45856</v>
      </c>
      <c r="E11" s="96">
        <v>46035</v>
      </c>
      <c r="F11" s="95">
        <v>260227</v>
      </c>
      <c r="G11" s="97" t="b">
        <v>1</v>
      </c>
      <c r="H11" s="97" t="b">
        <v>1</v>
      </c>
      <c r="I11" s="97" t="b">
        <v>0</v>
      </c>
      <c r="J11" s="97" t="b">
        <v>0</v>
      </c>
      <c r="K11" s="97" t="b">
        <v>0</v>
      </c>
      <c r="L11" s="98">
        <v>204</v>
      </c>
      <c r="M11" s="99">
        <f t="shared" si="0"/>
        <v>20400</v>
      </c>
      <c r="N11" s="95">
        <v>54</v>
      </c>
      <c r="O11" s="99">
        <f>N11*100</f>
        <v>5400</v>
      </c>
      <c r="P11" s="100"/>
      <c r="Q11" s="99"/>
      <c r="R11" s="95">
        <v>68</v>
      </c>
      <c r="S11" s="99">
        <f>R11*100</f>
        <v>6800</v>
      </c>
      <c r="T11" s="95"/>
      <c r="U11" s="101"/>
      <c r="V11" s="95">
        <v>1</v>
      </c>
      <c r="W11" s="99">
        <f t="shared" si="1"/>
        <v>1000</v>
      </c>
      <c r="X11" s="108">
        <v>3</v>
      </c>
      <c r="Y11" s="99">
        <v>300</v>
      </c>
      <c r="Z11" s="99">
        <v>33900</v>
      </c>
      <c r="AA11" s="99"/>
      <c r="AB11" s="99">
        <v>21000</v>
      </c>
      <c r="AC11" s="99">
        <v>21000</v>
      </c>
    </row>
    <row r="12" spans="1:29" s="104" customFormat="1" ht="14.25" x14ac:dyDescent="0.2">
      <c r="A12" s="94" t="s">
        <v>302</v>
      </c>
      <c r="B12" s="95">
        <v>36</v>
      </c>
      <c r="C12" s="153"/>
      <c r="D12" s="96">
        <v>45856</v>
      </c>
      <c r="E12" s="96">
        <v>45960</v>
      </c>
      <c r="F12" s="95">
        <v>260228</v>
      </c>
      <c r="G12" s="97" t="b">
        <v>0</v>
      </c>
      <c r="H12" s="97" t="b">
        <v>1</v>
      </c>
      <c r="I12" s="97" t="b">
        <v>0</v>
      </c>
      <c r="J12" s="97" t="b">
        <v>1</v>
      </c>
      <c r="K12" s="97" t="b">
        <v>0</v>
      </c>
      <c r="L12" s="98"/>
      <c r="M12" s="101"/>
      <c r="N12" s="95"/>
      <c r="O12" s="99"/>
      <c r="P12" s="100"/>
      <c r="Q12" s="99"/>
      <c r="R12" s="95"/>
      <c r="S12" s="101"/>
      <c r="T12" s="95"/>
      <c r="U12" s="101"/>
      <c r="V12" s="95">
        <v>3</v>
      </c>
      <c r="W12" s="99">
        <f t="shared" si="1"/>
        <v>3000</v>
      </c>
      <c r="X12" s="108"/>
      <c r="Y12" s="99"/>
      <c r="Z12" s="99">
        <v>3000</v>
      </c>
      <c r="AA12" s="99"/>
      <c r="AB12" s="99"/>
      <c r="AC12" s="99"/>
    </row>
    <row r="13" spans="1:29" s="104" customFormat="1" ht="14.25" x14ac:dyDescent="0.2">
      <c r="A13" s="94" t="s">
        <v>303</v>
      </c>
      <c r="B13" s="95">
        <v>9</v>
      </c>
      <c r="C13" s="154"/>
      <c r="D13" s="96">
        <v>45856</v>
      </c>
      <c r="E13" s="96">
        <v>45960</v>
      </c>
      <c r="F13" s="95">
        <v>260230</v>
      </c>
      <c r="G13" s="97" t="b">
        <v>0</v>
      </c>
      <c r="H13" s="97" t="b">
        <v>1</v>
      </c>
      <c r="I13" s="97" t="b">
        <v>0</v>
      </c>
      <c r="J13" s="97" t="b">
        <v>0</v>
      </c>
      <c r="K13" s="97" t="b">
        <v>0</v>
      </c>
      <c r="L13" s="98"/>
      <c r="M13" s="101"/>
      <c r="N13" s="95"/>
      <c r="O13" s="99"/>
      <c r="P13" s="100"/>
      <c r="Q13" s="99"/>
      <c r="R13" s="95"/>
      <c r="S13" s="101"/>
      <c r="T13" s="95"/>
      <c r="U13" s="101"/>
      <c r="V13" s="95">
        <v>3</v>
      </c>
      <c r="W13" s="99">
        <f t="shared" si="1"/>
        <v>3000</v>
      </c>
      <c r="X13" s="108"/>
      <c r="Y13" s="99"/>
      <c r="Z13" s="99">
        <v>3000</v>
      </c>
      <c r="AA13" s="99"/>
      <c r="AB13" s="99"/>
      <c r="AC13" s="99"/>
    </row>
    <row r="14" spans="1:29" s="104" customFormat="1" ht="14.25" x14ac:dyDescent="0.2">
      <c r="A14" s="76" t="s">
        <v>304</v>
      </c>
      <c r="B14" s="77">
        <v>24</v>
      </c>
      <c r="C14" s="148" t="s">
        <v>295</v>
      </c>
      <c r="D14" s="78">
        <v>45924</v>
      </c>
      <c r="E14" s="78">
        <v>46168</v>
      </c>
      <c r="F14" s="77">
        <v>260789</v>
      </c>
      <c r="G14" s="80" t="b">
        <v>1</v>
      </c>
      <c r="H14" s="80" t="b">
        <v>1</v>
      </c>
      <c r="I14" s="80" t="b">
        <v>1</v>
      </c>
      <c r="J14" s="80" t="b">
        <v>0</v>
      </c>
      <c r="K14" s="80" t="b">
        <v>0</v>
      </c>
      <c r="L14" s="81">
        <v>180</v>
      </c>
      <c r="M14" s="82">
        <f>L14*100</f>
        <v>18000</v>
      </c>
      <c r="N14" s="77">
        <v>56</v>
      </c>
      <c r="O14" s="84">
        <v>5600</v>
      </c>
      <c r="P14" s="77"/>
      <c r="Q14" s="84"/>
      <c r="R14" s="77">
        <v>60</v>
      </c>
      <c r="S14" s="84">
        <v>6000</v>
      </c>
      <c r="T14" s="77"/>
      <c r="U14" s="84"/>
      <c r="V14" s="77">
        <v>6</v>
      </c>
      <c r="W14" s="84">
        <v>6000</v>
      </c>
      <c r="X14" s="107">
        <v>3</v>
      </c>
      <c r="Y14" s="82">
        <v>300</v>
      </c>
      <c r="Z14" s="82">
        <v>35900</v>
      </c>
      <c r="AA14" s="82">
        <v>29500</v>
      </c>
      <c r="AB14" s="82"/>
      <c r="AC14" s="82"/>
    </row>
    <row r="15" spans="1:29" s="104" customFormat="1" ht="14.25" x14ac:dyDescent="0.2">
      <c r="A15" s="76" t="s">
        <v>305</v>
      </c>
      <c r="B15" s="77">
        <v>24</v>
      </c>
      <c r="C15" s="149"/>
      <c r="D15" s="78">
        <v>45924</v>
      </c>
      <c r="E15" s="78">
        <v>46168</v>
      </c>
      <c r="F15" s="77">
        <v>260790</v>
      </c>
      <c r="G15" s="80" t="b">
        <v>1</v>
      </c>
      <c r="H15" s="80" t="b">
        <v>1</v>
      </c>
      <c r="I15" s="80" t="b">
        <v>1</v>
      </c>
      <c r="J15" s="80" t="b">
        <v>0</v>
      </c>
      <c r="K15" s="80" t="b">
        <v>0</v>
      </c>
      <c r="L15" s="81">
        <v>51</v>
      </c>
      <c r="M15" s="82">
        <f>L15*100</f>
        <v>5100</v>
      </c>
      <c r="N15" s="77">
        <v>16</v>
      </c>
      <c r="O15" s="84">
        <v>1600</v>
      </c>
      <c r="P15" s="77"/>
      <c r="Q15" s="84"/>
      <c r="R15" s="77">
        <v>17</v>
      </c>
      <c r="S15" s="84">
        <v>1700</v>
      </c>
      <c r="T15" s="77"/>
      <c r="U15" s="84"/>
      <c r="V15" s="77">
        <v>2</v>
      </c>
      <c r="W15" s="84">
        <v>2000</v>
      </c>
      <c r="X15" s="107">
        <v>3</v>
      </c>
      <c r="Y15" s="82">
        <v>300</v>
      </c>
      <c r="Z15" s="82">
        <v>10700</v>
      </c>
      <c r="AA15" s="82">
        <v>9900</v>
      </c>
      <c r="AB15" s="82"/>
      <c r="AC15" s="82"/>
    </row>
    <row r="16" spans="1:29" s="104" customFormat="1" ht="14.25" x14ac:dyDescent="0.2">
      <c r="A16" s="76" t="s">
        <v>306</v>
      </c>
      <c r="B16" s="77">
        <v>24</v>
      </c>
      <c r="C16" s="149"/>
      <c r="D16" s="78">
        <v>45924</v>
      </c>
      <c r="E16" s="78">
        <v>46168</v>
      </c>
      <c r="F16" s="77">
        <v>260791</v>
      </c>
      <c r="G16" s="80" t="b">
        <v>1</v>
      </c>
      <c r="H16" s="80" t="b">
        <v>1</v>
      </c>
      <c r="I16" s="80" t="b">
        <v>1</v>
      </c>
      <c r="J16" s="80" t="b">
        <v>0</v>
      </c>
      <c r="K16" s="80" t="b">
        <v>0</v>
      </c>
      <c r="L16" s="81">
        <v>18</v>
      </c>
      <c r="M16" s="82">
        <f>L16*100</f>
        <v>1800</v>
      </c>
      <c r="N16" s="77">
        <v>4</v>
      </c>
      <c r="O16" s="84">
        <v>400</v>
      </c>
      <c r="P16" s="77"/>
      <c r="Q16" s="84"/>
      <c r="R16" s="77">
        <v>6</v>
      </c>
      <c r="S16" s="84">
        <v>600</v>
      </c>
      <c r="T16" s="77"/>
      <c r="U16" s="84"/>
      <c r="V16" s="77">
        <v>3</v>
      </c>
      <c r="W16" s="84">
        <v>3000</v>
      </c>
      <c r="X16" s="107">
        <v>3</v>
      </c>
      <c r="Y16" s="82">
        <v>300</v>
      </c>
      <c r="Z16" s="82">
        <v>6100</v>
      </c>
      <c r="AA16" s="82"/>
      <c r="AB16" s="82">
        <v>6100</v>
      </c>
      <c r="AC16" s="82"/>
    </row>
    <row r="17" spans="1:29" s="104" customFormat="1" ht="14.25" x14ac:dyDescent="0.2">
      <c r="A17" s="76" t="s">
        <v>307</v>
      </c>
      <c r="B17" s="77">
        <v>24</v>
      </c>
      <c r="C17" s="150"/>
      <c r="D17" s="78">
        <v>45971</v>
      </c>
      <c r="E17" s="78">
        <v>46168</v>
      </c>
      <c r="F17" s="77">
        <v>260850</v>
      </c>
      <c r="G17" s="80" t="b">
        <v>1</v>
      </c>
      <c r="H17" s="80" t="b">
        <v>1</v>
      </c>
      <c r="I17" s="80" t="b">
        <v>1</v>
      </c>
      <c r="J17" s="80" t="b">
        <v>0</v>
      </c>
      <c r="K17" s="80" t="b">
        <v>0</v>
      </c>
      <c r="L17" s="81">
        <v>228</v>
      </c>
      <c r="M17" s="82">
        <f>L17*100</f>
        <v>22800</v>
      </c>
      <c r="N17" s="77">
        <v>76</v>
      </c>
      <c r="O17" s="84">
        <v>7600</v>
      </c>
      <c r="P17" s="77"/>
      <c r="Q17" s="84"/>
      <c r="R17" s="77">
        <v>76</v>
      </c>
      <c r="S17" s="84">
        <v>7600</v>
      </c>
      <c r="T17" s="77"/>
      <c r="U17" s="84"/>
      <c r="V17" s="77">
        <v>1</v>
      </c>
      <c r="W17" s="84">
        <v>1000</v>
      </c>
      <c r="X17" s="107">
        <v>3</v>
      </c>
      <c r="Y17" s="82">
        <v>300</v>
      </c>
      <c r="Z17" s="82">
        <v>39300</v>
      </c>
      <c r="AA17" s="82">
        <v>34500</v>
      </c>
      <c r="AB17" s="82"/>
      <c r="AC17" s="82"/>
    </row>
    <row r="18" spans="1:29" s="104" customFormat="1" ht="14.25" x14ac:dyDescent="0.2">
      <c r="A18" s="66" t="s">
        <v>308</v>
      </c>
      <c r="B18" s="86">
        <v>3</v>
      </c>
      <c r="C18" s="86" t="s">
        <v>295</v>
      </c>
      <c r="D18" s="87">
        <v>45987</v>
      </c>
      <c r="E18" s="87">
        <v>46084</v>
      </c>
      <c r="F18" s="86">
        <v>261040</v>
      </c>
      <c r="G18" s="68" t="b">
        <v>0</v>
      </c>
      <c r="H18" s="67" t="b">
        <v>1</v>
      </c>
      <c r="I18" s="67" t="b">
        <v>0</v>
      </c>
      <c r="J18" s="67" t="b">
        <v>0</v>
      </c>
      <c r="K18" s="67" t="b">
        <v>0</v>
      </c>
      <c r="L18" s="93"/>
      <c r="M18" s="89"/>
      <c r="N18" s="90"/>
      <c r="O18" s="89"/>
      <c r="P18" s="90"/>
      <c r="Q18" s="89"/>
      <c r="R18" s="90"/>
      <c r="S18" s="89"/>
      <c r="T18" s="90"/>
      <c r="U18" s="89"/>
      <c r="V18" s="86">
        <v>2</v>
      </c>
      <c r="W18" s="89">
        <v>2000</v>
      </c>
      <c r="X18" s="109"/>
      <c r="Y18" s="89"/>
      <c r="Z18" s="89">
        <v>2000</v>
      </c>
      <c r="AA18" s="89"/>
      <c r="AB18" s="89">
        <v>2000</v>
      </c>
      <c r="AC18" s="89">
        <v>2000</v>
      </c>
    </row>
    <row r="19" spans="1:29" s="104" customFormat="1" ht="14.25" x14ac:dyDescent="0.2">
      <c r="A19" s="94" t="s">
        <v>309</v>
      </c>
      <c r="B19" s="95">
        <v>5</v>
      </c>
      <c r="C19" s="152" t="s">
        <v>295</v>
      </c>
      <c r="D19" s="96">
        <v>46114</v>
      </c>
      <c r="E19" s="96">
        <v>46202</v>
      </c>
      <c r="F19" s="95">
        <v>261843</v>
      </c>
      <c r="G19" s="97" t="b">
        <v>0</v>
      </c>
      <c r="H19" s="97" t="b">
        <v>1</v>
      </c>
      <c r="I19" s="97" t="b">
        <v>0</v>
      </c>
      <c r="J19" s="97" t="b">
        <v>0</v>
      </c>
      <c r="K19" s="97" t="b">
        <v>0</v>
      </c>
      <c r="L19" s="98"/>
      <c r="M19" s="101"/>
      <c r="N19" s="95"/>
      <c r="O19" s="99"/>
      <c r="P19" s="100"/>
      <c r="Q19" s="99"/>
      <c r="R19" s="95"/>
      <c r="S19" s="101"/>
      <c r="T19" s="95"/>
      <c r="U19" s="101"/>
      <c r="V19" s="95">
        <v>2</v>
      </c>
      <c r="W19" s="99">
        <f>V19*1000</f>
        <v>2000</v>
      </c>
      <c r="X19" s="108"/>
      <c r="Y19" s="99"/>
      <c r="Z19" s="99">
        <f>SUM(M19,O19,S19,W19,Y19)</f>
        <v>2000</v>
      </c>
      <c r="AA19" s="99"/>
      <c r="AB19" s="99">
        <v>1500</v>
      </c>
      <c r="AC19" s="99"/>
    </row>
    <row r="20" spans="1:29" s="104" customFormat="1" ht="14.25" x14ac:dyDescent="0.2">
      <c r="A20" s="94" t="s">
        <v>310</v>
      </c>
      <c r="B20" s="95">
        <v>5</v>
      </c>
      <c r="C20" s="154"/>
      <c r="D20" s="96">
        <v>46114</v>
      </c>
      <c r="E20" s="96">
        <v>46202</v>
      </c>
      <c r="F20" s="95">
        <v>261771</v>
      </c>
      <c r="G20" s="97" t="b">
        <v>0</v>
      </c>
      <c r="H20" s="97" t="b">
        <v>1</v>
      </c>
      <c r="I20" s="97" t="b">
        <v>0</v>
      </c>
      <c r="J20" s="97" t="b">
        <v>0</v>
      </c>
      <c r="K20" s="97" t="b">
        <v>0</v>
      </c>
      <c r="L20" s="98"/>
      <c r="M20" s="101"/>
      <c r="N20" s="95"/>
      <c r="O20" s="99"/>
      <c r="P20" s="100"/>
      <c r="Q20" s="99"/>
      <c r="R20" s="95"/>
      <c r="S20" s="101"/>
      <c r="T20" s="95">
        <v>345</v>
      </c>
      <c r="U20" s="101">
        <v>360165.39</v>
      </c>
      <c r="V20" s="95">
        <v>2</v>
      </c>
      <c r="W20" s="99">
        <f>V20*1000</f>
        <v>2000</v>
      </c>
      <c r="X20" s="108"/>
      <c r="Y20" s="99"/>
      <c r="Z20" s="99">
        <f>SUM(M20,O20,S20,U20,W20,Y20)</f>
        <v>362165.39</v>
      </c>
      <c r="AA20" s="99"/>
      <c r="AB20" s="99">
        <v>118000</v>
      </c>
      <c r="AC20" s="99"/>
    </row>
    <row r="21" spans="1:29" s="104" customFormat="1" ht="14.25" x14ac:dyDescent="0.2">
      <c r="A21" s="76" t="s">
        <v>311</v>
      </c>
      <c r="B21" s="77">
        <v>36</v>
      </c>
      <c r="C21" s="148" t="s">
        <v>334</v>
      </c>
      <c r="D21" s="78">
        <v>46070</v>
      </c>
      <c r="E21" s="78"/>
      <c r="F21" s="77">
        <v>261442</v>
      </c>
      <c r="G21" s="80" t="b">
        <v>0</v>
      </c>
      <c r="H21" s="80" t="b">
        <v>1</v>
      </c>
      <c r="I21" s="80" t="b">
        <v>0</v>
      </c>
      <c r="J21" s="80" t="b">
        <v>0</v>
      </c>
      <c r="K21" s="80" t="b">
        <v>1</v>
      </c>
      <c r="L21" s="81">
        <v>462</v>
      </c>
      <c r="M21" s="82">
        <f>L21*100</f>
        <v>46200</v>
      </c>
      <c r="N21" s="77"/>
      <c r="O21" s="82"/>
      <c r="P21" s="83">
        <v>154</v>
      </c>
      <c r="Q21" s="82">
        <f>100*P21</f>
        <v>15400</v>
      </c>
      <c r="R21" s="77"/>
      <c r="S21" s="84"/>
      <c r="T21" s="77">
        <v>154</v>
      </c>
      <c r="U21" s="84">
        <v>356067.69</v>
      </c>
      <c r="V21" s="77">
        <v>1</v>
      </c>
      <c r="W21" s="82">
        <f t="shared" ref="W21:W34" si="2">V21*1000</f>
        <v>1000</v>
      </c>
      <c r="X21" s="107"/>
      <c r="Y21" s="82"/>
      <c r="Z21" s="82">
        <f>SUM(M21,Q21,U21,W21)</f>
        <v>418667.69</v>
      </c>
      <c r="AA21" s="82"/>
      <c r="AB21" s="82"/>
      <c r="AC21" s="82"/>
    </row>
    <row r="22" spans="1:29" s="104" customFormat="1" ht="14.25" x14ac:dyDescent="0.2">
      <c r="A22" s="76" t="s">
        <v>312</v>
      </c>
      <c r="B22" s="77">
        <v>36</v>
      </c>
      <c r="C22" s="149"/>
      <c r="D22" s="78">
        <v>46070</v>
      </c>
      <c r="E22" s="78"/>
      <c r="F22" s="77">
        <v>261443</v>
      </c>
      <c r="G22" s="80" t="b">
        <v>1</v>
      </c>
      <c r="H22" s="80" t="b">
        <v>1</v>
      </c>
      <c r="I22" s="80" t="b">
        <v>0</v>
      </c>
      <c r="J22" s="80" t="b">
        <v>0</v>
      </c>
      <c r="K22" s="80" t="b">
        <v>0</v>
      </c>
      <c r="L22" s="81">
        <v>333</v>
      </c>
      <c r="M22" s="82">
        <f>L22*100</f>
        <v>33300</v>
      </c>
      <c r="N22" s="77"/>
      <c r="O22" s="82"/>
      <c r="P22" s="83">
        <v>111</v>
      </c>
      <c r="Q22" s="82">
        <f>100*P22</f>
        <v>11100</v>
      </c>
      <c r="R22" s="77"/>
      <c r="S22" s="84"/>
      <c r="T22" s="77">
        <v>6</v>
      </c>
      <c r="U22" s="84">
        <v>12556.65</v>
      </c>
      <c r="V22" s="77">
        <v>1</v>
      </c>
      <c r="W22" s="82">
        <f t="shared" si="2"/>
        <v>1000</v>
      </c>
      <c r="X22" s="107">
        <v>1</v>
      </c>
      <c r="Y22" s="82">
        <f>X22*100</f>
        <v>100</v>
      </c>
      <c r="Z22" s="82">
        <f>M22+Q22+U22+W22+Y22</f>
        <v>58056.65</v>
      </c>
      <c r="AA22" s="82"/>
      <c r="AB22" s="82"/>
      <c r="AC22" s="82"/>
    </row>
    <row r="23" spans="1:29" s="104" customFormat="1" ht="14.25" x14ac:dyDescent="0.2">
      <c r="A23" s="76" t="s">
        <v>313</v>
      </c>
      <c r="B23" s="77">
        <v>36</v>
      </c>
      <c r="C23" s="150"/>
      <c r="D23" s="78">
        <v>46070</v>
      </c>
      <c r="E23" s="77"/>
      <c r="F23" s="77">
        <v>261441</v>
      </c>
      <c r="G23" s="80" t="b">
        <v>0</v>
      </c>
      <c r="H23" s="80" t="b">
        <v>1</v>
      </c>
      <c r="I23" s="80" t="b">
        <v>0</v>
      </c>
      <c r="J23" s="80" t="b">
        <v>0</v>
      </c>
      <c r="K23" s="80" t="b">
        <v>1</v>
      </c>
      <c r="L23" s="81">
        <v>348</v>
      </c>
      <c r="M23" s="82">
        <f>L23*100</f>
        <v>34800</v>
      </c>
      <c r="N23" s="77"/>
      <c r="O23" s="82"/>
      <c r="P23" s="83"/>
      <c r="Q23" s="82"/>
      <c r="R23" s="77"/>
      <c r="S23" s="84"/>
      <c r="T23" s="77">
        <v>116</v>
      </c>
      <c r="U23" s="84">
        <v>356740.25</v>
      </c>
      <c r="V23" s="77">
        <v>2</v>
      </c>
      <c r="W23" s="82">
        <f t="shared" si="2"/>
        <v>2000</v>
      </c>
      <c r="X23" s="107">
        <v>1</v>
      </c>
      <c r="Y23" s="82">
        <f>X23*100</f>
        <v>100</v>
      </c>
      <c r="Z23" s="82">
        <f>M23+Q23+U23+W23+Y23</f>
        <v>393640.25</v>
      </c>
      <c r="AA23" s="82"/>
      <c r="AB23" s="82"/>
      <c r="AC23" s="82"/>
    </row>
    <row r="24" spans="1:29" s="104" customFormat="1" ht="14.25" x14ac:dyDescent="0.2">
      <c r="A24" s="94" t="s">
        <v>314</v>
      </c>
      <c r="B24" s="95">
        <v>43</v>
      </c>
      <c r="C24" s="152" t="s">
        <v>334</v>
      </c>
      <c r="D24" s="96">
        <v>46125</v>
      </c>
      <c r="E24" s="95"/>
      <c r="F24" s="95" t="s">
        <v>315</v>
      </c>
      <c r="G24" s="97" t="b">
        <v>1</v>
      </c>
      <c r="H24" s="97" t="b">
        <v>1</v>
      </c>
      <c r="I24" s="97" t="b">
        <v>0</v>
      </c>
      <c r="J24" s="97" t="b">
        <v>0</v>
      </c>
      <c r="K24" s="97" t="b">
        <v>0</v>
      </c>
      <c r="L24" s="98">
        <v>900</v>
      </c>
      <c r="M24" s="99">
        <f t="shared" ref="M24:M30" si="3">L24*100</f>
        <v>90000</v>
      </c>
      <c r="N24" s="95">
        <v>48</v>
      </c>
      <c r="O24" s="99">
        <f>N24*100</f>
        <v>4800</v>
      </c>
      <c r="P24" s="100"/>
      <c r="Q24" s="99"/>
      <c r="R24" s="95">
        <v>300</v>
      </c>
      <c r="S24" s="99">
        <f t="shared" ref="S24:S34" si="4">R24*100</f>
        <v>30000</v>
      </c>
      <c r="T24" s="95">
        <v>7</v>
      </c>
      <c r="U24" s="99">
        <v>22288.31</v>
      </c>
      <c r="V24" s="95">
        <v>6</v>
      </c>
      <c r="W24" s="99">
        <f t="shared" si="2"/>
        <v>6000</v>
      </c>
      <c r="X24" s="108">
        <v>3</v>
      </c>
      <c r="Y24" s="99">
        <f>X24*100</f>
        <v>300</v>
      </c>
      <c r="Z24" s="99">
        <f t="shared" ref="Z24:Z29" si="5">SUM(M24,O24,S24,U24,W24,Y24)</f>
        <v>153388.31</v>
      </c>
      <c r="AA24" s="99"/>
      <c r="AB24" s="99"/>
      <c r="AC24" s="99"/>
    </row>
    <row r="25" spans="1:29" s="104" customFormat="1" ht="14.25" x14ac:dyDescent="0.2">
      <c r="A25" s="94" t="s">
        <v>316</v>
      </c>
      <c r="B25" s="95">
        <v>43</v>
      </c>
      <c r="C25" s="153"/>
      <c r="D25" s="96">
        <v>46125</v>
      </c>
      <c r="E25" s="95"/>
      <c r="F25" s="95" t="s">
        <v>315</v>
      </c>
      <c r="G25" s="97" t="b">
        <v>1</v>
      </c>
      <c r="H25" s="97" t="b">
        <v>1</v>
      </c>
      <c r="I25" s="97" t="b">
        <v>0</v>
      </c>
      <c r="J25" s="97" t="b">
        <v>0</v>
      </c>
      <c r="K25" s="97" t="b">
        <v>0</v>
      </c>
      <c r="L25" s="98">
        <v>729</v>
      </c>
      <c r="M25" s="99">
        <f t="shared" si="3"/>
        <v>72900</v>
      </c>
      <c r="N25" s="95">
        <v>113</v>
      </c>
      <c r="O25" s="99">
        <f>N25*100</f>
        <v>11300</v>
      </c>
      <c r="P25" s="100"/>
      <c r="Q25" s="99"/>
      <c r="R25" s="95">
        <v>243</v>
      </c>
      <c r="S25" s="99">
        <f t="shared" si="4"/>
        <v>24300</v>
      </c>
      <c r="T25" s="95"/>
      <c r="U25" s="101"/>
      <c r="V25" s="95">
        <v>3</v>
      </c>
      <c r="W25" s="99">
        <f t="shared" si="2"/>
        <v>3000</v>
      </c>
      <c r="X25" s="108">
        <v>0</v>
      </c>
      <c r="Y25" s="99"/>
      <c r="Z25" s="99">
        <f t="shared" si="5"/>
        <v>111500</v>
      </c>
      <c r="AA25" s="99"/>
      <c r="AB25" s="99"/>
      <c r="AC25" s="99"/>
    </row>
    <row r="26" spans="1:29" s="104" customFormat="1" ht="14.25" x14ac:dyDescent="0.2">
      <c r="A26" s="94" t="s">
        <v>317</v>
      </c>
      <c r="B26" s="95">
        <v>43</v>
      </c>
      <c r="C26" s="153"/>
      <c r="D26" s="96">
        <v>46125</v>
      </c>
      <c r="E26" s="95"/>
      <c r="F26" s="95" t="s">
        <v>315</v>
      </c>
      <c r="G26" s="97" t="b">
        <v>1</v>
      </c>
      <c r="H26" s="97" t="b">
        <v>1</v>
      </c>
      <c r="I26" s="97" t="b">
        <v>0</v>
      </c>
      <c r="J26" s="97" t="b">
        <v>0</v>
      </c>
      <c r="K26" s="97" t="b">
        <v>1</v>
      </c>
      <c r="L26" s="98">
        <v>630</v>
      </c>
      <c r="M26" s="99">
        <f t="shared" si="3"/>
        <v>63000</v>
      </c>
      <c r="N26" s="95">
        <v>122</v>
      </c>
      <c r="O26" s="99">
        <f>N26*100</f>
        <v>12200</v>
      </c>
      <c r="P26" s="100"/>
      <c r="Q26" s="99"/>
      <c r="R26" s="95">
        <v>210</v>
      </c>
      <c r="S26" s="99">
        <f t="shared" si="4"/>
        <v>21000</v>
      </c>
      <c r="T26" s="95"/>
      <c r="U26" s="101"/>
      <c r="V26" s="95">
        <v>4</v>
      </c>
      <c r="W26" s="99">
        <f t="shared" si="2"/>
        <v>4000</v>
      </c>
      <c r="X26" s="108">
        <v>3</v>
      </c>
      <c r="Y26" s="99">
        <f t="shared" ref="Y26:Y34" si="6">X26*100</f>
        <v>300</v>
      </c>
      <c r="Z26" s="99">
        <f t="shared" si="5"/>
        <v>100500</v>
      </c>
      <c r="AA26" s="99"/>
      <c r="AB26" s="99"/>
      <c r="AC26" s="99"/>
    </row>
    <row r="27" spans="1:29" s="104" customFormat="1" ht="14.25" x14ac:dyDescent="0.2">
      <c r="A27" s="94" t="s">
        <v>318</v>
      </c>
      <c r="B27" s="95">
        <v>34</v>
      </c>
      <c r="C27" s="153"/>
      <c r="D27" s="96">
        <v>46125</v>
      </c>
      <c r="E27" s="95"/>
      <c r="F27" s="95" t="s">
        <v>315</v>
      </c>
      <c r="G27" s="97" t="b">
        <v>1</v>
      </c>
      <c r="H27" s="97" t="b">
        <v>1</v>
      </c>
      <c r="I27" s="97" t="b">
        <v>0</v>
      </c>
      <c r="J27" s="97" t="b">
        <v>0</v>
      </c>
      <c r="K27" s="97" t="b">
        <v>1</v>
      </c>
      <c r="L27" s="98">
        <v>789</v>
      </c>
      <c r="M27" s="99">
        <f t="shared" si="3"/>
        <v>78900</v>
      </c>
      <c r="N27" s="95"/>
      <c r="O27" s="99"/>
      <c r="P27" s="100"/>
      <c r="Q27" s="99"/>
      <c r="R27" s="95">
        <v>263</v>
      </c>
      <c r="S27" s="99">
        <f t="shared" si="4"/>
        <v>26300</v>
      </c>
      <c r="T27" s="95"/>
      <c r="U27" s="101"/>
      <c r="V27" s="95">
        <v>3</v>
      </c>
      <c r="W27" s="99">
        <f t="shared" si="2"/>
        <v>3000</v>
      </c>
      <c r="X27" s="108">
        <v>2</v>
      </c>
      <c r="Y27" s="99">
        <f t="shared" si="6"/>
        <v>200</v>
      </c>
      <c r="Z27" s="99">
        <f t="shared" si="5"/>
        <v>108400</v>
      </c>
      <c r="AA27" s="99"/>
      <c r="AB27" s="99"/>
      <c r="AC27" s="99"/>
    </row>
    <row r="28" spans="1:29" s="104" customFormat="1" ht="14.25" x14ac:dyDescent="0.2">
      <c r="A28" s="94" t="s">
        <v>319</v>
      </c>
      <c r="B28" s="95">
        <v>34</v>
      </c>
      <c r="C28" s="153"/>
      <c r="D28" s="96">
        <v>46125</v>
      </c>
      <c r="E28" s="95"/>
      <c r="F28" s="95" t="s">
        <v>315</v>
      </c>
      <c r="G28" s="97" t="b">
        <v>1</v>
      </c>
      <c r="H28" s="97" t="b">
        <v>1</v>
      </c>
      <c r="I28" s="97" t="b">
        <v>0</v>
      </c>
      <c r="J28" s="97" t="b">
        <v>0</v>
      </c>
      <c r="K28" s="97" t="b">
        <v>0</v>
      </c>
      <c r="L28" s="98">
        <v>1161</v>
      </c>
      <c r="M28" s="99">
        <f t="shared" si="3"/>
        <v>116100</v>
      </c>
      <c r="N28" s="95">
        <v>130</v>
      </c>
      <c r="O28" s="99">
        <f>N28*100</f>
        <v>13000</v>
      </c>
      <c r="P28" s="100"/>
      <c r="Q28" s="99"/>
      <c r="R28" s="95">
        <v>187</v>
      </c>
      <c r="S28" s="99">
        <f t="shared" si="4"/>
        <v>18700</v>
      </c>
      <c r="T28" s="95">
        <v>200</v>
      </c>
      <c r="U28" s="99">
        <v>720476.88</v>
      </c>
      <c r="V28" s="95">
        <v>2</v>
      </c>
      <c r="W28" s="99">
        <f t="shared" si="2"/>
        <v>2000</v>
      </c>
      <c r="X28" s="108">
        <v>2</v>
      </c>
      <c r="Y28" s="99">
        <f t="shared" si="6"/>
        <v>200</v>
      </c>
      <c r="Z28" s="99">
        <f t="shared" si="5"/>
        <v>870476.88</v>
      </c>
      <c r="AA28" s="99"/>
      <c r="AB28" s="99"/>
      <c r="AC28" s="99"/>
    </row>
    <row r="29" spans="1:29" s="104" customFormat="1" ht="14.25" x14ac:dyDescent="0.2">
      <c r="A29" s="94" t="s">
        <v>320</v>
      </c>
      <c r="B29" s="95">
        <v>15</v>
      </c>
      <c r="C29" s="154"/>
      <c r="D29" s="96">
        <v>46125</v>
      </c>
      <c r="E29" s="95"/>
      <c r="F29" s="95" t="s">
        <v>315</v>
      </c>
      <c r="G29" s="97" t="b">
        <v>1</v>
      </c>
      <c r="H29" s="97" t="b">
        <v>1</v>
      </c>
      <c r="I29" s="97" t="b">
        <v>0</v>
      </c>
      <c r="J29" s="97" t="b">
        <v>0</v>
      </c>
      <c r="K29" s="97" t="b">
        <v>0</v>
      </c>
      <c r="L29" s="98">
        <v>235</v>
      </c>
      <c r="M29" s="99">
        <f t="shared" si="3"/>
        <v>23500</v>
      </c>
      <c r="N29" s="95"/>
      <c r="O29" s="99"/>
      <c r="P29" s="100"/>
      <c r="Q29" s="99"/>
      <c r="R29" s="95">
        <v>85</v>
      </c>
      <c r="S29" s="99">
        <f t="shared" si="4"/>
        <v>8500</v>
      </c>
      <c r="T29" s="95"/>
      <c r="U29" s="101"/>
      <c r="V29" s="95">
        <v>2</v>
      </c>
      <c r="W29" s="99">
        <f t="shared" si="2"/>
        <v>2000</v>
      </c>
      <c r="X29" s="108">
        <v>0</v>
      </c>
      <c r="Y29" s="99">
        <f t="shared" si="6"/>
        <v>0</v>
      </c>
      <c r="Z29" s="99">
        <f t="shared" si="5"/>
        <v>34000</v>
      </c>
      <c r="AA29" s="99"/>
      <c r="AB29" s="99"/>
      <c r="AC29" s="99"/>
    </row>
    <row r="30" spans="1:29" s="104" customFormat="1" ht="14.25" x14ac:dyDescent="0.2">
      <c r="A30" s="66" t="s">
        <v>321</v>
      </c>
      <c r="B30" s="86">
        <v>37</v>
      </c>
      <c r="C30" s="86" t="s">
        <v>334</v>
      </c>
      <c r="D30" s="87">
        <v>46127</v>
      </c>
      <c r="E30" s="86"/>
      <c r="F30" s="86">
        <v>261842</v>
      </c>
      <c r="G30" s="67" t="b">
        <v>1</v>
      </c>
      <c r="H30" s="67" t="b">
        <v>1</v>
      </c>
      <c r="I30" s="67" t="b">
        <v>0</v>
      </c>
      <c r="J30" s="67" t="b">
        <v>0</v>
      </c>
      <c r="K30" s="67" t="b">
        <v>0</v>
      </c>
      <c r="L30" s="88">
        <v>106</v>
      </c>
      <c r="M30" s="92">
        <f t="shared" si="3"/>
        <v>10600</v>
      </c>
      <c r="N30" s="86">
        <v>47</v>
      </c>
      <c r="O30" s="89">
        <f>N30*100</f>
        <v>4700</v>
      </c>
      <c r="P30" s="91"/>
      <c r="Q30" s="89"/>
      <c r="R30" s="86">
        <v>53</v>
      </c>
      <c r="S30" s="92">
        <f t="shared" si="4"/>
        <v>5300</v>
      </c>
      <c r="T30" s="86"/>
      <c r="U30" s="92"/>
      <c r="V30" s="86">
        <v>2</v>
      </c>
      <c r="W30" s="89">
        <f t="shared" si="2"/>
        <v>2000</v>
      </c>
      <c r="X30" s="106">
        <v>3</v>
      </c>
      <c r="Y30" s="89">
        <f t="shared" si="6"/>
        <v>300</v>
      </c>
      <c r="Z30" s="89">
        <f>Y30+W30+S30+O30+M30</f>
        <v>22900</v>
      </c>
      <c r="AA30" s="89"/>
      <c r="AB30" s="89"/>
      <c r="AC30" s="89"/>
    </row>
    <row r="31" spans="1:29" s="104" customFormat="1" ht="28.5" x14ac:dyDescent="0.2">
      <c r="A31" s="85" t="s">
        <v>352</v>
      </c>
      <c r="B31" s="77">
        <v>34</v>
      </c>
      <c r="C31" s="148" t="s">
        <v>334</v>
      </c>
      <c r="D31" s="78">
        <v>46136</v>
      </c>
      <c r="E31" s="77"/>
      <c r="F31" s="77">
        <v>261937</v>
      </c>
      <c r="G31" s="80" t="b">
        <v>1</v>
      </c>
      <c r="H31" s="80" t="b">
        <v>1</v>
      </c>
      <c r="I31" s="80" t="b">
        <v>0</v>
      </c>
      <c r="J31" s="80" t="b">
        <v>0</v>
      </c>
      <c r="K31" s="80" t="b">
        <v>1</v>
      </c>
      <c r="L31" s="81">
        <v>1098</v>
      </c>
      <c r="M31" s="82">
        <f>L31*100</f>
        <v>109800</v>
      </c>
      <c r="N31" s="77"/>
      <c r="O31" s="82"/>
      <c r="P31" s="83"/>
      <c r="Q31" s="82"/>
      <c r="R31" s="77">
        <v>16</v>
      </c>
      <c r="S31" s="82">
        <f t="shared" si="4"/>
        <v>1600</v>
      </c>
      <c r="T31" s="77">
        <v>230</v>
      </c>
      <c r="U31" s="84">
        <v>464612.79</v>
      </c>
      <c r="V31" s="77">
        <v>7</v>
      </c>
      <c r="W31" s="82">
        <f t="shared" si="2"/>
        <v>7000</v>
      </c>
      <c r="X31" s="107">
        <v>8</v>
      </c>
      <c r="Y31" s="82">
        <f t="shared" si="6"/>
        <v>800</v>
      </c>
      <c r="Z31" s="82">
        <f>SUM(M31,S31,U31,W31,Y31)</f>
        <v>583812.79</v>
      </c>
      <c r="AA31" s="82"/>
      <c r="AB31" s="82"/>
      <c r="AC31" s="82"/>
    </row>
    <row r="32" spans="1:29" s="104" customFormat="1" ht="14.25" x14ac:dyDescent="0.2">
      <c r="A32" s="76" t="s">
        <v>322</v>
      </c>
      <c r="B32" s="77">
        <v>28</v>
      </c>
      <c r="C32" s="149"/>
      <c r="D32" s="78">
        <v>46136</v>
      </c>
      <c r="E32" s="77"/>
      <c r="F32" s="77">
        <v>261938</v>
      </c>
      <c r="G32" s="80" t="b">
        <v>1</v>
      </c>
      <c r="H32" s="80" t="b">
        <v>1</v>
      </c>
      <c r="I32" s="80" t="b">
        <v>0</v>
      </c>
      <c r="J32" s="80" t="b">
        <v>0</v>
      </c>
      <c r="K32" s="80" t="b">
        <v>0</v>
      </c>
      <c r="L32" s="81">
        <v>129</v>
      </c>
      <c r="M32" s="82">
        <f>L32*100</f>
        <v>12900</v>
      </c>
      <c r="N32" s="77">
        <v>11</v>
      </c>
      <c r="O32" s="82">
        <f>N32*100</f>
        <v>1100</v>
      </c>
      <c r="P32" s="83"/>
      <c r="Q32" s="82"/>
      <c r="R32" s="77">
        <v>22</v>
      </c>
      <c r="S32" s="82">
        <f t="shared" si="4"/>
        <v>2200</v>
      </c>
      <c r="T32" s="77">
        <v>35</v>
      </c>
      <c r="U32" s="84">
        <v>70539.06</v>
      </c>
      <c r="V32" s="77">
        <v>2</v>
      </c>
      <c r="W32" s="82">
        <f t="shared" si="2"/>
        <v>2000</v>
      </c>
      <c r="X32" s="107">
        <v>6</v>
      </c>
      <c r="Y32" s="82">
        <f t="shared" si="6"/>
        <v>600</v>
      </c>
      <c r="Z32" s="82">
        <f>SUM(M32,O32,S32,U32,W32,Y32)</f>
        <v>89339.06</v>
      </c>
      <c r="AA32" s="82"/>
      <c r="AB32" s="82"/>
      <c r="AC32" s="82"/>
    </row>
    <row r="33" spans="1:29" s="104" customFormat="1" ht="14.25" x14ac:dyDescent="0.2">
      <c r="A33" s="76" t="s">
        <v>323</v>
      </c>
      <c r="B33" s="77">
        <v>37</v>
      </c>
      <c r="C33" s="149"/>
      <c r="D33" s="78">
        <v>46150</v>
      </c>
      <c r="E33" s="77"/>
      <c r="F33" s="77">
        <v>262071</v>
      </c>
      <c r="G33" s="80" t="b">
        <v>0</v>
      </c>
      <c r="H33" s="80" t="b">
        <v>1</v>
      </c>
      <c r="I33" s="80" t="b">
        <v>0</v>
      </c>
      <c r="J33" s="80" t="b">
        <v>0</v>
      </c>
      <c r="K33" s="80" t="b">
        <v>0</v>
      </c>
      <c r="L33" s="81">
        <v>633</v>
      </c>
      <c r="M33" s="82">
        <f>L33*100</f>
        <v>63300</v>
      </c>
      <c r="N33" s="77"/>
      <c r="O33" s="82"/>
      <c r="P33" s="83"/>
      <c r="Q33" s="82"/>
      <c r="R33" s="77">
        <v>58</v>
      </c>
      <c r="S33" s="82">
        <f t="shared" si="4"/>
        <v>5800</v>
      </c>
      <c r="T33" s="77">
        <v>211</v>
      </c>
      <c r="U33" s="84">
        <v>456222.73</v>
      </c>
      <c r="V33" s="77">
        <v>4</v>
      </c>
      <c r="W33" s="82">
        <f t="shared" si="2"/>
        <v>4000</v>
      </c>
      <c r="X33" s="107">
        <v>6</v>
      </c>
      <c r="Y33" s="82">
        <f t="shared" si="6"/>
        <v>600</v>
      </c>
      <c r="Z33" s="82">
        <f>SUM(M33,O33,S33,U33,W33,Y33)</f>
        <v>529922.73</v>
      </c>
      <c r="AA33" s="82"/>
      <c r="AB33" s="82"/>
      <c r="AC33" s="82"/>
    </row>
    <row r="34" spans="1:29" s="104" customFormat="1" ht="14.25" x14ac:dyDescent="0.2">
      <c r="A34" s="76" t="s">
        <v>324</v>
      </c>
      <c r="B34" s="77">
        <v>34</v>
      </c>
      <c r="C34" s="150"/>
      <c r="D34" s="78">
        <v>46150</v>
      </c>
      <c r="E34" s="77"/>
      <c r="F34" s="77">
        <v>262070</v>
      </c>
      <c r="G34" s="80" t="b">
        <v>1</v>
      </c>
      <c r="H34" s="80" t="b">
        <v>1</v>
      </c>
      <c r="I34" s="80" t="b">
        <v>0</v>
      </c>
      <c r="J34" s="80" t="b">
        <v>0</v>
      </c>
      <c r="K34" s="80" t="b">
        <v>0</v>
      </c>
      <c r="L34" s="81">
        <v>282</v>
      </c>
      <c r="M34" s="82">
        <f>L34*100</f>
        <v>28200</v>
      </c>
      <c r="N34" s="77"/>
      <c r="O34" s="82"/>
      <c r="P34" s="83"/>
      <c r="Q34" s="82"/>
      <c r="R34" s="77">
        <v>59</v>
      </c>
      <c r="S34" s="82">
        <f t="shared" si="4"/>
        <v>5900</v>
      </c>
      <c r="T34" s="77">
        <v>66</v>
      </c>
      <c r="U34" s="84">
        <v>113482.37</v>
      </c>
      <c r="V34" s="77">
        <v>2</v>
      </c>
      <c r="W34" s="82">
        <f t="shared" si="2"/>
        <v>2000</v>
      </c>
      <c r="X34" s="107">
        <v>5</v>
      </c>
      <c r="Y34" s="82">
        <f t="shared" si="6"/>
        <v>500</v>
      </c>
      <c r="Z34" s="82">
        <f>SUM(M34,O34,S34,U34,W34,Y34)</f>
        <v>150082.37</v>
      </c>
      <c r="AA34" s="82"/>
      <c r="AB34" s="82"/>
      <c r="AC34" s="82"/>
    </row>
  </sheetData>
  <mergeCells count="34">
    <mergeCell ref="A1:I1"/>
    <mergeCell ref="J1:K1"/>
    <mergeCell ref="F3:F4"/>
    <mergeCell ref="D3:D4"/>
    <mergeCell ref="E3:E4"/>
    <mergeCell ref="C3:C4"/>
    <mergeCell ref="B3:B4"/>
    <mergeCell ref="A3:A4"/>
    <mergeCell ref="A2:F2"/>
    <mergeCell ref="G2:K2"/>
    <mergeCell ref="L4:M4"/>
    <mergeCell ref="L3:S3"/>
    <mergeCell ref="L2:AC2"/>
    <mergeCell ref="T3:Y3"/>
    <mergeCell ref="G3:K3"/>
    <mergeCell ref="V4:W4"/>
    <mergeCell ref="T4:U4"/>
    <mergeCell ref="R4:S4"/>
    <mergeCell ref="P4:Q4"/>
    <mergeCell ref="N4:O4"/>
    <mergeCell ref="AC3:AC4"/>
    <mergeCell ref="AB3:AB4"/>
    <mergeCell ref="AA3:AA4"/>
    <mergeCell ref="Z3:Z4"/>
    <mergeCell ref="X4:Y4"/>
    <mergeCell ref="C7:C9"/>
    <mergeCell ref="AC7:AC9"/>
    <mergeCell ref="AB7:AB9"/>
    <mergeCell ref="C31:C34"/>
    <mergeCell ref="C24:C29"/>
    <mergeCell ref="C21:C23"/>
    <mergeCell ref="C19:C20"/>
    <mergeCell ref="C14:C17"/>
    <mergeCell ref="C10:C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C00000"/>
  </sheetPr>
  <dimension ref="A2:G172"/>
  <sheetViews>
    <sheetView workbookViewId="0">
      <selection activeCell="M125" sqref="M125"/>
    </sheetView>
  </sheetViews>
  <sheetFormatPr defaultRowHeight="15" x14ac:dyDescent="0.25"/>
  <sheetData>
    <row r="2" spans="1:7" ht="33" x14ac:dyDescent="0.25">
      <c r="A2" s="15" t="s">
        <v>11</v>
      </c>
      <c r="B2" s="136" t="s">
        <v>12</v>
      </c>
      <c r="C2" s="136"/>
      <c r="D2" s="136"/>
      <c r="E2" s="136"/>
      <c r="F2" s="137"/>
      <c r="G2" s="7" t="s">
        <v>2</v>
      </c>
    </row>
    <row r="3" spans="1:7" ht="63" x14ac:dyDescent="0.25">
      <c r="A3" s="15"/>
      <c r="B3" s="16" t="s">
        <v>13</v>
      </c>
      <c r="C3" s="16" t="s">
        <v>14</v>
      </c>
      <c r="D3" s="16" t="s">
        <v>15</v>
      </c>
      <c r="E3" s="16" t="s">
        <v>16</v>
      </c>
      <c r="F3" s="17" t="s">
        <v>17</v>
      </c>
      <c r="G3" s="6"/>
    </row>
    <row r="4" spans="1:7" x14ac:dyDescent="0.25">
      <c r="A4" s="1">
        <v>1</v>
      </c>
      <c r="B4" s="1">
        <v>147</v>
      </c>
      <c r="C4" s="1">
        <v>7</v>
      </c>
      <c r="D4" s="1">
        <v>2</v>
      </c>
      <c r="E4" s="1">
        <v>1</v>
      </c>
      <c r="F4" s="1">
        <v>2</v>
      </c>
      <c r="G4" s="1">
        <v>159</v>
      </c>
    </row>
    <row r="5" spans="1:7" x14ac:dyDescent="0.25">
      <c r="A5" s="8" t="s">
        <v>18</v>
      </c>
      <c r="B5" s="8">
        <v>78</v>
      </c>
      <c r="C5" s="8">
        <v>2</v>
      </c>
      <c r="D5" s="8"/>
      <c r="E5" s="8"/>
      <c r="F5" s="8"/>
      <c r="G5" s="8">
        <v>80</v>
      </c>
    </row>
    <row r="6" spans="1:7" x14ac:dyDescent="0.25">
      <c r="A6" s="8" t="s">
        <v>19</v>
      </c>
      <c r="B6" s="8">
        <v>63</v>
      </c>
      <c r="C6" s="8">
        <v>5</v>
      </c>
      <c r="D6" s="8">
        <v>2</v>
      </c>
      <c r="E6" s="8">
        <v>1</v>
      </c>
      <c r="F6" s="8">
        <v>1</v>
      </c>
      <c r="G6" s="8">
        <v>72</v>
      </c>
    </row>
    <row r="7" spans="1:7" x14ac:dyDescent="0.25">
      <c r="A7" s="8" t="s">
        <v>20</v>
      </c>
      <c r="B7" s="8">
        <v>6</v>
      </c>
      <c r="C7" s="8"/>
      <c r="D7" s="8"/>
      <c r="E7" s="8"/>
      <c r="F7" s="8">
        <v>1</v>
      </c>
      <c r="G7" s="8">
        <v>7</v>
      </c>
    </row>
    <row r="8" spans="1:7" x14ac:dyDescent="0.25">
      <c r="A8" s="1">
        <v>2</v>
      </c>
      <c r="B8" s="1">
        <v>140</v>
      </c>
      <c r="C8" s="1">
        <v>1</v>
      </c>
      <c r="D8" s="1"/>
      <c r="E8" s="1">
        <v>3</v>
      </c>
      <c r="F8" s="1">
        <v>3</v>
      </c>
      <c r="G8" s="1">
        <v>147</v>
      </c>
    </row>
    <row r="9" spans="1:7" x14ac:dyDescent="0.25">
      <c r="A9" s="8" t="s">
        <v>18</v>
      </c>
      <c r="B9" s="8">
        <v>61</v>
      </c>
      <c r="C9" s="8"/>
      <c r="D9" s="8"/>
      <c r="E9" s="8"/>
      <c r="F9" s="8"/>
      <c r="G9" s="8">
        <v>61</v>
      </c>
    </row>
    <row r="10" spans="1:7" x14ac:dyDescent="0.25">
      <c r="A10" s="8" t="s">
        <v>19</v>
      </c>
      <c r="B10" s="8">
        <v>76</v>
      </c>
      <c r="C10" s="8">
        <v>1</v>
      </c>
      <c r="D10" s="8"/>
      <c r="E10" s="8">
        <v>3</v>
      </c>
      <c r="F10" s="8">
        <v>1</v>
      </c>
      <c r="G10" s="8">
        <v>81</v>
      </c>
    </row>
    <row r="11" spans="1:7" x14ac:dyDescent="0.25">
      <c r="A11" s="8" t="s">
        <v>20</v>
      </c>
      <c r="B11" s="8">
        <v>3</v>
      </c>
      <c r="C11" s="8"/>
      <c r="D11" s="8"/>
      <c r="E11" s="8"/>
      <c r="F11" s="8">
        <v>2</v>
      </c>
      <c r="G11" s="8">
        <v>5</v>
      </c>
    </row>
    <row r="12" spans="1:7" x14ac:dyDescent="0.25">
      <c r="A12" s="1">
        <v>3</v>
      </c>
      <c r="B12" s="1">
        <v>378</v>
      </c>
      <c r="C12" s="1">
        <v>8</v>
      </c>
      <c r="D12" s="1">
        <v>2</v>
      </c>
      <c r="E12" s="1">
        <v>17</v>
      </c>
      <c r="F12" s="1">
        <v>13</v>
      </c>
      <c r="G12" s="1">
        <v>418</v>
      </c>
    </row>
    <row r="13" spans="1:7" x14ac:dyDescent="0.25">
      <c r="A13" s="8" t="s">
        <v>18</v>
      </c>
      <c r="B13" s="8">
        <v>188</v>
      </c>
      <c r="C13" s="8">
        <v>1</v>
      </c>
      <c r="D13" s="8"/>
      <c r="E13" s="8"/>
      <c r="F13" s="8"/>
      <c r="G13" s="8">
        <v>189</v>
      </c>
    </row>
    <row r="14" spans="1:7" x14ac:dyDescent="0.25">
      <c r="A14" s="8" t="s">
        <v>19</v>
      </c>
      <c r="B14" s="8">
        <v>181</v>
      </c>
      <c r="C14" s="8">
        <v>5</v>
      </c>
      <c r="D14" s="8">
        <v>2</v>
      </c>
      <c r="E14" s="8">
        <v>16</v>
      </c>
      <c r="F14" s="8">
        <v>5</v>
      </c>
      <c r="G14" s="8">
        <v>209</v>
      </c>
    </row>
    <row r="15" spans="1:7" x14ac:dyDescent="0.25">
      <c r="A15" s="8" t="s">
        <v>20</v>
      </c>
      <c r="B15" s="8">
        <v>9</v>
      </c>
      <c r="C15" s="8">
        <v>2</v>
      </c>
      <c r="D15" s="8"/>
      <c r="E15" s="8">
        <v>1</v>
      </c>
      <c r="F15" s="8">
        <v>8</v>
      </c>
      <c r="G15" s="8">
        <v>20</v>
      </c>
    </row>
    <row r="16" spans="1:7" x14ac:dyDescent="0.25">
      <c r="A16" s="1">
        <v>4</v>
      </c>
      <c r="B16" s="1">
        <v>108</v>
      </c>
      <c r="C16" s="1">
        <v>6</v>
      </c>
      <c r="D16" s="1">
        <v>5</v>
      </c>
      <c r="E16" s="1"/>
      <c r="F16" s="1">
        <v>2</v>
      </c>
      <c r="G16" s="1">
        <v>121</v>
      </c>
    </row>
    <row r="17" spans="1:7" x14ac:dyDescent="0.25">
      <c r="A17" s="8" t="s">
        <v>18</v>
      </c>
      <c r="B17" s="8">
        <v>65</v>
      </c>
      <c r="C17" s="8"/>
      <c r="D17" s="8"/>
      <c r="E17" s="8"/>
      <c r="F17" s="8"/>
      <c r="G17" s="8">
        <v>65</v>
      </c>
    </row>
    <row r="18" spans="1:7" x14ac:dyDescent="0.25">
      <c r="A18" s="8" t="s">
        <v>19</v>
      </c>
      <c r="B18" s="8">
        <v>42</v>
      </c>
      <c r="C18" s="8">
        <v>3</v>
      </c>
      <c r="D18" s="8">
        <v>5</v>
      </c>
      <c r="E18" s="8"/>
      <c r="F18" s="8">
        <v>2</v>
      </c>
      <c r="G18" s="8">
        <v>52</v>
      </c>
    </row>
    <row r="19" spans="1:7" x14ac:dyDescent="0.25">
      <c r="A19" s="8" t="s">
        <v>20</v>
      </c>
      <c r="B19" s="8">
        <v>1</v>
      </c>
      <c r="C19" s="8">
        <v>3</v>
      </c>
      <c r="D19" s="8"/>
      <c r="E19" s="8"/>
      <c r="F19" s="8"/>
      <c r="G19" s="8">
        <v>4</v>
      </c>
    </row>
    <row r="20" spans="1:7" x14ac:dyDescent="0.25">
      <c r="A20" s="1">
        <v>5</v>
      </c>
      <c r="B20" s="1">
        <v>88</v>
      </c>
      <c r="C20" s="1"/>
      <c r="D20" s="1"/>
      <c r="E20" s="1"/>
      <c r="F20" s="1">
        <v>2</v>
      </c>
      <c r="G20" s="1">
        <v>90</v>
      </c>
    </row>
    <row r="21" spans="1:7" x14ac:dyDescent="0.25">
      <c r="A21" s="8" t="s">
        <v>18</v>
      </c>
      <c r="B21" s="8">
        <v>52</v>
      </c>
      <c r="C21" s="8"/>
      <c r="D21" s="8"/>
      <c r="E21" s="8"/>
      <c r="F21" s="8">
        <v>1</v>
      </c>
      <c r="G21" s="8">
        <v>53</v>
      </c>
    </row>
    <row r="22" spans="1:7" x14ac:dyDescent="0.25">
      <c r="A22" s="8" t="s">
        <v>19</v>
      </c>
      <c r="B22" s="8">
        <v>36</v>
      </c>
      <c r="C22" s="8"/>
      <c r="D22" s="8"/>
      <c r="E22" s="8"/>
      <c r="F22" s="8">
        <v>1</v>
      </c>
      <c r="G22" s="8">
        <v>37</v>
      </c>
    </row>
    <row r="23" spans="1:7" x14ac:dyDescent="0.25">
      <c r="A23" s="1">
        <v>6</v>
      </c>
      <c r="B23" s="1">
        <v>67</v>
      </c>
      <c r="C23" s="1"/>
      <c r="D23" s="1"/>
      <c r="E23" s="1">
        <v>1</v>
      </c>
      <c r="F23" s="1">
        <v>4</v>
      </c>
      <c r="G23" s="1">
        <v>72</v>
      </c>
    </row>
    <row r="24" spans="1:7" x14ac:dyDescent="0.25">
      <c r="A24" s="8" t="s">
        <v>18</v>
      </c>
      <c r="B24" s="8">
        <v>29</v>
      </c>
      <c r="C24" s="8"/>
      <c r="D24" s="8"/>
      <c r="E24" s="8"/>
      <c r="F24" s="8"/>
      <c r="G24" s="8">
        <v>29</v>
      </c>
    </row>
    <row r="25" spans="1:7" x14ac:dyDescent="0.25">
      <c r="A25" s="8" t="s">
        <v>19</v>
      </c>
      <c r="B25" s="8">
        <v>36</v>
      </c>
      <c r="C25" s="8"/>
      <c r="D25" s="8"/>
      <c r="E25" s="8">
        <v>1</v>
      </c>
      <c r="F25" s="8">
        <v>3</v>
      </c>
      <c r="G25" s="8">
        <v>40</v>
      </c>
    </row>
    <row r="26" spans="1:7" x14ac:dyDescent="0.25">
      <c r="A26" s="8" t="s">
        <v>20</v>
      </c>
      <c r="B26" s="8">
        <v>2</v>
      </c>
      <c r="C26" s="8"/>
      <c r="D26" s="8"/>
      <c r="E26" s="8"/>
      <c r="F26" s="8">
        <v>1</v>
      </c>
      <c r="G26" s="8">
        <v>3</v>
      </c>
    </row>
    <row r="27" spans="1:7" x14ac:dyDescent="0.25">
      <c r="A27" s="1">
        <v>7</v>
      </c>
      <c r="B27" s="1">
        <v>60</v>
      </c>
      <c r="C27" s="1"/>
      <c r="D27" s="1"/>
      <c r="E27" s="1"/>
      <c r="F27" s="1"/>
      <c r="G27" s="1">
        <v>60</v>
      </c>
    </row>
    <row r="28" spans="1:7" x14ac:dyDescent="0.25">
      <c r="A28" s="9" t="s">
        <v>18</v>
      </c>
      <c r="B28" s="9">
        <v>34</v>
      </c>
      <c r="C28" s="9"/>
      <c r="D28" s="9"/>
      <c r="E28" s="9"/>
      <c r="F28" s="9"/>
      <c r="G28" s="10">
        <v>34</v>
      </c>
    </row>
    <row r="29" spans="1:7" x14ac:dyDescent="0.25">
      <c r="A29" s="9" t="s">
        <v>19</v>
      </c>
      <c r="B29" s="9">
        <v>26</v>
      </c>
      <c r="C29" s="9"/>
      <c r="D29" s="9"/>
      <c r="E29" s="9"/>
      <c r="F29" s="9"/>
      <c r="G29" s="10">
        <v>26</v>
      </c>
    </row>
    <row r="30" spans="1:7" x14ac:dyDescent="0.25">
      <c r="A30" s="1">
        <v>8</v>
      </c>
      <c r="B30" s="1">
        <v>28</v>
      </c>
      <c r="C30" s="1"/>
      <c r="D30" s="1"/>
      <c r="E30" s="1">
        <v>1</v>
      </c>
      <c r="F30" s="1"/>
      <c r="G30" s="1">
        <v>29</v>
      </c>
    </row>
    <row r="31" spans="1:7" x14ac:dyDescent="0.25">
      <c r="A31" s="9" t="s">
        <v>18</v>
      </c>
      <c r="B31" s="9">
        <v>10</v>
      </c>
      <c r="C31" s="9"/>
      <c r="D31" s="9"/>
      <c r="E31" s="9"/>
      <c r="F31" s="9"/>
      <c r="G31" s="10">
        <v>10</v>
      </c>
    </row>
    <row r="32" spans="1:7" x14ac:dyDescent="0.25">
      <c r="A32" s="9" t="s">
        <v>19</v>
      </c>
      <c r="B32" s="9">
        <v>17</v>
      </c>
      <c r="C32" s="9"/>
      <c r="D32" s="9"/>
      <c r="E32" s="9">
        <v>1</v>
      </c>
      <c r="F32" s="9"/>
      <c r="G32" s="10">
        <v>18</v>
      </c>
    </row>
    <row r="33" spans="1:7" x14ac:dyDescent="0.25">
      <c r="A33" s="9" t="s">
        <v>20</v>
      </c>
      <c r="B33" s="9">
        <v>1</v>
      </c>
      <c r="C33" s="9"/>
      <c r="D33" s="9"/>
      <c r="E33" s="9"/>
      <c r="F33" s="9"/>
      <c r="G33" s="10">
        <v>1</v>
      </c>
    </row>
    <row r="34" spans="1:7" x14ac:dyDescent="0.25">
      <c r="A34" s="1">
        <v>9</v>
      </c>
      <c r="B34" s="1">
        <v>89</v>
      </c>
      <c r="C34" s="1"/>
      <c r="D34" s="1"/>
      <c r="E34" s="1"/>
      <c r="F34" s="1">
        <v>1</v>
      </c>
      <c r="G34" s="1">
        <v>90</v>
      </c>
    </row>
    <row r="35" spans="1:7" x14ac:dyDescent="0.25">
      <c r="A35" s="9" t="s">
        <v>18</v>
      </c>
      <c r="B35" s="9">
        <v>41</v>
      </c>
      <c r="C35" s="9"/>
      <c r="D35" s="9"/>
      <c r="E35" s="9"/>
      <c r="F35" s="9"/>
      <c r="G35" s="10">
        <v>41</v>
      </c>
    </row>
    <row r="36" spans="1:7" x14ac:dyDescent="0.25">
      <c r="A36" s="9" t="s">
        <v>19</v>
      </c>
      <c r="B36" s="9">
        <v>46</v>
      </c>
      <c r="C36" s="9"/>
      <c r="D36" s="9"/>
      <c r="E36" s="9"/>
      <c r="F36" s="9">
        <v>1</v>
      </c>
      <c r="G36" s="10">
        <v>47</v>
      </c>
    </row>
    <row r="37" spans="1:7" x14ac:dyDescent="0.25">
      <c r="A37" s="9" t="s">
        <v>20</v>
      </c>
      <c r="B37" s="9">
        <v>2</v>
      </c>
      <c r="C37" s="9"/>
      <c r="D37" s="9"/>
      <c r="E37" s="9"/>
      <c r="F37" s="9"/>
      <c r="G37" s="10">
        <v>2</v>
      </c>
    </row>
    <row r="38" spans="1:7" x14ac:dyDescent="0.25">
      <c r="A38" s="1">
        <v>10</v>
      </c>
      <c r="B38" s="1">
        <v>16</v>
      </c>
      <c r="C38" s="1"/>
      <c r="D38" s="1"/>
      <c r="E38" s="1"/>
      <c r="F38" s="1"/>
      <c r="G38" s="1">
        <v>16</v>
      </c>
    </row>
    <row r="39" spans="1:7" x14ac:dyDescent="0.25">
      <c r="A39" s="9" t="s">
        <v>18</v>
      </c>
      <c r="B39" s="9">
        <v>2</v>
      </c>
      <c r="C39" s="9"/>
      <c r="D39" s="9"/>
      <c r="E39" s="9"/>
      <c r="F39" s="9"/>
      <c r="G39" s="10">
        <v>2</v>
      </c>
    </row>
    <row r="40" spans="1:7" x14ac:dyDescent="0.25">
      <c r="A40" s="9" t="s">
        <v>19</v>
      </c>
      <c r="B40" s="9">
        <v>12</v>
      </c>
      <c r="C40" s="9"/>
      <c r="D40" s="9"/>
      <c r="E40" s="9"/>
      <c r="F40" s="9"/>
      <c r="G40" s="10">
        <v>12</v>
      </c>
    </row>
    <row r="41" spans="1:7" x14ac:dyDescent="0.25">
      <c r="A41" s="9" t="s">
        <v>20</v>
      </c>
      <c r="B41" s="9">
        <v>2</v>
      </c>
      <c r="C41" s="9"/>
      <c r="D41" s="9"/>
      <c r="E41" s="9"/>
      <c r="F41" s="9"/>
      <c r="G41" s="10">
        <v>2</v>
      </c>
    </row>
    <row r="42" spans="1:7" x14ac:dyDescent="0.25">
      <c r="A42" s="1">
        <v>11</v>
      </c>
      <c r="B42" s="1">
        <v>4</v>
      </c>
      <c r="C42" s="1"/>
      <c r="D42" s="1"/>
      <c r="E42" s="1"/>
      <c r="F42" s="1"/>
      <c r="G42" s="1">
        <v>4</v>
      </c>
    </row>
    <row r="43" spans="1:7" x14ac:dyDescent="0.25">
      <c r="A43" s="9" t="s">
        <v>18</v>
      </c>
      <c r="B43" s="9">
        <v>3</v>
      </c>
      <c r="C43" s="9"/>
      <c r="D43" s="9"/>
      <c r="E43" s="9"/>
      <c r="F43" s="9"/>
      <c r="G43" s="10">
        <v>3</v>
      </c>
    </row>
    <row r="44" spans="1:7" x14ac:dyDescent="0.25">
      <c r="A44" s="9" t="s">
        <v>19</v>
      </c>
      <c r="B44" s="9">
        <v>1</v>
      </c>
      <c r="C44" s="9"/>
      <c r="D44" s="9"/>
      <c r="E44" s="9"/>
      <c r="F44" s="9"/>
      <c r="G44" s="10">
        <v>1</v>
      </c>
    </row>
    <row r="45" spans="1:7" x14ac:dyDescent="0.25">
      <c r="A45" s="1">
        <v>12</v>
      </c>
      <c r="B45" s="1">
        <v>1</v>
      </c>
      <c r="C45" s="1"/>
      <c r="D45" s="1"/>
      <c r="E45" s="1"/>
      <c r="F45" s="1"/>
      <c r="G45" s="1">
        <v>1</v>
      </c>
    </row>
    <row r="46" spans="1:7" x14ac:dyDescent="0.25">
      <c r="A46" s="9" t="s">
        <v>19</v>
      </c>
      <c r="B46" s="9">
        <v>1</v>
      </c>
      <c r="C46" s="9"/>
      <c r="D46" s="9"/>
      <c r="E46" s="9"/>
      <c r="F46" s="9"/>
      <c r="G46" s="10">
        <v>1</v>
      </c>
    </row>
    <row r="47" spans="1:7" x14ac:dyDescent="0.25">
      <c r="A47" s="1">
        <v>13</v>
      </c>
      <c r="B47" s="1">
        <v>4</v>
      </c>
      <c r="C47" s="1"/>
      <c r="D47" s="1"/>
      <c r="E47" s="1"/>
      <c r="F47" s="1"/>
      <c r="G47" s="1">
        <v>4</v>
      </c>
    </row>
    <row r="48" spans="1:7" x14ac:dyDescent="0.25">
      <c r="A48" s="9" t="s">
        <v>19</v>
      </c>
      <c r="B48" s="9">
        <v>4</v>
      </c>
      <c r="C48" s="9"/>
      <c r="D48" s="9"/>
      <c r="E48" s="9"/>
      <c r="F48" s="9"/>
      <c r="G48" s="10">
        <v>4</v>
      </c>
    </row>
    <row r="49" spans="1:7" x14ac:dyDescent="0.25">
      <c r="A49" s="1">
        <v>14</v>
      </c>
      <c r="B49" s="1">
        <v>4</v>
      </c>
      <c r="C49" s="1"/>
      <c r="D49" s="1"/>
      <c r="E49" s="1"/>
      <c r="F49" s="1"/>
      <c r="G49" s="1">
        <v>4</v>
      </c>
    </row>
    <row r="50" spans="1:7" x14ac:dyDescent="0.25">
      <c r="A50" s="9" t="s">
        <v>19</v>
      </c>
      <c r="B50" s="9">
        <v>4</v>
      </c>
      <c r="C50" s="9"/>
      <c r="D50" s="9"/>
      <c r="E50" s="9"/>
      <c r="F50" s="9"/>
      <c r="G50" s="10">
        <v>4</v>
      </c>
    </row>
    <row r="51" spans="1:7" x14ac:dyDescent="0.25">
      <c r="A51" s="1">
        <v>15</v>
      </c>
      <c r="B51" s="1">
        <v>3</v>
      </c>
      <c r="C51" s="1"/>
      <c r="D51" s="1"/>
      <c r="E51" s="1"/>
      <c r="F51" s="1"/>
      <c r="G51" s="1">
        <v>3</v>
      </c>
    </row>
    <row r="52" spans="1:7" x14ac:dyDescent="0.25">
      <c r="A52" s="9" t="s">
        <v>19</v>
      </c>
      <c r="B52" s="9">
        <v>3</v>
      </c>
      <c r="C52" s="9"/>
      <c r="D52" s="9"/>
      <c r="E52" s="9"/>
      <c r="F52" s="9"/>
      <c r="G52" s="10">
        <v>3</v>
      </c>
    </row>
    <row r="53" spans="1:7" x14ac:dyDescent="0.25">
      <c r="A53" s="1">
        <v>16</v>
      </c>
      <c r="B53" s="1">
        <v>5</v>
      </c>
      <c r="C53" s="1"/>
      <c r="D53" s="1"/>
      <c r="E53" s="1"/>
      <c r="F53" s="1">
        <v>1</v>
      </c>
      <c r="G53" s="1">
        <v>6</v>
      </c>
    </row>
    <row r="54" spans="1:7" x14ac:dyDescent="0.25">
      <c r="A54" s="9" t="s">
        <v>18</v>
      </c>
      <c r="B54" s="9">
        <v>2</v>
      </c>
      <c r="C54" s="9"/>
      <c r="D54" s="9"/>
      <c r="E54" s="9"/>
      <c r="F54" s="9"/>
      <c r="G54" s="10">
        <v>2</v>
      </c>
    </row>
    <row r="55" spans="1:7" ht="15.75" x14ac:dyDescent="0.3">
      <c r="A55" s="9" t="s">
        <v>19</v>
      </c>
      <c r="B55" s="11">
        <v>3</v>
      </c>
      <c r="C55" s="9"/>
      <c r="D55" s="9"/>
      <c r="E55" s="9"/>
      <c r="F55" s="9"/>
      <c r="G55" s="13">
        <v>3</v>
      </c>
    </row>
    <row r="56" spans="1:7" x14ac:dyDescent="0.25">
      <c r="A56" s="9" t="s">
        <v>20</v>
      </c>
      <c r="B56" s="12"/>
      <c r="C56" s="12"/>
      <c r="D56" s="12"/>
      <c r="E56" s="12"/>
      <c r="F56" s="14">
        <v>1</v>
      </c>
      <c r="G56" s="14">
        <v>1</v>
      </c>
    </row>
    <row r="57" spans="1:7" x14ac:dyDescent="0.25">
      <c r="A57" s="1">
        <v>17</v>
      </c>
      <c r="B57" s="1">
        <v>1</v>
      </c>
      <c r="C57" s="1"/>
      <c r="D57" s="1">
        <v>1</v>
      </c>
      <c r="E57" s="1"/>
      <c r="F57" s="1"/>
      <c r="G57" s="1">
        <v>2</v>
      </c>
    </row>
    <row r="58" spans="1:7" x14ac:dyDescent="0.25">
      <c r="A58" s="8" t="s">
        <v>18</v>
      </c>
      <c r="B58" s="8"/>
      <c r="C58" s="8"/>
      <c r="D58" s="8">
        <v>1</v>
      </c>
      <c r="E58" s="8"/>
      <c r="F58" s="8"/>
      <c r="G58" s="8">
        <v>1</v>
      </c>
    </row>
    <row r="59" spans="1:7" x14ac:dyDescent="0.25">
      <c r="A59" s="8" t="s">
        <v>19</v>
      </c>
      <c r="B59" s="8">
        <v>1</v>
      </c>
      <c r="C59" s="8"/>
      <c r="D59" s="8"/>
      <c r="E59" s="8"/>
      <c r="F59" s="8"/>
      <c r="G59" s="8">
        <v>1</v>
      </c>
    </row>
    <row r="60" spans="1:7" x14ac:dyDescent="0.25">
      <c r="A60" s="1">
        <v>18</v>
      </c>
      <c r="B60" s="1">
        <v>4</v>
      </c>
      <c r="C60" s="1"/>
      <c r="D60" s="1">
        <v>1</v>
      </c>
      <c r="E60" s="1"/>
      <c r="F60" s="1"/>
      <c r="G60" s="1">
        <v>5</v>
      </c>
    </row>
    <row r="61" spans="1:7" x14ac:dyDescent="0.25">
      <c r="A61" s="8" t="s">
        <v>19</v>
      </c>
      <c r="B61" s="8">
        <v>4</v>
      </c>
      <c r="C61" s="8"/>
      <c r="D61" s="8">
        <v>1</v>
      </c>
      <c r="E61" s="8"/>
      <c r="F61" s="8"/>
      <c r="G61" s="8">
        <v>5</v>
      </c>
    </row>
    <row r="62" spans="1:7" x14ac:dyDescent="0.25">
      <c r="A62" s="1">
        <v>19</v>
      </c>
      <c r="B62" s="1">
        <v>9</v>
      </c>
      <c r="C62" s="1">
        <v>11</v>
      </c>
      <c r="D62" s="1"/>
      <c r="E62" s="1">
        <v>1</v>
      </c>
      <c r="F62" s="1"/>
      <c r="G62" s="1">
        <v>21</v>
      </c>
    </row>
    <row r="63" spans="1:7" x14ac:dyDescent="0.25">
      <c r="A63" s="8" t="s">
        <v>18</v>
      </c>
      <c r="B63" s="8">
        <v>5</v>
      </c>
      <c r="C63" s="8"/>
      <c r="D63" s="8"/>
      <c r="E63" s="8"/>
      <c r="F63" s="8"/>
      <c r="G63" s="8">
        <v>5</v>
      </c>
    </row>
    <row r="64" spans="1:7" x14ac:dyDescent="0.25">
      <c r="A64" s="8" t="s">
        <v>19</v>
      </c>
      <c r="B64" s="8">
        <v>4</v>
      </c>
      <c r="C64" s="8">
        <v>11</v>
      </c>
      <c r="D64" s="8"/>
      <c r="E64" s="8">
        <v>1</v>
      </c>
      <c r="F64" s="8"/>
      <c r="G64" s="8">
        <v>16</v>
      </c>
    </row>
    <row r="65" spans="1:7" x14ac:dyDescent="0.25">
      <c r="A65" s="1">
        <v>20</v>
      </c>
      <c r="B65" s="1">
        <v>61</v>
      </c>
      <c r="C65" s="1">
        <v>5</v>
      </c>
      <c r="D65" s="1">
        <v>3</v>
      </c>
      <c r="E65" s="1"/>
      <c r="F65" s="1">
        <v>8</v>
      </c>
      <c r="G65" s="1">
        <v>77</v>
      </c>
    </row>
    <row r="66" spans="1:7" x14ac:dyDescent="0.25">
      <c r="A66" s="8" t="s">
        <v>18</v>
      </c>
      <c r="B66" s="8">
        <v>37</v>
      </c>
      <c r="C66" s="8">
        <v>3</v>
      </c>
      <c r="D66" s="8"/>
      <c r="E66" s="8"/>
      <c r="F66" s="8">
        <v>4</v>
      </c>
      <c r="G66" s="8">
        <v>44</v>
      </c>
    </row>
    <row r="67" spans="1:7" x14ac:dyDescent="0.25">
      <c r="A67" s="8" t="s">
        <v>19</v>
      </c>
      <c r="B67" s="8">
        <v>23</v>
      </c>
      <c r="C67" s="8">
        <v>2</v>
      </c>
      <c r="D67" s="8">
        <v>3</v>
      </c>
      <c r="E67" s="8"/>
      <c r="F67" s="8">
        <v>4</v>
      </c>
      <c r="G67" s="8">
        <v>32</v>
      </c>
    </row>
    <row r="68" spans="1:7" x14ac:dyDescent="0.25">
      <c r="A68" s="8" t="s">
        <v>20</v>
      </c>
      <c r="B68" s="8">
        <v>1</v>
      </c>
      <c r="C68" s="8"/>
      <c r="D68" s="8"/>
      <c r="E68" s="8"/>
      <c r="F68" s="8"/>
      <c r="G68" s="8">
        <v>1</v>
      </c>
    </row>
    <row r="69" spans="1:7" x14ac:dyDescent="0.25">
      <c r="A69" s="1">
        <v>21</v>
      </c>
      <c r="B69" s="1">
        <v>7</v>
      </c>
      <c r="C69" s="1"/>
      <c r="D69" s="1">
        <v>1</v>
      </c>
      <c r="E69" s="1"/>
      <c r="F69" s="1"/>
      <c r="G69" s="1">
        <v>8</v>
      </c>
    </row>
    <row r="70" spans="1:7" x14ac:dyDescent="0.25">
      <c r="A70" s="8" t="s">
        <v>18</v>
      </c>
      <c r="B70" s="8">
        <v>5</v>
      </c>
      <c r="C70" s="8"/>
      <c r="D70" s="8"/>
      <c r="E70" s="8"/>
      <c r="F70" s="8"/>
      <c r="G70" s="8">
        <v>5</v>
      </c>
    </row>
    <row r="71" spans="1:7" x14ac:dyDescent="0.25">
      <c r="A71" s="8" t="s">
        <v>19</v>
      </c>
      <c r="B71" s="8">
        <v>2</v>
      </c>
      <c r="C71" s="8"/>
      <c r="D71" s="8">
        <v>1</v>
      </c>
      <c r="E71" s="8"/>
      <c r="F71" s="8"/>
      <c r="G71" s="8">
        <v>3</v>
      </c>
    </row>
    <row r="72" spans="1:7" x14ac:dyDescent="0.25">
      <c r="A72" s="1">
        <v>22</v>
      </c>
      <c r="B72" s="1">
        <v>17</v>
      </c>
      <c r="C72" s="1"/>
      <c r="D72" s="1"/>
      <c r="E72" s="1"/>
      <c r="F72" s="1"/>
      <c r="G72" s="1">
        <v>17</v>
      </c>
    </row>
    <row r="73" spans="1:7" x14ac:dyDescent="0.25">
      <c r="A73" s="8" t="s">
        <v>18</v>
      </c>
      <c r="B73" s="8">
        <v>9</v>
      </c>
      <c r="C73" s="8"/>
      <c r="D73" s="8"/>
      <c r="E73" s="8"/>
      <c r="F73" s="8"/>
      <c r="G73" s="8">
        <v>9</v>
      </c>
    </row>
    <row r="74" spans="1:7" x14ac:dyDescent="0.25">
      <c r="A74" s="8" t="s">
        <v>19</v>
      </c>
      <c r="B74" s="8">
        <v>8</v>
      </c>
      <c r="C74" s="8"/>
      <c r="D74" s="8"/>
      <c r="E74" s="8"/>
      <c r="F74" s="8"/>
      <c r="G74" s="8">
        <v>8</v>
      </c>
    </row>
    <row r="75" spans="1:7" x14ac:dyDescent="0.25">
      <c r="A75" s="1">
        <v>23</v>
      </c>
      <c r="B75" s="1">
        <v>7</v>
      </c>
      <c r="C75" s="1"/>
      <c r="D75" s="1"/>
      <c r="E75" s="1"/>
      <c r="F75" s="1"/>
      <c r="G75" s="1">
        <v>7</v>
      </c>
    </row>
    <row r="76" spans="1:7" x14ac:dyDescent="0.25">
      <c r="A76" s="8" t="s">
        <v>18</v>
      </c>
      <c r="B76" s="8">
        <v>4</v>
      </c>
      <c r="C76" s="8"/>
      <c r="D76" s="8"/>
      <c r="E76" s="8"/>
      <c r="F76" s="8"/>
      <c r="G76" s="8">
        <v>4</v>
      </c>
    </row>
    <row r="77" spans="1:7" x14ac:dyDescent="0.25">
      <c r="A77" s="8" t="s">
        <v>19</v>
      </c>
      <c r="B77" s="8">
        <v>3</v>
      </c>
      <c r="C77" s="8"/>
      <c r="D77" s="8"/>
      <c r="E77" s="8"/>
      <c r="F77" s="8"/>
      <c r="G77" s="8">
        <v>3</v>
      </c>
    </row>
    <row r="78" spans="1:7" x14ac:dyDescent="0.25">
      <c r="A78" s="1">
        <v>24</v>
      </c>
      <c r="B78" s="1">
        <v>8</v>
      </c>
      <c r="C78" s="1"/>
      <c r="D78" s="1">
        <v>3</v>
      </c>
      <c r="E78" s="1"/>
      <c r="F78" s="1"/>
      <c r="G78" s="1">
        <v>11</v>
      </c>
    </row>
    <row r="79" spans="1:7" x14ac:dyDescent="0.25">
      <c r="A79" s="8" t="s">
        <v>18</v>
      </c>
      <c r="B79" s="8">
        <v>5</v>
      </c>
      <c r="C79" s="8"/>
      <c r="D79" s="8">
        <v>1</v>
      </c>
      <c r="E79" s="8"/>
      <c r="F79" s="8"/>
      <c r="G79" s="8">
        <v>6</v>
      </c>
    </row>
    <row r="80" spans="1:7" x14ac:dyDescent="0.25">
      <c r="A80" s="8" t="s">
        <v>19</v>
      </c>
      <c r="B80" s="8">
        <v>3</v>
      </c>
      <c r="C80" s="8"/>
      <c r="D80" s="8">
        <v>2</v>
      </c>
      <c r="E80" s="8"/>
      <c r="F80" s="8"/>
      <c r="G80" s="8">
        <v>5</v>
      </c>
    </row>
    <row r="81" spans="1:7" x14ac:dyDescent="0.25">
      <c r="A81" s="1">
        <v>25</v>
      </c>
      <c r="B81" s="1">
        <v>2</v>
      </c>
      <c r="C81" s="1"/>
      <c r="D81" s="1"/>
      <c r="E81" s="1"/>
      <c r="F81" s="1"/>
      <c r="G81" s="1">
        <v>2</v>
      </c>
    </row>
    <row r="82" spans="1:7" x14ac:dyDescent="0.25">
      <c r="A82" s="8" t="s">
        <v>19</v>
      </c>
      <c r="B82" s="8">
        <v>2</v>
      </c>
      <c r="C82" s="8"/>
      <c r="D82" s="8"/>
      <c r="E82" s="8"/>
      <c r="F82" s="8"/>
      <c r="G82" s="8">
        <v>2</v>
      </c>
    </row>
    <row r="83" spans="1:7" x14ac:dyDescent="0.25">
      <c r="A83" s="1">
        <v>26</v>
      </c>
      <c r="B83" s="1">
        <v>21</v>
      </c>
      <c r="C83" s="1"/>
      <c r="D83" s="1">
        <v>1</v>
      </c>
      <c r="E83" s="1"/>
      <c r="F83" s="1">
        <v>1</v>
      </c>
      <c r="G83" s="1">
        <v>23</v>
      </c>
    </row>
    <row r="84" spans="1:7" x14ac:dyDescent="0.25">
      <c r="A84" s="8" t="s">
        <v>18</v>
      </c>
      <c r="B84" s="8">
        <v>12</v>
      </c>
      <c r="C84" s="8"/>
      <c r="D84" s="8">
        <v>1</v>
      </c>
      <c r="E84" s="8"/>
      <c r="F84" s="8"/>
      <c r="G84" s="8">
        <v>13</v>
      </c>
    </row>
    <row r="85" spans="1:7" x14ac:dyDescent="0.25">
      <c r="A85" s="8" t="s">
        <v>19</v>
      </c>
      <c r="B85" s="8">
        <v>9</v>
      </c>
      <c r="C85" s="8"/>
      <c r="D85" s="8"/>
      <c r="E85" s="8"/>
      <c r="F85" s="8"/>
      <c r="G85" s="8">
        <v>9</v>
      </c>
    </row>
    <row r="86" spans="1:7" x14ac:dyDescent="0.25">
      <c r="A86" s="8" t="s">
        <v>20</v>
      </c>
      <c r="B86" s="8"/>
      <c r="C86" s="8"/>
      <c r="D86" s="8"/>
      <c r="E86" s="8"/>
      <c r="F86" s="8">
        <v>1</v>
      </c>
      <c r="G86" s="8">
        <v>1</v>
      </c>
    </row>
    <row r="87" spans="1:7" x14ac:dyDescent="0.25">
      <c r="A87" s="1">
        <v>27</v>
      </c>
      <c r="B87" s="1">
        <v>3</v>
      </c>
      <c r="C87" s="1"/>
      <c r="D87" s="1"/>
      <c r="E87" s="1"/>
      <c r="F87" s="1"/>
      <c r="G87" s="1">
        <v>3</v>
      </c>
    </row>
    <row r="88" spans="1:7" x14ac:dyDescent="0.25">
      <c r="A88" s="8" t="s">
        <v>18</v>
      </c>
      <c r="B88" s="8">
        <v>2</v>
      </c>
      <c r="C88" s="8"/>
      <c r="D88" s="8"/>
      <c r="E88" s="8"/>
      <c r="F88" s="8"/>
      <c r="G88" s="8">
        <v>2</v>
      </c>
    </row>
    <row r="89" spans="1:7" x14ac:dyDescent="0.25">
      <c r="A89" s="8" t="s">
        <v>19</v>
      </c>
      <c r="B89" s="8">
        <v>1</v>
      </c>
      <c r="C89" s="8"/>
      <c r="D89" s="8"/>
      <c r="E89" s="8"/>
      <c r="F89" s="8"/>
      <c r="G89" s="8">
        <v>1</v>
      </c>
    </row>
    <row r="90" spans="1:7" x14ac:dyDescent="0.25">
      <c r="A90" s="1">
        <v>28</v>
      </c>
      <c r="B90" s="1">
        <v>9</v>
      </c>
      <c r="C90" s="1"/>
      <c r="D90" s="1"/>
      <c r="E90" s="1"/>
      <c r="F90" s="1">
        <v>3</v>
      </c>
      <c r="G90" s="1">
        <v>12</v>
      </c>
    </row>
    <row r="91" spans="1:7" x14ac:dyDescent="0.25">
      <c r="A91" s="8" t="s">
        <v>18</v>
      </c>
      <c r="B91" s="8">
        <v>4</v>
      </c>
      <c r="C91" s="8"/>
      <c r="D91" s="8"/>
      <c r="E91" s="8"/>
      <c r="F91" s="8">
        <v>1</v>
      </c>
      <c r="G91" s="8">
        <v>5</v>
      </c>
    </row>
    <row r="92" spans="1:7" x14ac:dyDescent="0.25">
      <c r="A92" s="8" t="s">
        <v>19</v>
      </c>
      <c r="B92" s="8">
        <v>5</v>
      </c>
      <c r="C92" s="8"/>
      <c r="D92" s="8"/>
      <c r="E92" s="8"/>
      <c r="F92" s="8">
        <v>2</v>
      </c>
      <c r="G92" s="8">
        <v>7</v>
      </c>
    </row>
    <row r="93" spans="1:7" x14ac:dyDescent="0.25">
      <c r="A93" s="8">
        <v>29</v>
      </c>
      <c r="B93" s="8">
        <v>4</v>
      </c>
      <c r="C93" s="8">
        <v>1</v>
      </c>
      <c r="D93" s="8">
        <v>1</v>
      </c>
      <c r="E93" s="8"/>
      <c r="F93" s="8"/>
      <c r="G93" s="8">
        <v>6</v>
      </c>
    </row>
    <row r="94" spans="1:7" x14ac:dyDescent="0.25">
      <c r="A94" s="8" t="s">
        <v>18</v>
      </c>
      <c r="B94" s="8">
        <v>1</v>
      </c>
      <c r="C94" s="8">
        <v>1</v>
      </c>
      <c r="D94" s="8"/>
      <c r="E94" s="8"/>
      <c r="F94" s="8"/>
      <c r="G94" s="8">
        <v>2</v>
      </c>
    </row>
    <row r="95" spans="1:7" x14ac:dyDescent="0.25">
      <c r="A95" s="8" t="s">
        <v>19</v>
      </c>
      <c r="B95" s="8">
        <v>3</v>
      </c>
      <c r="C95" s="8"/>
      <c r="D95" s="8">
        <v>1</v>
      </c>
      <c r="E95" s="8"/>
      <c r="F95" s="8"/>
      <c r="G95" s="8">
        <v>4</v>
      </c>
    </row>
    <row r="96" spans="1:7" x14ac:dyDescent="0.25">
      <c r="A96" s="1">
        <v>30</v>
      </c>
      <c r="B96" s="1">
        <v>14</v>
      </c>
      <c r="C96" s="1">
        <v>6</v>
      </c>
      <c r="D96" s="1"/>
      <c r="E96" s="1"/>
      <c r="F96" s="1"/>
      <c r="G96" s="1">
        <v>20</v>
      </c>
    </row>
    <row r="97" spans="1:7" x14ac:dyDescent="0.25">
      <c r="A97" s="8" t="s">
        <v>18</v>
      </c>
      <c r="B97" s="8">
        <v>8</v>
      </c>
      <c r="C97" s="8">
        <v>1</v>
      </c>
      <c r="D97" s="8"/>
      <c r="E97" s="8"/>
      <c r="F97" s="8"/>
      <c r="G97" s="8">
        <v>9</v>
      </c>
    </row>
    <row r="98" spans="1:7" x14ac:dyDescent="0.25">
      <c r="A98" s="8" t="s">
        <v>19</v>
      </c>
      <c r="B98" s="8">
        <v>4</v>
      </c>
      <c r="C98" s="8">
        <v>5</v>
      </c>
      <c r="D98" s="8"/>
      <c r="E98" s="8"/>
      <c r="F98" s="8"/>
      <c r="G98" s="8">
        <v>9</v>
      </c>
    </row>
    <row r="99" spans="1:7" x14ac:dyDescent="0.25">
      <c r="A99" s="8" t="s">
        <v>20</v>
      </c>
      <c r="B99" s="8">
        <v>2</v>
      </c>
      <c r="C99" s="8"/>
      <c r="D99" s="8"/>
      <c r="E99" s="8"/>
      <c r="F99" s="8"/>
      <c r="G99" s="8">
        <v>2</v>
      </c>
    </row>
    <row r="100" spans="1:7" x14ac:dyDescent="0.25">
      <c r="A100" s="1">
        <v>31</v>
      </c>
      <c r="B100" s="1">
        <v>5</v>
      </c>
      <c r="C100" s="1"/>
      <c r="D100" s="1"/>
      <c r="E100" s="1"/>
      <c r="F100" s="1"/>
      <c r="G100" s="1">
        <v>5</v>
      </c>
    </row>
    <row r="101" spans="1:7" x14ac:dyDescent="0.25">
      <c r="A101" s="8" t="s">
        <v>18</v>
      </c>
      <c r="B101" s="8">
        <v>3</v>
      </c>
      <c r="C101" s="8"/>
      <c r="D101" s="8"/>
      <c r="E101" s="8"/>
      <c r="F101" s="8"/>
      <c r="G101" s="8">
        <v>3</v>
      </c>
    </row>
    <row r="102" spans="1:7" x14ac:dyDescent="0.25">
      <c r="A102" s="8" t="s">
        <v>19</v>
      </c>
      <c r="B102" s="8">
        <v>2</v>
      </c>
      <c r="C102" s="8"/>
      <c r="D102" s="8"/>
      <c r="E102" s="8"/>
      <c r="F102" s="8"/>
      <c r="G102" s="8">
        <v>2</v>
      </c>
    </row>
    <row r="103" spans="1:7" x14ac:dyDescent="0.25">
      <c r="A103" s="1">
        <v>32</v>
      </c>
      <c r="B103" s="1">
        <v>8</v>
      </c>
      <c r="C103" s="1"/>
      <c r="D103" s="1"/>
      <c r="E103" s="1"/>
      <c r="F103" s="1"/>
      <c r="G103" s="1">
        <v>8</v>
      </c>
    </row>
    <row r="104" spans="1:7" x14ac:dyDescent="0.25">
      <c r="A104" s="8" t="s">
        <v>18</v>
      </c>
      <c r="B104" s="8">
        <v>4</v>
      </c>
      <c r="C104" s="8"/>
      <c r="D104" s="8"/>
      <c r="E104" s="8"/>
      <c r="F104" s="8"/>
      <c r="G104" s="8">
        <v>4</v>
      </c>
    </row>
    <row r="105" spans="1:7" x14ac:dyDescent="0.25">
      <c r="A105" s="8" t="s">
        <v>19</v>
      </c>
      <c r="B105" s="8">
        <v>4</v>
      </c>
      <c r="C105" s="8"/>
      <c r="D105" s="8"/>
      <c r="E105" s="8"/>
      <c r="F105" s="8"/>
      <c r="G105" s="8">
        <v>4</v>
      </c>
    </row>
    <row r="106" spans="1:7" x14ac:dyDescent="0.25">
      <c r="A106" s="1">
        <v>33</v>
      </c>
      <c r="B106" s="1">
        <v>32</v>
      </c>
      <c r="C106" s="1"/>
      <c r="D106" s="1">
        <v>2</v>
      </c>
      <c r="E106" s="1"/>
      <c r="F106" s="1">
        <v>1</v>
      </c>
      <c r="G106" s="1">
        <v>35</v>
      </c>
    </row>
    <row r="107" spans="1:7" x14ac:dyDescent="0.25">
      <c r="A107" s="8" t="s">
        <v>18</v>
      </c>
      <c r="B107" s="8">
        <v>19</v>
      </c>
      <c r="C107" s="8"/>
      <c r="D107" s="8"/>
      <c r="E107" s="8"/>
      <c r="F107" s="8"/>
      <c r="G107" s="8">
        <v>19</v>
      </c>
    </row>
    <row r="108" spans="1:7" x14ac:dyDescent="0.25">
      <c r="A108" s="8" t="s">
        <v>19</v>
      </c>
      <c r="B108" s="8">
        <v>13</v>
      </c>
      <c r="C108" s="8"/>
      <c r="D108" s="8">
        <v>2</v>
      </c>
      <c r="E108" s="8"/>
      <c r="F108" s="8">
        <v>1</v>
      </c>
      <c r="G108" s="8">
        <v>16</v>
      </c>
    </row>
    <row r="109" spans="1:7" x14ac:dyDescent="0.25">
      <c r="A109" s="1">
        <v>34</v>
      </c>
      <c r="B109" s="1">
        <v>72</v>
      </c>
      <c r="C109" s="1">
        <v>1</v>
      </c>
      <c r="D109" s="1">
        <v>1</v>
      </c>
      <c r="E109" s="1"/>
      <c r="F109" s="1">
        <v>2</v>
      </c>
      <c r="G109" s="1">
        <v>76</v>
      </c>
    </row>
    <row r="110" spans="1:7" x14ac:dyDescent="0.25">
      <c r="A110" s="8" t="s">
        <v>18</v>
      </c>
      <c r="B110" s="8">
        <v>33</v>
      </c>
      <c r="C110" s="8"/>
      <c r="D110" s="8"/>
      <c r="E110" s="8"/>
      <c r="F110" s="8">
        <v>1</v>
      </c>
      <c r="G110" s="8">
        <v>34</v>
      </c>
    </row>
    <row r="111" spans="1:7" x14ac:dyDescent="0.25">
      <c r="A111" s="8" t="s">
        <v>19</v>
      </c>
      <c r="B111" s="8">
        <v>35</v>
      </c>
      <c r="C111" s="8">
        <v>1</v>
      </c>
      <c r="D111" s="8">
        <v>1</v>
      </c>
      <c r="E111" s="8"/>
      <c r="F111" s="8">
        <v>1</v>
      </c>
      <c r="G111" s="8">
        <v>38</v>
      </c>
    </row>
    <row r="112" spans="1:7" x14ac:dyDescent="0.25">
      <c r="A112" s="8" t="s">
        <v>20</v>
      </c>
      <c r="B112" s="8">
        <v>4</v>
      </c>
      <c r="C112" s="8"/>
      <c r="D112" s="8"/>
      <c r="E112" s="8"/>
      <c r="F112" s="8"/>
      <c r="G112" s="8">
        <v>4</v>
      </c>
    </row>
    <row r="113" spans="1:7" x14ac:dyDescent="0.25">
      <c r="A113" s="1">
        <v>35</v>
      </c>
      <c r="B113" s="1">
        <v>37</v>
      </c>
      <c r="C113" s="1"/>
      <c r="D113" s="1"/>
      <c r="E113" s="1"/>
      <c r="F113" s="1"/>
      <c r="G113" s="1">
        <v>37</v>
      </c>
    </row>
    <row r="114" spans="1:7" x14ac:dyDescent="0.25">
      <c r="A114" s="8" t="s">
        <v>18</v>
      </c>
      <c r="B114" s="8">
        <v>17</v>
      </c>
      <c r="C114" s="8"/>
      <c r="D114" s="8"/>
      <c r="E114" s="8"/>
      <c r="F114" s="8"/>
      <c r="G114" s="8">
        <v>17</v>
      </c>
    </row>
    <row r="115" spans="1:7" x14ac:dyDescent="0.25">
      <c r="A115" s="8" t="s">
        <v>19</v>
      </c>
      <c r="B115" s="8">
        <v>19</v>
      </c>
      <c r="C115" s="8"/>
      <c r="D115" s="8"/>
      <c r="E115" s="8"/>
      <c r="F115" s="8"/>
      <c r="G115" s="8">
        <v>19</v>
      </c>
    </row>
    <row r="116" spans="1:7" x14ac:dyDescent="0.25">
      <c r="A116" s="8" t="s">
        <v>20</v>
      </c>
      <c r="B116" s="8">
        <v>1</v>
      </c>
      <c r="C116" s="8"/>
      <c r="D116" s="8"/>
      <c r="E116" s="8"/>
      <c r="F116" s="8"/>
      <c r="G116" s="8">
        <v>1</v>
      </c>
    </row>
    <row r="117" spans="1:7" x14ac:dyDescent="0.25">
      <c r="A117" s="1">
        <v>36</v>
      </c>
      <c r="B117" s="1">
        <v>50</v>
      </c>
      <c r="C117" s="1"/>
      <c r="D117" s="1"/>
      <c r="E117" s="1"/>
      <c r="F117" s="1"/>
      <c r="G117" s="1">
        <v>50</v>
      </c>
    </row>
    <row r="118" spans="1:7" x14ac:dyDescent="0.25">
      <c r="A118" s="8" t="s">
        <v>18</v>
      </c>
      <c r="B118" s="8">
        <v>26</v>
      </c>
      <c r="C118" s="8"/>
      <c r="D118" s="8"/>
      <c r="E118" s="8"/>
      <c r="F118" s="8"/>
      <c r="G118" s="8">
        <v>26</v>
      </c>
    </row>
    <row r="119" spans="1:7" x14ac:dyDescent="0.25">
      <c r="A119" s="8" t="s">
        <v>19</v>
      </c>
      <c r="B119" s="8">
        <v>23</v>
      </c>
      <c r="C119" s="8"/>
      <c r="D119" s="8"/>
      <c r="E119" s="8"/>
      <c r="F119" s="8"/>
      <c r="G119" s="8">
        <v>23</v>
      </c>
    </row>
    <row r="120" spans="1:7" x14ac:dyDescent="0.25">
      <c r="A120" s="8" t="s">
        <v>20</v>
      </c>
      <c r="B120" s="8">
        <v>1</v>
      </c>
      <c r="C120" s="8"/>
      <c r="D120" s="8"/>
      <c r="E120" s="8"/>
      <c r="F120" s="8"/>
      <c r="G120" s="8">
        <v>1</v>
      </c>
    </row>
    <row r="121" spans="1:7" x14ac:dyDescent="0.25">
      <c r="A121" s="1">
        <v>37</v>
      </c>
      <c r="B121" s="1">
        <v>25</v>
      </c>
      <c r="C121" s="1"/>
      <c r="D121" s="1"/>
      <c r="E121" s="1"/>
      <c r="F121" s="1"/>
      <c r="G121" s="1">
        <v>25</v>
      </c>
    </row>
    <row r="122" spans="1:7" x14ac:dyDescent="0.25">
      <c r="A122" s="8" t="s">
        <v>18</v>
      </c>
      <c r="B122" s="8">
        <v>11</v>
      </c>
      <c r="C122" s="8"/>
      <c r="D122" s="8"/>
      <c r="E122" s="8"/>
      <c r="F122" s="8"/>
      <c r="G122" s="8">
        <v>11</v>
      </c>
    </row>
    <row r="123" spans="1:7" x14ac:dyDescent="0.25">
      <c r="A123" s="8" t="s">
        <v>19</v>
      </c>
      <c r="B123" s="8">
        <v>13</v>
      </c>
      <c r="C123" s="8"/>
      <c r="D123" s="8"/>
      <c r="E123" s="8"/>
      <c r="F123" s="8"/>
      <c r="G123" s="8">
        <v>13</v>
      </c>
    </row>
    <row r="124" spans="1:7" x14ac:dyDescent="0.25">
      <c r="A124" s="8" t="s">
        <v>20</v>
      </c>
      <c r="B124" s="8">
        <v>1</v>
      </c>
      <c r="C124" s="8"/>
      <c r="D124" s="8"/>
      <c r="E124" s="8"/>
      <c r="F124" s="8"/>
      <c r="G124" s="8">
        <v>1</v>
      </c>
    </row>
    <row r="125" spans="1:7" x14ac:dyDescent="0.25">
      <c r="A125" s="1">
        <v>38</v>
      </c>
      <c r="B125" s="1">
        <v>51</v>
      </c>
      <c r="C125" s="1">
        <v>9</v>
      </c>
      <c r="D125" s="1"/>
      <c r="E125" s="1"/>
      <c r="F125" s="1">
        <v>3</v>
      </c>
      <c r="G125" s="1">
        <v>63</v>
      </c>
    </row>
    <row r="126" spans="1:7" x14ac:dyDescent="0.25">
      <c r="A126" s="8" t="s">
        <v>18</v>
      </c>
      <c r="B126" s="8">
        <v>32</v>
      </c>
      <c r="C126" s="8">
        <v>1</v>
      </c>
      <c r="D126" s="8"/>
      <c r="E126" s="8"/>
      <c r="F126" s="8"/>
      <c r="G126" s="8">
        <v>33</v>
      </c>
    </row>
    <row r="127" spans="1:7" x14ac:dyDescent="0.25">
      <c r="A127" s="8" t="s">
        <v>19</v>
      </c>
      <c r="B127" s="8">
        <v>17</v>
      </c>
      <c r="C127" s="8">
        <v>8</v>
      </c>
      <c r="D127" s="8"/>
      <c r="E127" s="8"/>
      <c r="F127" s="8"/>
      <c r="G127" s="8">
        <v>25</v>
      </c>
    </row>
    <row r="128" spans="1:7" x14ac:dyDescent="0.25">
      <c r="A128" s="8" t="s">
        <v>20</v>
      </c>
      <c r="B128" s="8">
        <v>2</v>
      </c>
      <c r="C128" s="8"/>
      <c r="D128" s="8"/>
      <c r="E128" s="8"/>
      <c r="F128" s="8">
        <v>3</v>
      </c>
      <c r="G128" s="8">
        <v>5</v>
      </c>
    </row>
    <row r="129" spans="1:7" x14ac:dyDescent="0.25">
      <c r="A129" s="1">
        <v>39</v>
      </c>
      <c r="B129" s="1">
        <v>16</v>
      </c>
      <c r="C129" s="1"/>
      <c r="D129" s="1"/>
      <c r="E129" s="1"/>
      <c r="F129" s="1"/>
      <c r="G129" s="1">
        <v>16</v>
      </c>
    </row>
    <row r="130" spans="1:7" x14ac:dyDescent="0.25">
      <c r="A130" s="8" t="s">
        <v>18</v>
      </c>
      <c r="B130" s="8">
        <v>7</v>
      </c>
      <c r="C130" s="8"/>
      <c r="D130" s="8"/>
      <c r="E130" s="8"/>
      <c r="F130" s="8"/>
      <c r="G130" s="8">
        <v>7</v>
      </c>
    </row>
    <row r="131" spans="1:7" x14ac:dyDescent="0.25">
      <c r="A131" s="8" t="s">
        <v>19</v>
      </c>
      <c r="B131" s="8">
        <v>9</v>
      </c>
      <c r="C131" s="8"/>
      <c r="D131" s="8"/>
      <c r="E131" s="8"/>
      <c r="F131" s="8"/>
      <c r="G131" s="8">
        <v>9</v>
      </c>
    </row>
    <row r="132" spans="1:7" x14ac:dyDescent="0.25">
      <c r="A132" s="8"/>
      <c r="B132" s="8"/>
      <c r="C132" s="8"/>
      <c r="D132" s="8"/>
      <c r="E132" s="8"/>
      <c r="F132" s="8"/>
      <c r="G132" s="8"/>
    </row>
    <row r="133" spans="1:7" x14ac:dyDescent="0.25">
      <c r="A133" s="8"/>
      <c r="B133" s="8"/>
      <c r="C133" s="8"/>
      <c r="D133" s="8"/>
      <c r="E133" s="8"/>
      <c r="F133" s="8"/>
      <c r="G133" s="8"/>
    </row>
    <row r="134" spans="1:7" x14ac:dyDescent="0.25">
      <c r="A134" s="1">
        <v>40</v>
      </c>
      <c r="B134" s="1">
        <v>5</v>
      </c>
      <c r="C134" s="1"/>
      <c r="D134" s="1"/>
      <c r="E134" s="1"/>
      <c r="F134" s="1"/>
      <c r="G134" s="1">
        <v>5</v>
      </c>
    </row>
    <row r="135" spans="1:7" x14ac:dyDescent="0.25">
      <c r="A135" s="8" t="s">
        <v>18</v>
      </c>
      <c r="B135" s="8">
        <v>1</v>
      </c>
      <c r="C135" s="8"/>
      <c r="D135" s="8"/>
      <c r="E135" s="8"/>
      <c r="F135" s="8"/>
      <c r="G135" s="8">
        <v>1</v>
      </c>
    </row>
    <row r="136" spans="1:7" x14ac:dyDescent="0.25">
      <c r="A136" s="8" t="s">
        <v>19</v>
      </c>
      <c r="B136" s="8">
        <v>4</v>
      </c>
      <c r="C136" s="8"/>
      <c r="D136" s="8"/>
      <c r="E136" s="8"/>
      <c r="F136" s="8"/>
      <c r="G136" s="8">
        <v>4</v>
      </c>
    </row>
    <row r="137" spans="1:7" x14ac:dyDescent="0.25">
      <c r="A137" s="1">
        <v>41</v>
      </c>
      <c r="B137" s="1">
        <v>13</v>
      </c>
      <c r="C137" s="1"/>
      <c r="D137" s="1"/>
      <c r="E137" s="1"/>
      <c r="F137" s="1"/>
      <c r="G137" s="1">
        <v>13</v>
      </c>
    </row>
    <row r="138" spans="1:7" x14ac:dyDescent="0.25">
      <c r="A138" s="8" t="s">
        <v>18</v>
      </c>
      <c r="B138" s="8">
        <v>8</v>
      </c>
      <c r="C138" s="8"/>
      <c r="D138" s="8"/>
      <c r="E138" s="8"/>
      <c r="F138" s="8"/>
      <c r="G138" s="8">
        <v>8</v>
      </c>
    </row>
    <row r="139" spans="1:7" x14ac:dyDescent="0.25">
      <c r="A139" s="8" t="s">
        <v>19</v>
      </c>
      <c r="B139" s="8">
        <v>5</v>
      </c>
      <c r="C139" s="8"/>
      <c r="D139" s="8"/>
      <c r="E139" s="8"/>
      <c r="F139" s="8"/>
      <c r="G139" s="8">
        <v>5</v>
      </c>
    </row>
    <row r="140" spans="1:7" x14ac:dyDescent="0.25">
      <c r="A140" s="1">
        <v>42</v>
      </c>
      <c r="B140" s="1">
        <v>2</v>
      </c>
      <c r="C140" s="1"/>
      <c r="D140" s="1"/>
      <c r="E140" s="1"/>
      <c r="F140" s="1"/>
      <c r="G140" s="1">
        <v>2</v>
      </c>
    </row>
    <row r="141" spans="1:7" x14ac:dyDescent="0.25">
      <c r="A141" s="8" t="s">
        <v>19</v>
      </c>
      <c r="B141" s="8">
        <v>2</v>
      </c>
      <c r="C141" s="8"/>
      <c r="D141" s="8"/>
      <c r="E141" s="8"/>
      <c r="F141" s="8"/>
      <c r="G141" s="8">
        <v>2</v>
      </c>
    </row>
    <row r="142" spans="1:7" x14ac:dyDescent="0.25">
      <c r="A142" s="1">
        <v>43</v>
      </c>
      <c r="B142" s="1">
        <v>12</v>
      </c>
      <c r="C142" s="1">
        <v>20</v>
      </c>
      <c r="D142" s="1"/>
      <c r="E142" s="1"/>
      <c r="F142" s="1">
        <v>3</v>
      </c>
      <c r="G142" s="1">
        <v>35</v>
      </c>
    </row>
    <row r="143" spans="1:7" x14ac:dyDescent="0.25">
      <c r="A143" s="8" t="s">
        <v>18</v>
      </c>
      <c r="B143" s="8">
        <v>3</v>
      </c>
      <c r="C143" s="8"/>
      <c r="D143" s="8"/>
      <c r="E143" s="8"/>
      <c r="F143" s="8">
        <v>2</v>
      </c>
      <c r="G143" s="8">
        <v>5</v>
      </c>
    </row>
    <row r="144" spans="1:7" x14ac:dyDescent="0.25">
      <c r="A144" s="8" t="s">
        <v>19</v>
      </c>
      <c r="B144" s="8">
        <v>8</v>
      </c>
      <c r="C144" s="8">
        <v>19</v>
      </c>
      <c r="D144" s="8"/>
      <c r="E144" s="8"/>
      <c r="F144" s="8">
        <v>1</v>
      </c>
      <c r="G144" s="8">
        <v>28</v>
      </c>
    </row>
    <row r="145" spans="1:7" x14ac:dyDescent="0.25">
      <c r="A145" s="8" t="s">
        <v>20</v>
      </c>
      <c r="B145" s="8">
        <v>1</v>
      </c>
      <c r="C145" s="8">
        <v>1</v>
      </c>
      <c r="D145" s="8"/>
      <c r="E145" s="8"/>
      <c r="F145" s="8"/>
      <c r="G145" s="8">
        <v>2</v>
      </c>
    </row>
    <row r="146" spans="1:7" x14ac:dyDescent="0.25">
      <c r="A146" s="1">
        <v>44</v>
      </c>
      <c r="B146" s="1">
        <v>11</v>
      </c>
      <c r="C146" s="1">
        <v>3</v>
      </c>
      <c r="D146" s="1"/>
      <c r="E146" s="1"/>
      <c r="F146" s="1">
        <v>1</v>
      </c>
      <c r="G146" s="1">
        <v>15</v>
      </c>
    </row>
    <row r="147" spans="1:7" x14ac:dyDescent="0.25">
      <c r="A147" s="8" t="s">
        <v>18</v>
      </c>
      <c r="B147" s="8">
        <v>4</v>
      </c>
      <c r="C147" s="8"/>
      <c r="D147" s="8"/>
      <c r="E147" s="8"/>
      <c r="F147" s="8"/>
      <c r="G147" s="8">
        <v>4</v>
      </c>
    </row>
    <row r="148" spans="1:7" x14ac:dyDescent="0.25">
      <c r="A148" s="8" t="s">
        <v>19</v>
      </c>
      <c r="B148" s="8">
        <v>7</v>
      </c>
      <c r="C148" s="8">
        <v>3</v>
      </c>
      <c r="D148" s="8"/>
      <c r="E148" s="8"/>
      <c r="F148" s="8"/>
      <c r="G148" s="8">
        <v>10</v>
      </c>
    </row>
    <row r="149" spans="1:7" x14ac:dyDescent="0.25">
      <c r="A149" s="8" t="s">
        <v>20</v>
      </c>
      <c r="B149" s="8"/>
      <c r="C149" s="8"/>
      <c r="D149" s="8"/>
      <c r="E149" s="8"/>
      <c r="F149" s="8">
        <v>1</v>
      </c>
      <c r="G149" s="8">
        <v>1</v>
      </c>
    </row>
    <row r="150" spans="1:7" x14ac:dyDescent="0.25">
      <c r="A150" s="1">
        <v>45</v>
      </c>
      <c r="B150" s="1">
        <v>5</v>
      </c>
      <c r="C150" s="1"/>
      <c r="D150" s="1"/>
      <c r="E150" s="1"/>
      <c r="F150" s="1"/>
      <c r="G150" s="1">
        <v>5</v>
      </c>
    </row>
    <row r="151" spans="1:7" x14ac:dyDescent="0.25">
      <c r="A151" s="8" t="s">
        <v>18</v>
      </c>
      <c r="B151" s="8">
        <v>2</v>
      </c>
      <c r="C151" s="8"/>
      <c r="D151" s="8"/>
      <c r="E151" s="8"/>
      <c r="F151" s="8"/>
      <c r="G151" s="8">
        <v>2</v>
      </c>
    </row>
    <row r="152" spans="1:7" x14ac:dyDescent="0.25">
      <c r="A152" s="8" t="s">
        <v>19</v>
      </c>
      <c r="B152" s="8">
        <v>3</v>
      </c>
      <c r="C152" s="8"/>
      <c r="D152" s="8"/>
      <c r="E152" s="8"/>
      <c r="F152" s="8"/>
      <c r="G152" s="8">
        <v>3</v>
      </c>
    </row>
    <row r="153" spans="1:7" x14ac:dyDescent="0.25">
      <c r="A153" s="1">
        <v>46</v>
      </c>
      <c r="B153" s="1">
        <v>3</v>
      </c>
      <c r="C153" s="1"/>
      <c r="D153" s="1"/>
      <c r="E153" s="1"/>
      <c r="F153" s="1"/>
      <c r="G153" s="1">
        <v>3</v>
      </c>
    </row>
    <row r="154" spans="1:7" x14ac:dyDescent="0.25">
      <c r="A154" s="8" t="s">
        <v>19</v>
      </c>
      <c r="B154" s="8">
        <v>3</v>
      </c>
      <c r="C154" s="8"/>
      <c r="D154" s="8"/>
      <c r="E154" s="8"/>
      <c r="F154" s="8"/>
      <c r="G154" s="8">
        <v>3</v>
      </c>
    </row>
    <row r="155" spans="1:7" x14ac:dyDescent="0.25">
      <c r="A155" s="1">
        <v>47</v>
      </c>
      <c r="B155" s="1">
        <v>2</v>
      </c>
      <c r="C155" s="1">
        <v>2</v>
      </c>
      <c r="D155" s="1"/>
      <c r="E155" s="1"/>
      <c r="F155" s="1"/>
      <c r="G155" s="1">
        <v>4</v>
      </c>
    </row>
    <row r="156" spans="1:7" x14ac:dyDescent="0.25">
      <c r="A156" s="8" t="s">
        <v>18</v>
      </c>
      <c r="B156" s="8">
        <v>1</v>
      </c>
      <c r="C156" s="8">
        <v>1</v>
      </c>
      <c r="D156" s="8"/>
      <c r="E156" s="8"/>
      <c r="F156" s="8"/>
      <c r="G156" s="8">
        <v>2</v>
      </c>
    </row>
    <row r="157" spans="1:7" x14ac:dyDescent="0.25">
      <c r="A157" s="8" t="s">
        <v>19</v>
      </c>
      <c r="B157" s="8">
        <v>1</v>
      </c>
      <c r="C157" s="8">
        <v>1</v>
      </c>
      <c r="D157" s="8"/>
      <c r="E157" s="8"/>
      <c r="F157" s="8"/>
      <c r="G157" s="8">
        <v>2</v>
      </c>
    </row>
    <row r="158" spans="1:7" x14ac:dyDescent="0.25">
      <c r="A158" s="1">
        <v>48</v>
      </c>
      <c r="B158" s="1">
        <v>23</v>
      </c>
      <c r="C158" s="1">
        <v>1</v>
      </c>
      <c r="D158" s="1">
        <v>4</v>
      </c>
      <c r="E158" s="1"/>
      <c r="F158" s="1"/>
      <c r="G158" s="1">
        <v>28</v>
      </c>
    </row>
    <row r="159" spans="1:7" x14ac:dyDescent="0.25">
      <c r="A159" s="8" t="s">
        <v>18</v>
      </c>
      <c r="B159" s="8">
        <v>10</v>
      </c>
      <c r="C159" s="8"/>
      <c r="D159" s="8">
        <v>2</v>
      </c>
      <c r="E159" s="8"/>
      <c r="F159" s="8"/>
      <c r="G159" s="8">
        <v>12</v>
      </c>
    </row>
    <row r="160" spans="1:7" x14ac:dyDescent="0.25">
      <c r="A160" s="8" t="s">
        <v>19</v>
      </c>
      <c r="B160" s="8">
        <v>12</v>
      </c>
      <c r="C160" s="8">
        <v>1</v>
      </c>
      <c r="D160" s="8">
        <v>2</v>
      </c>
      <c r="E160" s="8"/>
      <c r="F160" s="8"/>
      <c r="G160" s="8">
        <v>15</v>
      </c>
    </row>
    <row r="161" spans="1:7" x14ac:dyDescent="0.25">
      <c r="A161" s="8" t="s">
        <v>20</v>
      </c>
      <c r="B161" s="8">
        <v>1</v>
      </c>
      <c r="C161" s="8"/>
      <c r="D161" s="8"/>
      <c r="E161" s="8"/>
      <c r="F161" s="8"/>
      <c r="G161" s="8">
        <v>1</v>
      </c>
    </row>
    <row r="162" spans="1:7" x14ac:dyDescent="0.25">
      <c r="A162" s="1">
        <v>49</v>
      </c>
      <c r="B162" s="1">
        <v>4</v>
      </c>
      <c r="C162" s="1"/>
      <c r="D162" s="1"/>
      <c r="E162" s="1"/>
      <c r="F162" s="1"/>
      <c r="G162" s="1">
        <v>4</v>
      </c>
    </row>
    <row r="163" spans="1:7" x14ac:dyDescent="0.25">
      <c r="A163" s="8" t="s">
        <v>18</v>
      </c>
      <c r="B163" s="8">
        <v>2</v>
      </c>
      <c r="C163" s="8"/>
      <c r="D163" s="8"/>
      <c r="E163" s="8"/>
      <c r="F163" s="8"/>
      <c r="G163" s="8">
        <v>2</v>
      </c>
    </row>
    <row r="164" spans="1:7" x14ac:dyDescent="0.25">
      <c r="A164" s="8" t="s">
        <v>19</v>
      </c>
      <c r="B164" s="8">
        <v>2</v>
      </c>
      <c r="C164" s="8"/>
      <c r="D164" s="8"/>
      <c r="E164" s="8"/>
      <c r="F164" s="8"/>
      <c r="G164" s="8">
        <v>2</v>
      </c>
    </row>
    <row r="165" spans="1:7" x14ac:dyDescent="0.25">
      <c r="A165" s="1">
        <v>50</v>
      </c>
      <c r="B165" s="1">
        <v>8</v>
      </c>
      <c r="C165" s="1"/>
      <c r="D165" s="1"/>
      <c r="E165" s="1"/>
      <c r="F165" s="1"/>
      <c r="G165" s="1">
        <v>8</v>
      </c>
    </row>
    <row r="166" spans="1:7" x14ac:dyDescent="0.25">
      <c r="A166" s="8" t="s">
        <v>18</v>
      </c>
      <c r="B166" s="8">
        <v>3</v>
      </c>
      <c r="C166" s="8"/>
      <c r="D166" s="8"/>
      <c r="E166" s="8"/>
      <c r="F166" s="8"/>
      <c r="G166" s="8">
        <v>3</v>
      </c>
    </row>
    <row r="167" spans="1:7" x14ac:dyDescent="0.25">
      <c r="A167" s="8" t="s">
        <v>19</v>
      </c>
      <c r="B167" s="8">
        <v>5</v>
      </c>
      <c r="C167" s="8"/>
      <c r="D167" s="8"/>
      <c r="E167" s="8"/>
      <c r="F167" s="8"/>
      <c r="G167" s="8">
        <v>5</v>
      </c>
    </row>
    <row r="168" spans="1:7" x14ac:dyDescent="0.25">
      <c r="A168" s="1">
        <v>51</v>
      </c>
      <c r="B168" s="1">
        <v>2</v>
      </c>
      <c r="C168" s="1"/>
      <c r="D168" s="1"/>
      <c r="E168" s="1"/>
      <c r="F168" s="1"/>
      <c r="G168" s="1">
        <v>2</v>
      </c>
    </row>
    <row r="169" spans="1:7" x14ac:dyDescent="0.25">
      <c r="A169" s="8" t="s">
        <v>18</v>
      </c>
      <c r="B169" s="8">
        <v>2</v>
      </c>
      <c r="C169" s="8"/>
      <c r="D169" s="8"/>
      <c r="E169" s="8"/>
      <c r="F169" s="8"/>
      <c r="G169" s="8">
        <v>2</v>
      </c>
    </row>
    <row r="170" spans="1:7" ht="16.5" x14ac:dyDescent="0.3">
      <c r="A170" s="2" t="s">
        <v>21</v>
      </c>
      <c r="B170" s="5">
        <v>1695</v>
      </c>
      <c r="C170" s="2">
        <v>81</v>
      </c>
      <c r="D170" s="2">
        <v>27</v>
      </c>
      <c r="E170" s="2">
        <v>24</v>
      </c>
      <c r="F170" s="2">
        <v>50</v>
      </c>
      <c r="G170" s="5">
        <v>1877</v>
      </c>
    </row>
    <row r="172" spans="1:7" x14ac:dyDescent="0.25">
      <c r="G172">
        <f>SUBTOTAL(9,G5:G171)</f>
        <v>5472</v>
      </c>
    </row>
  </sheetData>
  <autoFilter ref="A2:G170" xr:uid="{00000000-0009-0000-0000-000007000000}">
    <filterColumn colId="1" showButton="0"/>
    <filterColumn colId="2" showButton="0"/>
    <filterColumn colId="3" showButton="0"/>
    <filterColumn colId="4" showButton="0"/>
  </autoFilter>
  <mergeCells count="1">
    <mergeCell ref="B2: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Y189"/>
  <sheetViews>
    <sheetView topLeftCell="A38" workbookViewId="0">
      <selection activeCell="Q1" sqref="Q1:T73"/>
    </sheetView>
  </sheetViews>
  <sheetFormatPr defaultRowHeight="15" x14ac:dyDescent="0.25"/>
  <sheetData>
    <row r="1" spans="1:25" x14ac:dyDescent="0.25">
      <c r="A1" s="18">
        <v>1</v>
      </c>
      <c r="B1" s="18" t="s">
        <v>47</v>
      </c>
      <c r="C1" s="19">
        <v>1001708</v>
      </c>
      <c r="D1" s="23">
        <v>1</v>
      </c>
      <c r="E1" s="18"/>
      <c r="F1" s="18"/>
      <c r="G1" s="18"/>
      <c r="H1" s="18"/>
      <c r="I1" s="18">
        <v>1</v>
      </c>
      <c r="Q1" s="18">
        <v>1</v>
      </c>
      <c r="R1" s="18" t="s">
        <v>48</v>
      </c>
      <c r="S1" s="26">
        <v>1002382</v>
      </c>
      <c r="T1" s="18">
        <v>1</v>
      </c>
      <c r="U1" s="18"/>
      <c r="V1" s="18"/>
      <c r="W1" s="18"/>
      <c r="X1" s="18"/>
      <c r="Y1" s="18">
        <v>1</v>
      </c>
    </row>
    <row r="2" spans="1:25" x14ac:dyDescent="0.25">
      <c r="A2" s="18">
        <v>1</v>
      </c>
      <c r="B2" s="18" t="s">
        <v>48</v>
      </c>
      <c r="C2" s="19">
        <v>1002382</v>
      </c>
      <c r="D2" s="23">
        <v>1</v>
      </c>
      <c r="E2" s="18"/>
      <c r="F2" s="18"/>
      <c r="G2" s="18"/>
      <c r="H2" s="18"/>
      <c r="I2" s="18">
        <v>1</v>
      </c>
      <c r="Q2" s="18">
        <v>1</v>
      </c>
      <c r="R2" s="18" t="s">
        <v>49</v>
      </c>
      <c r="S2" s="26">
        <v>1002631</v>
      </c>
      <c r="T2" s="18">
        <v>1</v>
      </c>
      <c r="U2" s="18"/>
      <c r="V2" s="18"/>
      <c r="W2" s="18"/>
      <c r="X2" s="18"/>
      <c r="Y2" s="18">
        <v>1</v>
      </c>
    </row>
    <row r="3" spans="1:25" x14ac:dyDescent="0.25">
      <c r="A3" s="18">
        <v>1</v>
      </c>
      <c r="B3" s="18" t="s">
        <v>50</v>
      </c>
      <c r="C3" s="19">
        <v>1003280</v>
      </c>
      <c r="D3" s="23">
        <v>1</v>
      </c>
      <c r="E3" s="18"/>
      <c r="F3" s="18"/>
      <c r="G3" s="18"/>
      <c r="H3" s="18"/>
      <c r="I3" s="18">
        <v>1</v>
      </c>
      <c r="Q3" s="18">
        <v>1</v>
      </c>
      <c r="R3" s="18" t="s">
        <v>51</v>
      </c>
      <c r="S3" s="26">
        <v>1003698</v>
      </c>
      <c r="T3" s="18">
        <v>1</v>
      </c>
      <c r="U3" s="18"/>
      <c r="V3" s="18"/>
      <c r="W3" s="18"/>
      <c r="X3" s="18"/>
      <c r="Y3" s="18">
        <v>1</v>
      </c>
    </row>
    <row r="4" spans="1:25" x14ac:dyDescent="0.25">
      <c r="A4" s="18">
        <v>1</v>
      </c>
      <c r="B4" s="18" t="s">
        <v>52</v>
      </c>
      <c r="C4" s="19">
        <v>1004162</v>
      </c>
      <c r="D4" s="23">
        <v>1</v>
      </c>
      <c r="E4" s="18"/>
      <c r="F4" s="18"/>
      <c r="G4" s="18"/>
      <c r="H4" s="18"/>
      <c r="I4" s="18">
        <v>1</v>
      </c>
      <c r="Q4" s="18">
        <v>1</v>
      </c>
      <c r="R4" s="18" t="s">
        <v>53</v>
      </c>
      <c r="S4" s="26">
        <v>1004288</v>
      </c>
      <c r="T4" s="18">
        <v>1</v>
      </c>
      <c r="U4" s="18"/>
      <c r="V4" s="18"/>
      <c r="W4" s="18"/>
      <c r="X4" s="18"/>
      <c r="Y4" s="18">
        <v>1</v>
      </c>
    </row>
    <row r="5" spans="1:25" x14ac:dyDescent="0.25">
      <c r="A5" s="18">
        <v>1</v>
      </c>
      <c r="B5" s="18" t="s">
        <v>54</v>
      </c>
      <c r="C5" s="19">
        <v>1005313</v>
      </c>
      <c r="D5" s="23">
        <v>1</v>
      </c>
      <c r="E5" s="18"/>
      <c r="F5" s="18"/>
      <c r="G5" s="18"/>
      <c r="H5" s="18"/>
      <c r="I5" s="18">
        <v>1</v>
      </c>
      <c r="Q5" s="18">
        <v>1</v>
      </c>
      <c r="R5" s="18" t="s">
        <v>54</v>
      </c>
      <c r="S5" s="26">
        <v>1005313</v>
      </c>
      <c r="T5" s="18">
        <v>1</v>
      </c>
      <c r="U5" s="18"/>
      <c r="V5" s="18"/>
      <c r="W5" s="18"/>
      <c r="X5" s="18"/>
      <c r="Y5" s="18">
        <v>1</v>
      </c>
    </row>
    <row r="6" spans="1:25" x14ac:dyDescent="0.25">
      <c r="A6" s="18">
        <v>1</v>
      </c>
      <c r="B6" s="18" t="s">
        <v>55</v>
      </c>
      <c r="C6" s="19">
        <v>1005687</v>
      </c>
      <c r="D6" s="23">
        <v>1</v>
      </c>
      <c r="E6" s="18"/>
      <c r="F6" s="18"/>
      <c r="G6" s="18"/>
      <c r="H6" s="18"/>
      <c r="I6" s="18">
        <v>1</v>
      </c>
      <c r="Q6" s="18">
        <v>1</v>
      </c>
      <c r="R6" s="18" t="s">
        <v>55</v>
      </c>
      <c r="S6" s="26">
        <v>1005687</v>
      </c>
      <c r="T6" s="18">
        <v>1</v>
      </c>
      <c r="U6" s="18"/>
      <c r="V6" s="18"/>
      <c r="W6" s="18"/>
      <c r="X6" s="18"/>
      <c r="Y6" s="18">
        <v>1</v>
      </c>
    </row>
    <row r="7" spans="1:25" x14ac:dyDescent="0.25">
      <c r="A7" s="18">
        <v>1</v>
      </c>
      <c r="B7" s="18" t="s">
        <v>56</v>
      </c>
      <c r="C7" s="19">
        <v>1007296</v>
      </c>
      <c r="D7" s="23">
        <v>1</v>
      </c>
      <c r="E7" s="18"/>
      <c r="F7" s="18"/>
      <c r="G7" s="18"/>
      <c r="H7" s="18"/>
      <c r="I7" s="18">
        <v>1</v>
      </c>
      <c r="Q7" s="18">
        <v>1</v>
      </c>
      <c r="R7" s="18" t="s">
        <v>57</v>
      </c>
      <c r="S7" s="26">
        <v>1008683</v>
      </c>
      <c r="T7" s="18">
        <v>1</v>
      </c>
      <c r="U7" s="18"/>
      <c r="V7" s="18"/>
      <c r="W7" s="18"/>
      <c r="X7" s="18"/>
      <c r="Y7" s="18">
        <v>1</v>
      </c>
    </row>
    <row r="8" spans="1:25" x14ac:dyDescent="0.25">
      <c r="A8" s="18">
        <v>1</v>
      </c>
      <c r="B8" s="18" t="s">
        <v>58</v>
      </c>
      <c r="C8" s="19">
        <v>1007497</v>
      </c>
      <c r="D8" s="23">
        <v>1</v>
      </c>
      <c r="E8" s="18"/>
      <c r="F8" s="18"/>
      <c r="G8" s="18"/>
      <c r="H8" s="18"/>
      <c r="I8" s="18">
        <v>1</v>
      </c>
      <c r="Q8" s="18">
        <v>2</v>
      </c>
      <c r="R8" s="18" t="s">
        <v>59</v>
      </c>
      <c r="S8" s="26">
        <v>1005243</v>
      </c>
      <c r="T8" s="18">
        <v>3</v>
      </c>
      <c r="U8" s="18"/>
      <c r="V8" s="18"/>
      <c r="W8" s="18"/>
      <c r="X8" s="18">
        <v>2</v>
      </c>
      <c r="Y8" s="18">
        <v>1</v>
      </c>
    </row>
    <row r="9" spans="1:25" x14ac:dyDescent="0.25">
      <c r="A9" s="18">
        <v>1</v>
      </c>
      <c r="B9" s="18" t="s">
        <v>60</v>
      </c>
      <c r="C9" s="19">
        <v>1007527</v>
      </c>
      <c r="D9" s="23">
        <v>1</v>
      </c>
      <c r="E9" s="18"/>
      <c r="F9" s="18"/>
      <c r="G9" s="18"/>
      <c r="H9" s="18"/>
      <c r="I9" s="18">
        <v>1</v>
      </c>
      <c r="Q9" s="18">
        <v>2</v>
      </c>
      <c r="R9" s="18" t="s">
        <v>61</v>
      </c>
      <c r="S9" s="26">
        <v>1006128</v>
      </c>
      <c r="T9" s="18">
        <v>3</v>
      </c>
      <c r="U9" s="18"/>
      <c r="V9" s="18"/>
      <c r="W9" s="18">
        <v>1</v>
      </c>
      <c r="X9" s="18">
        <v>1</v>
      </c>
      <c r="Y9" s="18">
        <v>1</v>
      </c>
    </row>
    <row r="10" spans="1:25" x14ac:dyDescent="0.25">
      <c r="A10" s="18">
        <v>1</v>
      </c>
      <c r="B10" s="18" t="s">
        <v>62</v>
      </c>
      <c r="C10" s="19">
        <v>1007538</v>
      </c>
      <c r="D10" s="23">
        <v>1</v>
      </c>
      <c r="E10" s="18"/>
      <c r="F10" s="18"/>
      <c r="G10" s="18"/>
      <c r="H10" s="18"/>
      <c r="I10" s="18">
        <v>1</v>
      </c>
      <c r="Q10" s="18">
        <v>2</v>
      </c>
      <c r="R10" s="18" t="s">
        <v>63</v>
      </c>
      <c r="S10" s="26">
        <v>1009131</v>
      </c>
      <c r="T10" s="18">
        <v>1</v>
      </c>
      <c r="U10" s="18"/>
      <c r="V10" s="18"/>
      <c r="W10" s="18"/>
      <c r="X10" s="18"/>
      <c r="Y10" s="18">
        <v>1</v>
      </c>
    </row>
    <row r="11" spans="1:25" x14ac:dyDescent="0.25">
      <c r="A11" s="18">
        <v>1</v>
      </c>
      <c r="B11" s="18" t="s">
        <v>64</v>
      </c>
      <c r="C11" s="19">
        <v>1077189</v>
      </c>
      <c r="D11" s="23">
        <v>1</v>
      </c>
      <c r="E11" s="18"/>
      <c r="F11" s="18"/>
      <c r="G11" s="18"/>
      <c r="H11" s="18"/>
      <c r="I11" s="18">
        <v>1</v>
      </c>
      <c r="Q11" s="18">
        <v>2</v>
      </c>
      <c r="R11" s="18" t="s">
        <v>65</v>
      </c>
      <c r="S11" s="26">
        <v>1018239</v>
      </c>
      <c r="T11" s="18">
        <v>1</v>
      </c>
      <c r="U11" s="18"/>
      <c r="V11" s="18"/>
      <c r="W11" s="18"/>
      <c r="X11" s="18"/>
      <c r="Y11" s="18">
        <v>1</v>
      </c>
    </row>
    <row r="12" spans="1:25" x14ac:dyDescent="0.25">
      <c r="A12" s="18">
        <v>1</v>
      </c>
      <c r="B12" s="18" t="s">
        <v>66</v>
      </c>
      <c r="C12" s="19">
        <v>1077607</v>
      </c>
      <c r="D12" s="23">
        <v>1</v>
      </c>
      <c r="E12" s="18"/>
      <c r="F12" s="18"/>
      <c r="G12" s="18"/>
      <c r="H12" s="18"/>
      <c r="I12" s="18">
        <v>1</v>
      </c>
      <c r="Q12" s="18">
        <v>2</v>
      </c>
      <c r="R12" s="18" t="s">
        <v>67</v>
      </c>
      <c r="S12" s="26">
        <v>1018339</v>
      </c>
      <c r="T12" s="18">
        <v>3</v>
      </c>
      <c r="U12" s="18">
        <v>1</v>
      </c>
      <c r="V12" s="18"/>
      <c r="W12" s="18">
        <v>1</v>
      </c>
      <c r="X12" s="18"/>
      <c r="Y12" s="18">
        <v>1</v>
      </c>
    </row>
    <row r="13" spans="1:25" x14ac:dyDescent="0.25">
      <c r="A13" s="18">
        <v>2</v>
      </c>
      <c r="B13" s="18" t="s">
        <v>68</v>
      </c>
      <c r="C13" s="19">
        <v>1004466</v>
      </c>
      <c r="D13" s="23">
        <v>1</v>
      </c>
      <c r="E13" s="18"/>
      <c r="F13" s="18"/>
      <c r="G13" s="18"/>
      <c r="H13" s="18"/>
      <c r="I13" s="18">
        <v>1</v>
      </c>
      <c r="Q13" s="18">
        <v>2</v>
      </c>
      <c r="R13" s="18" t="s">
        <v>69</v>
      </c>
      <c r="S13" s="26">
        <v>1018470</v>
      </c>
      <c r="T13" s="18">
        <v>2</v>
      </c>
      <c r="U13" s="18"/>
      <c r="V13" s="18"/>
      <c r="W13" s="18">
        <v>1</v>
      </c>
      <c r="X13" s="18"/>
      <c r="Y13" s="18">
        <v>1</v>
      </c>
    </row>
    <row r="14" spans="1:25" x14ac:dyDescent="0.25">
      <c r="A14" s="18">
        <v>2</v>
      </c>
      <c r="B14" s="18" t="s">
        <v>70</v>
      </c>
      <c r="C14" s="19">
        <v>1004781</v>
      </c>
      <c r="D14" s="23">
        <v>1</v>
      </c>
      <c r="E14" s="18"/>
      <c r="F14" s="18"/>
      <c r="G14" s="18"/>
      <c r="H14" s="18"/>
      <c r="I14" s="18">
        <v>1</v>
      </c>
      <c r="Q14" s="18">
        <v>2</v>
      </c>
      <c r="R14" s="18" t="s">
        <v>71</v>
      </c>
      <c r="S14" s="26">
        <v>1019560</v>
      </c>
      <c r="T14" s="18">
        <v>1</v>
      </c>
      <c r="U14" s="18"/>
      <c r="V14" s="18"/>
      <c r="W14" s="18"/>
      <c r="X14" s="18"/>
      <c r="Y14" s="18">
        <v>1</v>
      </c>
    </row>
    <row r="15" spans="1:25" x14ac:dyDescent="0.25">
      <c r="A15" s="18">
        <v>2</v>
      </c>
      <c r="B15" s="18" t="s">
        <v>72</v>
      </c>
      <c r="C15" s="19">
        <v>1004916</v>
      </c>
      <c r="D15" s="23">
        <v>2</v>
      </c>
      <c r="E15" s="18"/>
      <c r="F15" s="18"/>
      <c r="G15" s="18"/>
      <c r="H15" s="18"/>
      <c r="I15" s="18">
        <v>2</v>
      </c>
      <c r="Q15" s="18">
        <v>2</v>
      </c>
      <c r="R15" s="18" t="s">
        <v>73</v>
      </c>
      <c r="S15" s="26">
        <v>1019874</v>
      </c>
      <c r="T15" s="18">
        <v>2</v>
      </c>
      <c r="U15" s="18"/>
      <c r="V15" s="18"/>
      <c r="W15" s="18"/>
      <c r="X15" s="18"/>
      <c r="Y15" s="18">
        <v>2</v>
      </c>
    </row>
    <row r="16" spans="1:25" x14ac:dyDescent="0.25">
      <c r="A16" s="21">
        <v>2</v>
      </c>
      <c r="B16" s="21" t="s">
        <v>59</v>
      </c>
      <c r="C16" s="22">
        <v>1005243</v>
      </c>
      <c r="D16" s="23">
        <v>3</v>
      </c>
      <c r="E16" s="21"/>
      <c r="F16" s="21"/>
      <c r="G16" s="21"/>
      <c r="H16" s="21"/>
      <c r="I16" s="21">
        <v>3</v>
      </c>
      <c r="Q16" s="18">
        <v>2</v>
      </c>
      <c r="R16" s="18" t="s">
        <v>74</v>
      </c>
      <c r="S16" s="26">
        <v>1082137</v>
      </c>
      <c r="T16" s="18">
        <v>2</v>
      </c>
      <c r="U16" s="18">
        <v>1</v>
      </c>
      <c r="V16" s="18"/>
      <c r="W16" s="18"/>
      <c r="X16" s="18"/>
      <c r="Y16" s="18">
        <v>1</v>
      </c>
    </row>
    <row r="17" spans="1:25" x14ac:dyDescent="0.25">
      <c r="A17" s="18">
        <v>2</v>
      </c>
      <c r="B17" s="18" t="s">
        <v>75</v>
      </c>
      <c r="C17" s="19">
        <v>1005868</v>
      </c>
      <c r="D17" s="23">
        <v>1</v>
      </c>
      <c r="E17" s="18"/>
      <c r="F17" s="18"/>
      <c r="G17" s="18"/>
      <c r="H17" s="18"/>
      <c r="I17" s="18">
        <v>1</v>
      </c>
      <c r="Q17" s="18">
        <v>3</v>
      </c>
      <c r="R17" s="18" t="s">
        <v>76</v>
      </c>
      <c r="S17" s="26">
        <v>1009588</v>
      </c>
      <c r="T17" s="18">
        <v>1</v>
      </c>
      <c r="U17" s="18"/>
      <c r="V17" s="18"/>
      <c r="W17" s="18"/>
      <c r="X17" s="18"/>
      <c r="Y17" s="18">
        <v>1</v>
      </c>
    </row>
    <row r="18" spans="1:25" x14ac:dyDescent="0.25">
      <c r="A18" s="18">
        <v>2</v>
      </c>
      <c r="B18" s="18" t="s">
        <v>77</v>
      </c>
      <c r="C18" s="19">
        <v>1005908</v>
      </c>
      <c r="D18" s="23">
        <v>1</v>
      </c>
      <c r="E18" s="18"/>
      <c r="F18" s="18"/>
      <c r="G18" s="18"/>
      <c r="H18" s="18"/>
      <c r="I18" s="18">
        <v>1</v>
      </c>
      <c r="Q18" s="18">
        <v>3</v>
      </c>
      <c r="R18" s="18" t="s">
        <v>78</v>
      </c>
      <c r="S18" s="26">
        <v>1011385</v>
      </c>
      <c r="T18" s="18">
        <v>1</v>
      </c>
      <c r="U18" s="18"/>
      <c r="V18" s="18"/>
      <c r="W18" s="18"/>
      <c r="X18" s="18"/>
      <c r="Y18" s="18">
        <v>1</v>
      </c>
    </row>
    <row r="19" spans="1:25" x14ac:dyDescent="0.25">
      <c r="A19" s="18">
        <v>2</v>
      </c>
      <c r="B19" s="18" t="s">
        <v>79</v>
      </c>
      <c r="C19" s="19">
        <v>1005956</v>
      </c>
      <c r="D19" s="23">
        <v>1</v>
      </c>
      <c r="E19" s="18"/>
      <c r="F19" s="18"/>
      <c r="G19" s="18"/>
      <c r="H19" s="18"/>
      <c r="I19" s="18">
        <v>1</v>
      </c>
      <c r="Q19" s="18">
        <v>3</v>
      </c>
      <c r="R19" s="18" t="s">
        <v>80</v>
      </c>
      <c r="S19" s="26">
        <v>1012857</v>
      </c>
      <c r="T19" s="18">
        <v>1</v>
      </c>
      <c r="U19" s="18"/>
      <c r="V19" s="18"/>
      <c r="W19" s="18"/>
      <c r="X19" s="18"/>
      <c r="Y19" s="18">
        <v>1</v>
      </c>
    </row>
    <row r="20" spans="1:25" x14ac:dyDescent="0.25">
      <c r="A20" s="18">
        <v>2</v>
      </c>
      <c r="B20" s="18" t="s">
        <v>61</v>
      </c>
      <c r="C20" s="19">
        <v>1006128</v>
      </c>
      <c r="D20" s="23">
        <v>2</v>
      </c>
      <c r="E20" s="18"/>
      <c r="F20" s="18"/>
      <c r="G20" s="18"/>
      <c r="H20" s="18">
        <v>1</v>
      </c>
      <c r="I20" s="18">
        <v>1</v>
      </c>
      <c r="Q20" s="18">
        <v>3</v>
      </c>
      <c r="R20" s="18" t="s">
        <v>81</v>
      </c>
      <c r="S20" s="26">
        <v>1014541</v>
      </c>
      <c r="T20" s="18">
        <v>4</v>
      </c>
      <c r="U20" s="18"/>
      <c r="V20" s="18">
        <v>2</v>
      </c>
      <c r="W20" s="18"/>
      <c r="X20" s="18"/>
      <c r="Y20" s="18">
        <v>2</v>
      </c>
    </row>
    <row r="21" spans="1:25" x14ac:dyDescent="0.25">
      <c r="A21" s="18">
        <v>2</v>
      </c>
      <c r="B21" s="18" t="s">
        <v>82</v>
      </c>
      <c r="C21" s="19">
        <v>1006234</v>
      </c>
      <c r="D21" s="23">
        <v>1</v>
      </c>
      <c r="E21" s="18"/>
      <c r="F21" s="18"/>
      <c r="G21" s="18"/>
      <c r="H21" s="18"/>
      <c r="I21" s="18">
        <v>1</v>
      </c>
      <c r="Q21" s="18">
        <v>3</v>
      </c>
      <c r="R21" s="18" t="s">
        <v>83</v>
      </c>
      <c r="S21" s="26">
        <v>1024942</v>
      </c>
      <c r="T21" s="18">
        <v>1</v>
      </c>
      <c r="U21" s="18"/>
      <c r="V21" s="18"/>
      <c r="W21" s="18"/>
      <c r="X21" s="18"/>
      <c r="Y21" s="18">
        <v>1</v>
      </c>
    </row>
    <row r="22" spans="1:25" x14ac:dyDescent="0.25">
      <c r="A22" s="18">
        <v>2</v>
      </c>
      <c r="B22" s="18" t="s">
        <v>84</v>
      </c>
      <c r="C22" s="19">
        <v>1006633</v>
      </c>
      <c r="D22" s="23">
        <v>1</v>
      </c>
      <c r="E22" s="18"/>
      <c r="F22" s="18"/>
      <c r="G22" s="18"/>
      <c r="H22" s="18"/>
      <c r="I22" s="18">
        <v>1</v>
      </c>
      <c r="Q22" s="18">
        <v>3</v>
      </c>
      <c r="R22" s="18" t="s">
        <v>85</v>
      </c>
      <c r="S22" s="26">
        <v>1025018</v>
      </c>
      <c r="T22" s="18">
        <v>3</v>
      </c>
      <c r="U22" s="18"/>
      <c r="V22" s="18"/>
      <c r="W22" s="18">
        <v>1</v>
      </c>
      <c r="X22" s="18">
        <v>1</v>
      </c>
      <c r="Y22" s="18">
        <v>1</v>
      </c>
    </row>
    <row r="23" spans="1:25" x14ac:dyDescent="0.25">
      <c r="A23" s="18">
        <v>2</v>
      </c>
      <c r="B23" s="18" t="s">
        <v>63</v>
      </c>
      <c r="C23" s="19">
        <v>1009131</v>
      </c>
      <c r="D23" s="23">
        <v>2</v>
      </c>
      <c r="E23" s="18"/>
      <c r="F23" s="18"/>
      <c r="G23" s="18">
        <v>1</v>
      </c>
      <c r="H23" s="18"/>
      <c r="I23" s="18">
        <v>1</v>
      </c>
      <c r="Q23" s="18">
        <v>3</v>
      </c>
      <c r="R23" s="18" t="s">
        <v>86</v>
      </c>
      <c r="S23" s="26">
        <v>1025072</v>
      </c>
      <c r="T23" s="18">
        <v>2</v>
      </c>
      <c r="U23" s="18"/>
      <c r="V23" s="18"/>
      <c r="W23" s="18"/>
      <c r="X23" s="18">
        <v>1</v>
      </c>
      <c r="Y23" s="18">
        <v>1</v>
      </c>
    </row>
    <row r="24" spans="1:25" x14ac:dyDescent="0.25">
      <c r="A24" s="18">
        <v>2</v>
      </c>
      <c r="B24" s="18" t="s">
        <v>87</v>
      </c>
      <c r="C24" s="19">
        <v>1009200</v>
      </c>
      <c r="D24" s="23">
        <v>1</v>
      </c>
      <c r="E24" s="18"/>
      <c r="F24" s="18"/>
      <c r="G24" s="18"/>
      <c r="H24" s="18"/>
      <c r="I24" s="18">
        <v>1</v>
      </c>
      <c r="Q24" s="18">
        <v>3</v>
      </c>
      <c r="R24" s="18" t="s">
        <v>88</v>
      </c>
      <c r="S24" s="26">
        <v>1025129</v>
      </c>
      <c r="T24" s="18">
        <v>1</v>
      </c>
      <c r="U24" s="18"/>
      <c r="V24" s="18"/>
      <c r="W24" s="18"/>
      <c r="X24" s="18"/>
      <c r="Y24" s="18">
        <v>1</v>
      </c>
    </row>
    <row r="25" spans="1:25" x14ac:dyDescent="0.25">
      <c r="A25" s="18">
        <v>2</v>
      </c>
      <c r="B25" s="18" t="s">
        <v>89</v>
      </c>
      <c r="C25" s="19">
        <v>1016083</v>
      </c>
      <c r="D25" s="23">
        <v>1</v>
      </c>
      <c r="E25" s="18"/>
      <c r="F25" s="18"/>
      <c r="G25" s="18"/>
      <c r="H25" s="18"/>
      <c r="I25" s="18">
        <v>1</v>
      </c>
      <c r="Q25" s="18">
        <v>3</v>
      </c>
      <c r="R25" s="18" t="s">
        <v>90</v>
      </c>
      <c r="S25" s="26">
        <v>1025395</v>
      </c>
      <c r="T25" s="18">
        <v>1</v>
      </c>
      <c r="U25" s="18"/>
      <c r="V25" s="18"/>
      <c r="W25" s="18"/>
      <c r="X25" s="18"/>
      <c r="Y25" s="18">
        <v>1</v>
      </c>
    </row>
    <row r="26" spans="1:25" x14ac:dyDescent="0.25">
      <c r="A26" s="18">
        <v>2</v>
      </c>
      <c r="B26" s="18" t="s">
        <v>91</v>
      </c>
      <c r="C26" s="19">
        <v>1016901</v>
      </c>
      <c r="D26" s="23">
        <v>1</v>
      </c>
      <c r="E26" s="18"/>
      <c r="F26" s="18"/>
      <c r="G26" s="18"/>
      <c r="H26" s="18"/>
      <c r="I26" s="18">
        <v>1</v>
      </c>
      <c r="Q26" s="18">
        <v>3</v>
      </c>
      <c r="R26" s="18" t="s">
        <v>92</v>
      </c>
      <c r="S26" s="26">
        <v>1026425</v>
      </c>
      <c r="T26" s="18">
        <v>2</v>
      </c>
      <c r="U26" s="18"/>
      <c r="V26" s="18"/>
      <c r="W26" s="18"/>
      <c r="X26" s="18">
        <v>1</v>
      </c>
      <c r="Y26" s="18">
        <v>1</v>
      </c>
    </row>
    <row r="27" spans="1:25" x14ac:dyDescent="0.25">
      <c r="A27" s="18">
        <v>2</v>
      </c>
      <c r="B27" s="18" t="s">
        <v>93</v>
      </c>
      <c r="C27" s="19">
        <v>1017105</v>
      </c>
      <c r="D27" s="23">
        <v>1</v>
      </c>
      <c r="E27" s="18"/>
      <c r="F27" s="18"/>
      <c r="G27" s="18"/>
      <c r="H27" s="18"/>
      <c r="I27" s="18">
        <v>1</v>
      </c>
      <c r="Q27" s="18">
        <v>3</v>
      </c>
      <c r="R27" s="18" t="s">
        <v>94</v>
      </c>
      <c r="S27" s="26">
        <v>1026575</v>
      </c>
      <c r="T27" s="18">
        <v>3</v>
      </c>
      <c r="U27" s="18">
        <v>1</v>
      </c>
      <c r="V27" s="18">
        <v>1</v>
      </c>
      <c r="W27" s="18"/>
      <c r="X27" s="18"/>
      <c r="Y27" s="18">
        <v>1</v>
      </c>
    </row>
    <row r="28" spans="1:25" x14ac:dyDescent="0.25">
      <c r="A28" s="18">
        <v>2</v>
      </c>
      <c r="B28" s="18" t="s">
        <v>95</v>
      </c>
      <c r="C28" s="19">
        <v>1017840</v>
      </c>
      <c r="D28" s="23">
        <v>1</v>
      </c>
      <c r="E28" s="18"/>
      <c r="F28" s="18"/>
      <c r="G28" s="18"/>
      <c r="H28" s="18"/>
      <c r="I28" s="18">
        <v>1</v>
      </c>
      <c r="Q28" s="18">
        <v>3</v>
      </c>
      <c r="R28" s="18" t="s">
        <v>96</v>
      </c>
      <c r="S28" s="26">
        <v>1026603</v>
      </c>
      <c r="T28" s="18">
        <v>1</v>
      </c>
      <c r="U28" s="18"/>
      <c r="V28" s="18"/>
      <c r="W28" s="18"/>
      <c r="X28" s="18"/>
      <c r="Y28" s="18">
        <v>1</v>
      </c>
    </row>
    <row r="29" spans="1:25" x14ac:dyDescent="0.25">
      <c r="A29" s="18">
        <v>2</v>
      </c>
      <c r="B29" s="18" t="s">
        <v>97</v>
      </c>
      <c r="C29" s="20">
        <v>1018226</v>
      </c>
      <c r="D29" s="23">
        <v>1</v>
      </c>
      <c r="E29" s="18"/>
      <c r="F29" s="18"/>
      <c r="G29" s="18"/>
      <c r="H29" s="18"/>
      <c r="I29" s="18">
        <v>1</v>
      </c>
      <c r="Q29" s="18">
        <v>3</v>
      </c>
      <c r="R29" s="18" t="s">
        <v>98</v>
      </c>
      <c r="S29" s="26">
        <v>1026936</v>
      </c>
      <c r="T29" s="18">
        <v>1</v>
      </c>
      <c r="U29" s="18"/>
      <c r="V29" s="18"/>
      <c r="W29" s="18"/>
      <c r="X29" s="18"/>
      <c r="Y29" s="18">
        <v>1</v>
      </c>
    </row>
    <row r="30" spans="1:25" x14ac:dyDescent="0.25">
      <c r="A30" s="18">
        <v>2</v>
      </c>
      <c r="B30" s="18" t="s">
        <v>69</v>
      </c>
      <c r="C30" s="19">
        <v>1018470</v>
      </c>
      <c r="D30" s="23">
        <v>1</v>
      </c>
      <c r="E30" s="18"/>
      <c r="F30" s="18"/>
      <c r="G30" s="18"/>
      <c r="H30" s="18"/>
      <c r="I30" s="18">
        <v>1</v>
      </c>
      <c r="Q30" s="18">
        <v>3</v>
      </c>
      <c r="R30" s="18" t="s">
        <v>99</v>
      </c>
      <c r="S30" s="26">
        <v>1076916</v>
      </c>
      <c r="T30" s="18">
        <v>1</v>
      </c>
      <c r="U30" s="18"/>
      <c r="V30" s="18"/>
      <c r="W30" s="18"/>
      <c r="X30" s="18"/>
      <c r="Y30" s="18">
        <v>1</v>
      </c>
    </row>
    <row r="31" spans="1:25" x14ac:dyDescent="0.25">
      <c r="A31" s="18">
        <v>2</v>
      </c>
      <c r="B31" s="18" t="s">
        <v>71</v>
      </c>
      <c r="C31" s="19">
        <v>1019560</v>
      </c>
      <c r="D31" s="23">
        <v>1</v>
      </c>
      <c r="E31" s="18"/>
      <c r="F31" s="18"/>
      <c r="G31" s="18"/>
      <c r="H31" s="18"/>
      <c r="I31" s="18">
        <v>1</v>
      </c>
      <c r="Q31" s="18">
        <v>3</v>
      </c>
      <c r="R31" s="18" t="s">
        <v>100</v>
      </c>
      <c r="S31" s="26">
        <v>1085498</v>
      </c>
      <c r="T31" s="18">
        <v>3</v>
      </c>
      <c r="U31" s="18"/>
      <c r="V31" s="18"/>
      <c r="W31" s="18"/>
      <c r="X31" s="18"/>
      <c r="Y31" s="18">
        <v>3</v>
      </c>
    </row>
    <row r="32" spans="1:25" x14ac:dyDescent="0.25">
      <c r="A32" s="18">
        <v>2</v>
      </c>
      <c r="B32" s="18" t="s">
        <v>73</v>
      </c>
      <c r="C32" s="19">
        <v>1019874</v>
      </c>
      <c r="D32" s="23">
        <v>1</v>
      </c>
      <c r="E32" s="18"/>
      <c r="F32" s="18"/>
      <c r="G32" s="18"/>
      <c r="H32" s="18"/>
      <c r="I32" s="18">
        <v>1</v>
      </c>
      <c r="Q32" s="18">
        <v>3</v>
      </c>
      <c r="R32" s="18" t="s">
        <v>101</v>
      </c>
      <c r="S32" s="26">
        <v>1086093</v>
      </c>
      <c r="T32" s="18">
        <v>1</v>
      </c>
      <c r="U32" s="18"/>
      <c r="V32" s="18"/>
      <c r="W32" s="18"/>
      <c r="X32" s="18"/>
      <c r="Y32" s="18">
        <v>1</v>
      </c>
    </row>
    <row r="33" spans="1:25" x14ac:dyDescent="0.25">
      <c r="A33" s="18">
        <v>2</v>
      </c>
      <c r="B33" s="18" t="s">
        <v>102</v>
      </c>
      <c r="C33" s="19">
        <v>1020401</v>
      </c>
      <c r="D33" s="23">
        <v>2</v>
      </c>
      <c r="E33" s="18"/>
      <c r="F33" s="18"/>
      <c r="G33" s="18"/>
      <c r="H33" s="18">
        <v>1</v>
      </c>
      <c r="I33" s="18">
        <v>1</v>
      </c>
      <c r="Q33" s="18">
        <v>3</v>
      </c>
      <c r="R33" s="18" t="s">
        <v>103</v>
      </c>
      <c r="S33" s="26">
        <v>1087539</v>
      </c>
      <c r="T33" s="18">
        <v>1</v>
      </c>
      <c r="U33" s="18"/>
      <c r="V33" s="18"/>
      <c r="W33" s="18"/>
      <c r="X33" s="18"/>
      <c r="Y33" s="18">
        <v>1</v>
      </c>
    </row>
    <row r="34" spans="1:25" x14ac:dyDescent="0.25">
      <c r="A34" s="18">
        <v>2</v>
      </c>
      <c r="B34" s="18" t="s">
        <v>104</v>
      </c>
      <c r="C34" s="19">
        <v>1020501</v>
      </c>
      <c r="D34" s="23">
        <v>1</v>
      </c>
      <c r="E34" s="18"/>
      <c r="F34" s="18"/>
      <c r="G34" s="18"/>
      <c r="H34" s="18"/>
      <c r="I34" s="18">
        <v>1</v>
      </c>
      <c r="Q34" s="18">
        <v>3</v>
      </c>
      <c r="R34" s="18" t="s">
        <v>105</v>
      </c>
      <c r="S34" s="26">
        <v>1087777</v>
      </c>
      <c r="T34" s="18">
        <v>1</v>
      </c>
      <c r="U34" s="18"/>
      <c r="V34" s="18"/>
      <c r="W34" s="18"/>
      <c r="X34" s="18"/>
      <c r="Y34" s="18">
        <v>1</v>
      </c>
    </row>
    <row r="35" spans="1:25" x14ac:dyDescent="0.25">
      <c r="A35" s="18">
        <v>2</v>
      </c>
      <c r="B35" s="18" t="s">
        <v>106</v>
      </c>
      <c r="C35" s="19">
        <v>1021879</v>
      </c>
      <c r="D35" s="23">
        <v>1</v>
      </c>
      <c r="E35" s="18"/>
      <c r="F35" s="18"/>
      <c r="G35" s="18"/>
      <c r="H35" s="18"/>
      <c r="I35" s="18">
        <v>1</v>
      </c>
      <c r="Q35" s="18">
        <v>4</v>
      </c>
      <c r="R35" s="18" t="s">
        <v>107</v>
      </c>
      <c r="S35" s="26">
        <v>1015883</v>
      </c>
      <c r="T35" s="18">
        <v>1</v>
      </c>
      <c r="U35" s="18"/>
      <c r="V35" s="18"/>
      <c r="W35" s="18"/>
      <c r="X35" s="18"/>
      <c r="Y35" s="18">
        <v>1</v>
      </c>
    </row>
    <row r="36" spans="1:25" x14ac:dyDescent="0.25">
      <c r="A36" s="18">
        <v>2</v>
      </c>
      <c r="B36" s="18" t="s">
        <v>108</v>
      </c>
      <c r="C36" s="19">
        <v>1069566</v>
      </c>
      <c r="D36" s="23">
        <v>1</v>
      </c>
      <c r="E36" s="18"/>
      <c r="F36" s="18"/>
      <c r="G36" s="18"/>
      <c r="H36" s="18"/>
      <c r="I36" s="18">
        <v>1</v>
      </c>
      <c r="Q36" s="18">
        <v>4</v>
      </c>
      <c r="R36" s="18" t="s">
        <v>109</v>
      </c>
      <c r="S36" s="26">
        <v>1022641</v>
      </c>
      <c r="T36" s="18">
        <v>4</v>
      </c>
      <c r="U36" s="18">
        <v>2</v>
      </c>
      <c r="V36" s="18"/>
      <c r="W36" s="18">
        <v>1</v>
      </c>
      <c r="X36" s="18"/>
      <c r="Y36" s="18">
        <v>1</v>
      </c>
    </row>
    <row r="37" spans="1:25" x14ac:dyDescent="0.25">
      <c r="A37" s="18">
        <v>2</v>
      </c>
      <c r="B37" s="18" t="s">
        <v>110</v>
      </c>
      <c r="C37" s="19">
        <v>1083057</v>
      </c>
      <c r="D37" s="23">
        <v>1</v>
      </c>
      <c r="E37" s="18"/>
      <c r="F37" s="18"/>
      <c r="G37" s="18"/>
      <c r="H37" s="18"/>
      <c r="I37" s="18">
        <v>1</v>
      </c>
      <c r="Q37" s="18">
        <v>4</v>
      </c>
      <c r="R37" s="18" t="s">
        <v>111</v>
      </c>
      <c r="S37" s="26">
        <v>1022649</v>
      </c>
      <c r="T37" s="18">
        <v>1</v>
      </c>
      <c r="U37" s="18"/>
      <c r="V37" s="18"/>
      <c r="W37" s="18"/>
      <c r="X37" s="18"/>
      <c r="Y37" s="18">
        <v>1</v>
      </c>
    </row>
    <row r="38" spans="1:25" x14ac:dyDescent="0.25">
      <c r="A38" s="18">
        <v>2</v>
      </c>
      <c r="B38" s="18" t="s">
        <v>112</v>
      </c>
      <c r="C38" s="19">
        <v>1084879</v>
      </c>
      <c r="D38" s="23">
        <v>1</v>
      </c>
      <c r="E38" s="18"/>
      <c r="F38" s="18"/>
      <c r="G38" s="18"/>
      <c r="H38" s="18"/>
      <c r="I38" s="18">
        <v>1</v>
      </c>
      <c r="Q38" s="18">
        <v>4</v>
      </c>
      <c r="R38" s="18" t="s">
        <v>113</v>
      </c>
      <c r="S38" s="26">
        <v>1022694</v>
      </c>
      <c r="T38" s="18">
        <v>1</v>
      </c>
      <c r="U38" s="18"/>
      <c r="V38" s="18"/>
      <c r="W38" s="18"/>
      <c r="X38" s="18"/>
      <c r="Y38" s="18">
        <v>1</v>
      </c>
    </row>
    <row r="39" spans="1:25" x14ac:dyDescent="0.25">
      <c r="A39" s="18">
        <v>2</v>
      </c>
      <c r="B39" s="18" t="s">
        <v>114</v>
      </c>
      <c r="C39" s="24" t="s">
        <v>115</v>
      </c>
      <c r="D39" s="23">
        <v>1</v>
      </c>
      <c r="E39" s="18"/>
      <c r="F39" s="18"/>
      <c r="G39" s="18"/>
      <c r="H39" s="18">
        <v>1</v>
      </c>
      <c r="I39" s="18"/>
      <c r="Q39" s="18">
        <v>4</v>
      </c>
      <c r="R39" s="18" t="s">
        <v>116</v>
      </c>
      <c r="S39" s="26">
        <v>1023724</v>
      </c>
      <c r="T39" s="18">
        <v>2</v>
      </c>
      <c r="U39" s="18"/>
      <c r="V39" s="18"/>
      <c r="W39" s="18"/>
      <c r="X39" s="18">
        <v>1</v>
      </c>
      <c r="Y39" s="18">
        <v>1</v>
      </c>
    </row>
    <row r="40" spans="1:25" x14ac:dyDescent="0.25">
      <c r="A40" s="18">
        <v>3</v>
      </c>
      <c r="B40" s="18" t="s">
        <v>117</v>
      </c>
      <c r="C40" s="19">
        <v>1008076</v>
      </c>
      <c r="D40" s="23">
        <v>1</v>
      </c>
      <c r="E40" s="18"/>
      <c r="F40" s="18"/>
      <c r="G40" s="18"/>
      <c r="H40" s="18"/>
      <c r="I40" s="18">
        <v>1</v>
      </c>
      <c r="Q40" s="18">
        <v>4</v>
      </c>
      <c r="R40" s="18" t="s">
        <v>118</v>
      </c>
      <c r="S40" s="26">
        <v>1038611</v>
      </c>
      <c r="T40" s="18">
        <v>1</v>
      </c>
      <c r="U40" s="18"/>
      <c r="V40" s="18"/>
      <c r="W40" s="18"/>
      <c r="X40" s="18"/>
      <c r="Y40" s="18">
        <v>1</v>
      </c>
    </row>
    <row r="41" spans="1:25" x14ac:dyDescent="0.25">
      <c r="A41" s="18">
        <v>3</v>
      </c>
      <c r="B41" s="18" t="s">
        <v>119</v>
      </c>
      <c r="C41" s="19">
        <v>1009455</v>
      </c>
      <c r="D41" s="23">
        <v>2</v>
      </c>
      <c r="E41" s="18"/>
      <c r="F41" s="18"/>
      <c r="G41" s="18"/>
      <c r="H41" s="18">
        <v>1</v>
      </c>
      <c r="I41" s="18">
        <v>1</v>
      </c>
      <c r="Q41" s="18">
        <v>4</v>
      </c>
      <c r="R41" s="18" t="s">
        <v>120</v>
      </c>
      <c r="S41" s="26">
        <v>1041500</v>
      </c>
      <c r="T41" s="18">
        <v>2</v>
      </c>
      <c r="U41" s="18"/>
      <c r="V41" s="18"/>
      <c r="W41" s="18"/>
      <c r="X41" s="18">
        <v>1</v>
      </c>
      <c r="Y41" s="18">
        <v>1</v>
      </c>
    </row>
    <row r="42" spans="1:25" x14ac:dyDescent="0.25">
      <c r="A42" s="18">
        <v>3</v>
      </c>
      <c r="B42" s="18" t="s">
        <v>76</v>
      </c>
      <c r="C42" s="19">
        <v>1009588</v>
      </c>
      <c r="D42" s="23">
        <v>1</v>
      </c>
      <c r="E42" s="18"/>
      <c r="F42" s="18"/>
      <c r="G42" s="18"/>
      <c r="H42" s="18"/>
      <c r="I42" s="18">
        <v>1</v>
      </c>
      <c r="Q42" s="18">
        <v>4</v>
      </c>
      <c r="R42" s="18" t="s">
        <v>121</v>
      </c>
      <c r="S42" s="26">
        <v>1076310</v>
      </c>
      <c r="T42" s="18">
        <v>1</v>
      </c>
      <c r="U42" s="18"/>
      <c r="V42" s="18"/>
      <c r="W42" s="18"/>
      <c r="X42" s="18"/>
      <c r="Y42" s="18">
        <v>1</v>
      </c>
    </row>
    <row r="43" spans="1:25" x14ac:dyDescent="0.25">
      <c r="A43" s="18">
        <v>3</v>
      </c>
      <c r="B43" s="18" t="s">
        <v>122</v>
      </c>
      <c r="C43" s="19">
        <v>1010266</v>
      </c>
      <c r="D43" s="23">
        <v>1</v>
      </c>
      <c r="E43" s="18"/>
      <c r="F43" s="18"/>
      <c r="G43" s="18"/>
      <c r="H43" s="18"/>
      <c r="I43" s="18">
        <v>1</v>
      </c>
      <c r="Q43" s="18">
        <v>5</v>
      </c>
      <c r="R43" s="18" t="s">
        <v>123</v>
      </c>
      <c r="S43" s="26">
        <v>1050324</v>
      </c>
      <c r="T43" s="18">
        <v>1</v>
      </c>
      <c r="U43" s="18"/>
      <c r="V43" s="18"/>
      <c r="W43" s="18"/>
      <c r="X43" s="18"/>
      <c r="Y43" s="18">
        <v>1</v>
      </c>
    </row>
    <row r="44" spans="1:25" x14ac:dyDescent="0.25">
      <c r="A44" s="18">
        <v>3</v>
      </c>
      <c r="B44" s="18" t="s">
        <v>124</v>
      </c>
      <c r="C44" s="19">
        <v>1010834</v>
      </c>
      <c r="D44" s="23">
        <v>2</v>
      </c>
      <c r="E44" s="18"/>
      <c r="F44" s="18"/>
      <c r="G44" s="18"/>
      <c r="H44" s="18"/>
      <c r="I44" s="18">
        <v>2</v>
      </c>
      <c r="Q44" s="18">
        <v>6</v>
      </c>
      <c r="R44" s="18" t="s">
        <v>125</v>
      </c>
      <c r="S44" s="26">
        <v>1032659</v>
      </c>
      <c r="T44" s="18">
        <v>1</v>
      </c>
      <c r="U44" s="18"/>
      <c r="V44" s="18"/>
      <c r="W44" s="18"/>
      <c r="X44" s="18"/>
      <c r="Y44" s="18">
        <v>1</v>
      </c>
    </row>
    <row r="45" spans="1:25" x14ac:dyDescent="0.25">
      <c r="A45" s="18">
        <v>3</v>
      </c>
      <c r="B45" s="18" t="s">
        <v>126</v>
      </c>
      <c r="C45" s="19">
        <v>1011904</v>
      </c>
      <c r="D45" s="23">
        <v>1</v>
      </c>
      <c r="E45" s="18"/>
      <c r="F45" s="18"/>
      <c r="G45" s="18"/>
      <c r="H45" s="18"/>
      <c r="I45" s="18">
        <v>1</v>
      </c>
      <c r="Q45" s="18">
        <v>6</v>
      </c>
      <c r="R45" s="18" t="s">
        <v>127</v>
      </c>
      <c r="S45" s="26">
        <v>1033209</v>
      </c>
      <c r="T45" s="18">
        <v>1</v>
      </c>
      <c r="U45" s="18"/>
      <c r="V45" s="18"/>
      <c r="W45" s="18"/>
      <c r="X45" s="18"/>
      <c r="Y45" s="18">
        <v>1</v>
      </c>
    </row>
    <row r="46" spans="1:25" x14ac:dyDescent="0.25">
      <c r="A46" s="18">
        <v>3</v>
      </c>
      <c r="B46" s="18" t="s">
        <v>128</v>
      </c>
      <c r="C46" s="20">
        <v>1012580</v>
      </c>
      <c r="D46" s="23">
        <v>0</v>
      </c>
      <c r="E46" s="18"/>
      <c r="F46" s="18"/>
      <c r="G46" s="18"/>
      <c r="H46" s="18"/>
      <c r="I46" s="18"/>
      <c r="Q46" s="18">
        <v>6</v>
      </c>
      <c r="R46" s="18" t="s">
        <v>129</v>
      </c>
      <c r="S46" s="26">
        <v>1056065</v>
      </c>
      <c r="T46" s="18">
        <v>5</v>
      </c>
      <c r="U46" s="18">
        <v>1</v>
      </c>
      <c r="V46" s="18">
        <v>1</v>
      </c>
      <c r="W46" s="18">
        <v>2</v>
      </c>
      <c r="X46" s="18"/>
      <c r="Y46" s="18">
        <v>1</v>
      </c>
    </row>
    <row r="47" spans="1:25" x14ac:dyDescent="0.25">
      <c r="A47" s="18">
        <v>3</v>
      </c>
      <c r="B47" s="18" t="s">
        <v>130</v>
      </c>
      <c r="C47" s="19">
        <v>1012878</v>
      </c>
      <c r="D47" s="23">
        <v>1</v>
      </c>
      <c r="E47" s="18"/>
      <c r="F47" s="18"/>
      <c r="G47" s="18"/>
      <c r="H47" s="18"/>
      <c r="I47" s="18">
        <v>1</v>
      </c>
      <c r="Q47" s="18">
        <v>6</v>
      </c>
      <c r="R47" s="18" t="s">
        <v>131</v>
      </c>
      <c r="S47" s="26">
        <v>1056487</v>
      </c>
      <c r="T47" s="18">
        <v>3</v>
      </c>
      <c r="U47" s="18"/>
      <c r="V47" s="18">
        <v>1</v>
      </c>
      <c r="W47" s="18"/>
      <c r="X47" s="18">
        <v>1</v>
      </c>
      <c r="Y47" s="18">
        <v>1</v>
      </c>
    </row>
    <row r="48" spans="1:25" x14ac:dyDescent="0.25">
      <c r="A48" s="18">
        <v>3</v>
      </c>
      <c r="B48" s="18" t="s">
        <v>132</v>
      </c>
      <c r="C48" s="19">
        <v>1013046</v>
      </c>
      <c r="D48" s="23">
        <v>1</v>
      </c>
      <c r="E48" s="18"/>
      <c r="F48" s="18"/>
      <c r="G48" s="18"/>
      <c r="H48" s="18"/>
      <c r="I48" s="18">
        <v>1</v>
      </c>
      <c r="Q48" s="18">
        <v>7</v>
      </c>
      <c r="R48" s="18" t="s">
        <v>133</v>
      </c>
      <c r="S48" s="26">
        <v>1055659</v>
      </c>
      <c r="T48" s="18">
        <v>2</v>
      </c>
      <c r="U48" s="18"/>
      <c r="V48" s="18"/>
      <c r="W48" s="18">
        <v>1</v>
      </c>
      <c r="X48" s="18"/>
      <c r="Y48" s="18">
        <v>1</v>
      </c>
    </row>
    <row r="49" spans="1:25" x14ac:dyDescent="0.25">
      <c r="A49" s="18">
        <v>3</v>
      </c>
      <c r="B49" s="18" t="s">
        <v>134</v>
      </c>
      <c r="C49" s="19">
        <v>1013274</v>
      </c>
      <c r="D49" s="23">
        <v>3</v>
      </c>
      <c r="E49" s="18"/>
      <c r="F49" s="18"/>
      <c r="G49" s="18"/>
      <c r="H49" s="18">
        <v>1</v>
      </c>
      <c r="I49" s="18">
        <v>2</v>
      </c>
      <c r="Q49" s="18">
        <v>7</v>
      </c>
      <c r="R49" s="18" t="s">
        <v>135</v>
      </c>
      <c r="S49" s="26">
        <v>1056545</v>
      </c>
      <c r="T49" s="18">
        <v>2</v>
      </c>
      <c r="U49" s="18"/>
      <c r="V49" s="18"/>
      <c r="W49" s="18"/>
      <c r="X49" s="18">
        <v>1</v>
      </c>
      <c r="Y49" s="18">
        <v>1</v>
      </c>
    </row>
    <row r="50" spans="1:25" x14ac:dyDescent="0.25">
      <c r="A50" s="18">
        <v>3</v>
      </c>
      <c r="B50" s="18" t="s">
        <v>136</v>
      </c>
      <c r="C50" s="19">
        <v>1013511</v>
      </c>
      <c r="D50" s="23">
        <v>2</v>
      </c>
      <c r="E50" s="18"/>
      <c r="F50" s="18"/>
      <c r="G50" s="18"/>
      <c r="H50" s="18"/>
      <c r="I50" s="18">
        <v>2</v>
      </c>
      <c r="Q50" s="18">
        <v>7</v>
      </c>
      <c r="R50" s="18" t="s">
        <v>137</v>
      </c>
      <c r="S50" s="26">
        <v>1056546</v>
      </c>
      <c r="T50" s="18">
        <v>2</v>
      </c>
      <c r="U50" s="18"/>
      <c r="V50" s="18"/>
      <c r="W50" s="18"/>
      <c r="X50" s="18">
        <v>1</v>
      </c>
      <c r="Y50" s="18">
        <v>1</v>
      </c>
    </row>
    <row r="51" spans="1:25" x14ac:dyDescent="0.25">
      <c r="A51" s="18">
        <v>3</v>
      </c>
      <c r="B51" s="18" t="s">
        <v>138</v>
      </c>
      <c r="C51" s="19">
        <v>1013587</v>
      </c>
      <c r="D51" s="23">
        <v>1</v>
      </c>
      <c r="E51" s="18"/>
      <c r="F51" s="18"/>
      <c r="G51" s="18"/>
      <c r="H51" s="18"/>
      <c r="I51" s="18">
        <v>1</v>
      </c>
      <c r="Q51" s="18">
        <v>7</v>
      </c>
      <c r="R51" s="18" t="s">
        <v>139</v>
      </c>
      <c r="S51" s="26">
        <v>1056547</v>
      </c>
      <c r="T51" s="18">
        <v>2</v>
      </c>
      <c r="U51" s="18"/>
      <c r="V51" s="18"/>
      <c r="W51" s="18"/>
      <c r="X51" s="18">
        <v>1</v>
      </c>
      <c r="Y51" s="18">
        <v>1</v>
      </c>
    </row>
    <row r="52" spans="1:25" x14ac:dyDescent="0.25">
      <c r="A52" s="18">
        <v>3</v>
      </c>
      <c r="B52" s="18" t="s">
        <v>140</v>
      </c>
      <c r="C52" s="19">
        <v>1014053</v>
      </c>
      <c r="D52" s="23">
        <v>1</v>
      </c>
      <c r="E52" s="18"/>
      <c r="F52" s="18"/>
      <c r="G52" s="18"/>
      <c r="H52" s="18"/>
      <c r="I52" s="18">
        <v>1</v>
      </c>
      <c r="Q52" s="18">
        <v>7</v>
      </c>
      <c r="R52" s="18" t="s">
        <v>141</v>
      </c>
      <c r="S52" s="26">
        <v>1088438</v>
      </c>
      <c r="T52" s="18">
        <v>1</v>
      </c>
      <c r="U52" s="18"/>
      <c r="V52" s="18"/>
      <c r="W52" s="18"/>
      <c r="X52" s="18"/>
      <c r="Y52" s="18">
        <v>1</v>
      </c>
    </row>
    <row r="53" spans="1:25" x14ac:dyDescent="0.25">
      <c r="A53" s="18">
        <v>3</v>
      </c>
      <c r="B53" s="18" t="s">
        <v>142</v>
      </c>
      <c r="C53" s="19">
        <v>1014296</v>
      </c>
      <c r="D53" s="23">
        <v>1</v>
      </c>
      <c r="E53" s="18"/>
      <c r="F53" s="18"/>
      <c r="G53" s="18"/>
      <c r="H53" s="18"/>
      <c r="I53" s="18">
        <v>1</v>
      </c>
      <c r="Q53" s="18">
        <v>7</v>
      </c>
      <c r="R53" s="18" t="s">
        <v>143</v>
      </c>
      <c r="S53" s="26">
        <v>1088631</v>
      </c>
      <c r="T53" s="18">
        <v>2</v>
      </c>
      <c r="U53" s="18"/>
      <c r="V53" s="18"/>
      <c r="W53" s="18"/>
      <c r="X53" s="18"/>
      <c r="Y53" s="18">
        <v>2</v>
      </c>
    </row>
    <row r="54" spans="1:25" x14ac:dyDescent="0.25">
      <c r="A54" s="18">
        <v>3</v>
      </c>
      <c r="B54" s="18" t="s">
        <v>144</v>
      </c>
      <c r="C54" s="19">
        <v>1015511</v>
      </c>
      <c r="D54" s="23">
        <v>1</v>
      </c>
      <c r="E54" s="18"/>
      <c r="F54" s="18"/>
      <c r="G54" s="18"/>
      <c r="H54" s="18"/>
      <c r="I54" s="18">
        <v>1</v>
      </c>
      <c r="Q54" s="18">
        <v>8</v>
      </c>
      <c r="R54" s="18" t="s">
        <v>145</v>
      </c>
      <c r="S54" s="26">
        <v>1081449</v>
      </c>
      <c r="T54" s="18">
        <v>1</v>
      </c>
      <c r="U54" s="18"/>
      <c r="V54" s="18"/>
      <c r="W54" s="18"/>
      <c r="X54" s="18"/>
      <c r="Y54" s="18">
        <v>1</v>
      </c>
    </row>
    <row r="55" spans="1:25" x14ac:dyDescent="0.25">
      <c r="A55" s="18">
        <v>3</v>
      </c>
      <c r="B55" s="18" t="s">
        <v>83</v>
      </c>
      <c r="C55" s="19">
        <v>1024942</v>
      </c>
      <c r="D55" s="23">
        <v>1</v>
      </c>
      <c r="E55" s="18"/>
      <c r="F55" s="18"/>
      <c r="G55" s="18"/>
      <c r="H55" s="18"/>
      <c r="I55" s="18">
        <v>1</v>
      </c>
      <c r="Q55" s="18">
        <v>9</v>
      </c>
      <c r="R55" s="18" t="s">
        <v>146</v>
      </c>
      <c r="S55" s="26">
        <v>1057563</v>
      </c>
      <c r="T55" s="18">
        <v>1</v>
      </c>
      <c r="U55" s="18"/>
      <c r="V55" s="18"/>
      <c r="W55" s="18"/>
      <c r="X55" s="18"/>
      <c r="Y55" s="18">
        <v>1</v>
      </c>
    </row>
    <row r="56" spans="1:25" x14ac:dyDescent="0.25">
      <c r="A56" s="21">
        <v>3</v>
      </c>
      <c r="B56" s="21" t="s">
        <v>85</v>
      </c>
      <c r="C56" s="22">
        <v>1025018</v>
      </c>
      <c r="D56" s="23">
        <v>4</v>
      </c>
      <c r="E56" s="21">
        <v>1</v>
      </c>
      <c r="F56" s="21">
        <v>1</v>
      </c>
      <c r="G56" s="21">
        <v>1</v>
      </c>
      <c r="H56" s="21"/>
      <c r="I56" s="21">
        <v>1</v>
      </c>
      <c r="Q56" s="18">
        <v>9</v>
      </c>
      <c r="R56" s="18" t="s">
        <v>147</v>
      </c>
      <c r="S56" s="26">
        <v>1057688</v>
      </c>
      <c r="T56" s="18">
        <v>3</v>
      </c>
      <c r="U56" s="18"/>
      <c r="V56" s="18"/>
      <c r="W56" s="18"/>
      <c r="X56" s="18">
        <v>2</v>
      </c>
      <c r="Y56" s="18">
        <v>1</v>
      </c>
    </row>
    <row r="57" spans="1:25" x14ac:dyDescent="0.25">
      <c r="A57" s="18">
        <v>3</v>
      </c>
      <c r="B57" s="18" t="s">
        <v>148</v>
      </c>
      <c r="C57" s="19">
        <v>1025042</v>
      </c>
      <c r="D57" s="23">
        <v>1</v>
      </c>
      <c r="E57" s="18"/>
      <c r="F57" s="18"/>
      <c r="G57" s="18"/>
      <c r="H57" s="18"/>
      <c r="I57" s="18">
        <v>1</v>
      </c>
      <c r="Q57" s="18">
        <v>9</v>
      </c>
      <c r="R57" s="18" t="s">
        <v>149</v>
      </c>
      <c r="S57" s="26">
        <v>1060319</v>
      </c>
      <c r="T57" s="18">
        <v>1</v>
      </c>
      <c r="U57" s="18"/>
      <c r="V57" s="18"/>
      <c r="W57" s="18"/>
      <c r="X57" s="18"/>
      <c r="Y57" s="18">
        <v>1</v>
      </c>
    </row>
    <row r="58" spans="1:25" x14ac:dyDescent="0.25">
      <c r="A58" s="21">
        <v>3</v>
      </c>
      <c r="B58" s="21" t="s">
        <v>150</v>
      </c>
      <c r="C58" s="22">
        <v>1025064</v>
      </c>
      <c r="D58" s="23">
        <v>3</v>
      </c>
      <c r="E58" s="21"/>
      <c r="F58" s="21"/>
      <c r="G58" s="21">
        <v>1</v>
      </c>
      <c r="H58" s="21">
        <v>1</v>
      </c>
      <c r="I58" s="21">
        <v>1</v>
      </c>
      <c r="Q58" s="18">
        <v>9</v>
      </c>
      <c r="R58" s="18" t="s">
        <v>151</v>
      </c>
      <c r="S58" s="26">
        <v>1061395</v>
      </c>
      <c r="T58" s="18">
        <v>7</v>
      </c>
      <c r="U58" s="18"/>
      <c r="V58" s="18"/>
      <c r="W58" s="18"/>
      <c r="X58" s="18"/>
      <c r="Y58" s="18">
        <v>7</v>
      </c>
    </row>
    <row r="59" spans="1:25" x14ac:dyDescent="0.25">
      <c r="A59" s="21">
        <v>3</v>
      </c>
      <c r="B59" s="21" t="s">
        <v>152</v>
      </c>
      <c r="C59" s="22">
        <v>1025071</v>
      </c>
      <c r="D59" s="23">
        <v>3</v>
      </c>
      <c r="E59" s="21"/>
      <c r="F59" s="21"/>
      <c r="G59" s="21">
        <v>1</v>
      </c>
      <c r="H59" s="21">
        <v>1</v>
      </c>
      <c r="I59" s="21">
        <v>1</v>
      </c>
      <c r="Q59" s="18">
        <v>9</v>
      </c>
      <c r="R59" s="18" t="s">
        <v>153</v>
      </c>
      <c r="S59" s="26">
        <v>1086208</v>
      </c>
      <c r="T59" s="18">
        <v>1</v>
      </c>
      <c r="U59" s="18"/>
      <c r="V59" s="18"/>
      <c r="W59" s="18"/>
      <c r="X59" s="18"/>
      <c r="Y59" s="18">
        <v>1</v>
      </c>
    </row>
    <row r="60" spans="1:25" x14ac:dyDescent="0.25">
      <c r="A60" s="21">
        <v>3</v>
      </c>
      <c r="B60" s="21" t="s">
        <v>86</v>
      </c>
      <c r="C60" s="22">
        <v>1025072</v>
      </c>
      <c r="D60" s="23">
        <v>3</v>
      </c>
      <c r="E60" s="21"/>
      <c r="F60" s="21"/>
      <c r="G60" s="21"/>
      <c r="H60" s="21">
        <v>1</v>
      </c>
      <c r="I60" s="21">
        <v>2</v>
      </c>
      <c r="Q60" s="18">
        <v>20</v>
      </c>
      <c r="R60" s="18" t="s">
        <v>154</v>
      </c>
      <c r="S60" s="26">
        <v>4112353</v>
      </c>
      <c r="T60" s="18">
        <v>1</v>
      </c>
      <c r="U60" s="18"/>
      <c r="V60" s="18"/>
      <c r="W60" s="18"/>
      <c r="X60" s="18"/>
      <c r="Y60" s="18">
        <v>1</v>
      </c>
    </row>
    <row r="61" spans="1:25" x14ac:dyDescent="0.25">
      <c r="A61" s="18">
        <v>3</v>
      </c>
      <c r="B61" s="18" t="s">
        <v>155</v>
      </c>
      <c r="C61" s="19">
        <v>1025073</v>
      </c>
      <c r="D61" s="23">
        <v>1</v>
      </c>
      <c r="E61" s="18"/>
      <c r="F61" s="18"/>
      <c r="G61" s="18"/>
      <c r="H61" s="18"/>
      <c r="I61" s="18">
        <v>1</v>
      </c>
      <c r="Q61" s="18">
        <v>21</v>
      </c>
      <c r="R61" s="18" t="s">
        <v>156</v>
      </c>
      <c r="S61" s="26">
        <v>4594919</v>
      </c>
      <c r="T61" s="18">
        <v>1</v>
      </c>
      <c r="U61" s="18"/>
      <c r="V61" s="18"/>
      <c r="W61" s="18"/>
      <c r="X61" s="18"/>
      <c r="Y61" s="18">
        <v>1</v>
      </c>
    </row>
    <row r="62" spans="1:25" x14ac:dyDescent="0.25">
      <c r="A62" s="18">
        <v>3</v>
      </c>
      <c r="B62" s="18" t="s">
        <v>157</v>
      </c>
      <c r="C62" s="19">
        <v>1025085</v>
      </c>
      <c r="D62" s="23">
        <v>2</v>
      </c>
      <c r="E62" s="18"/>
      <c r="F62" s="18"/>
      <c r="G62" s="18"/>
      <c r="H62" s="18">
        <v>1</v>
      </c>
      <c r="I62" s="18">
        <v>1</v>
      </c>
      <c r="Q62" s="18">
        <v>26</v>
      </c>
      <c r="R62" s="18" t="s">
        <v>158</v>
      </c>
      <c r="S62" s="26">
        <v>4004707</v>
      </c>
      <c r="T62" s="18">
        <v>1</v>
      </c>
      <c r="U62" s="18"/>
      <c r="V62" s="18"/>
      <c r="W62" s="18"/>
      <c r="X62" s="18"/>
      <c r="Y62" s="18">
        <v>1</v>
      </c>
    </row>
    <row r="63" spans="1:25" x14ac:dyDescent="0.25">
      <c r="A63" s="18">
        <v>3</v>
      </c>
      <c r="B63" s="18" t="s">
        <v>159</v>
      </c>
      <c r="C63" s="19">
        <v>1025089</v>
      </c>
      <c r="D63" s="23">
        <v>1</v>
      </c>
      <c r="E63" s="18"/>
      <c r="F63" s="18"/>
      <c r="G63" s="18"/>
      <c r="H63" s="18"/>
      <c r="I63" s="18">
        <v>1</v>
      </c>
      <c r="Q63" s="18">
        <v>33</v>
      </c>
      <c r="R63" s="18" t="s">
        <v>160</v>
      </c>
      <c r="S63" s="26">
        <v>3006376</v>
      </c>
      <c r="T63" s="18">
        <v>1</v>
      </c>
      <c r="U63" s="18"/>
      <c r="V63" s="18"/>
      <c r="W63" s="18"/>
      <c r="X63" s="18"/>
      <c r="Y63" s="18">
        <v>1</v>
      </c>
    </row>
    <row r="64" spans="1:25" x14ac:dyDescent="0.25">
      <c r="A64" s="18">
        <v>3</v>
      </c>
      <c r="B64" s="18" t="s">
        <v>161</v>
      </c>
      <c r="C64" s="19">
        <v>1025093</v>
      </c>
      <c r="D64" s="23">
        <v>1</v>
      </c>
      <c r="E64" s="18"/>
      <c r="F64" s="18"/>
      <c r="G64" s="18"/>
      <c r="H64" s="18"/>
      <c r="I64" s="18">
        <v>1</v>
      </c>
      <c r="Q64" s="18">
        <v>34</v>
      </c>
      <c r="R64" s="18" t="s">
        <v>162</v>
      </c>
      <c r="S64" s="26">
        <v>3327993</v>
      </c>
      <c r="T64" s="18">
        <v>1</v>
      </c>
      <c r="U64" s="18"/>
      <c r="V64" s="18"/>
      <c r="W64" s="18"/>
      <c r="X64" s="18"/>
      <c r="Y64" s="18">
        <v>1</v>
      </c>
    </row>
    <row r="65" spans="1:25" x14ac:dyDescent="0.25">
      <c r="A65" s="18">
        <v>3</v>
      </c>
      <c r="B65" s="18" t="s">
        <v>163</v>
      </c>
      <c r="C65" s="19">
        <v>1025119</v>
      </c>
      <c r="D65" s="23">
        <v>1</v>
      </c>
      <c r="E65" s="18"/>
      <c r="F65" s="18"/>
      <c r="G65" s="18"/>
      <c r="H65" s="18"/>
      <c r="I65" s="18">
        <v>1</v>
      </c>
      <c r="Q65" s="18">
        <v>35</v>
      </c>
      <c r="R65" s="18" t="s">
        <v>164</v>
      </c>
      <c r="S65" s="26">
        <v>3000251</v>
      </c>
      <c r="T65" s="18">
        <v>1</v>
      </c>
      <c r="U65" s="18"/>
      <c r="V65" s="18"/>
      <c r="W65" s="18"/>
      <c r="X65" s="18"/>
      <c r="Y65" s="18">
        <v>1</v>
      </c>
    </row>
    <row r="66" spans="1:25" x14ac:dyDescent="0.25">
      <c r="A66" s="18">
        <v>3</v>
      </c>
      <c r="B66" s="18" t="s">
        <v>88</v>
      </c>
      <c r="C66" s="19">
        <v>1025129</v>
      </c>
      <c r="D66" s="23">
        <v>1</v>
      </c>
      <c r="E66" s="18"/>
      <c r="F66" s="18"/>
      <c r="G66" s="18"/>
      <c r="H66" s="18"/>
      <c r="I66" s="18">
        <v>1</v>
      </c>
      <c r="Q66" s="18">
        <v>35</v>
      </c>
      <c r="R66" s="18" t="s">
        <v>165</v>
      </c>
      <c r="S66" s="26">
        <v>3056963</v>
      </c>
      <c r="T66" s="18">
        <v>2</v>
      </c>
      <c r="U66" s="18"/>
      <c r="V66" s="18"/>
      <c r="W66" s="18"/>
      <c r="X66" s="18"/>
      <c r="Y66" s="18">
        <v>2</v>
      </c>
    </row>
    <row r="67" spans="1:25" x14ac:dyDescent="0.25">
      <c r="A67" s="18">
        <v>3</v>
      </c>
      <c r="B67" s="18" t="s">
        <v>166</v>
      </c>
      <c r="C67" s="19">
        <v>1025176</v>
      </c>
      <c r="D67" s="23">
        <v>3</v>
      </c>
      <c r="E67" s="18"/>
      <c r="F67" s="18"/>
      <c r="G67" s="18"/>
      <c r="H67" s="18">
        <v>2</v>
      </c>
      <c r="I67" s="18">
        <v>1</v>
      </c>
      <c r="Q67" s="18">
        <v>35</v>
      </c>
      <c r="R67" s="18" t="s">
        <v>167</v>
      </c>
      <c r="S67" s="26">
        <v>3392421</v>
      </c>
      <c r="T67" s="18">
        <v>1</v>
      </c>
      <c r="U67" s="18"/>
      <c r="V67" s="18"/>
      <c r="W67" s="18"/>
      <c r="X67" s="18"/>
      <c r="Y67" s="18">
        <v>1</v>
      </c>
    </row>
    <row r="68" spans="1:25" x14ac:dyDescent="0.25">
      <c r="A68" s="18">
        <v>3</v>
      </c>
      <c r="B68" s="18" t="s">
        <v>168</v>
      </c>
      <c r="C68" s="19">
        <v>1026344</v>
      </c>
      <c r="D68" s="23">
        <v>1</v>
      </c>
      <c r="E68" s="18"/>
      <c r="F68" s="18"/>
      <c r="G68" s="18"/>
      <c r="H68" s="18"/>
      <c r="I68" s="18">
        <v>1</v>
      </c>
      <c r="Q68" s="18">
        <v>35</v>
      </c>
      <c r="R68" s="18" t="s">
        <v>169</v>
      </c>
      <c r="S68" s="26">
        <v>3414502</v>
      </c>
      <c r="T68" s="18">
        <v>1</v>
      </c>
      <c r="U68" s="18"/>
      <c r="V68" s="18"/>
      <c r="W68" s="18"/>
      <c r="X68" s="18"/>
      <c r="Y68" s="18">
        <v>1</v>
      </c>
    </row>
    <row r="69" spans="1:25" x14ac:dyDescent="0.25">
      <c r="A69" s="18">
        <v>3</v>
      </c>
      <c r="B69" s="18" t="s">
        <v>92</v>
      </c>
      <c r="C69" s="19">
        <v>1026425</v>
      </c>
      <c r="D69" s="23">
        <v>1</v>
      </c>
      <c r="E69" s="18"/>
      <c r="F69" s="18"/>
      <c r="G69" s="18"/>
      <c r="H69" s="18"/>
      <c r="I69" s="18">
        <v>1</v>
      </c>
      <c r="Q69" s="18">
        <v>37</v>
      </c>
      <c r="R69" s="18" t="s">
        <v>170</v>
      </c>
      <c r="S69" s="26">
        <v>3041364</v>
      </c>
      <c r="T69" s="18">
        <v>2</v>
      </c>
      <c r="U69" s="18"/>
      <c r="V69" s="18"/>
      <c r="W69" s="18"/>
      <c r="X69" s="18"/>
      <c r="Y69" s="18">
        <v>2</v>
      </c>
    </row>
    <row r="70" spans="1:25" x14ac:dyDescent="0.25">
      <c r="A70" s="18">
        <v>3</v>
      </c>
      <c r="B70" s="18" t="s">
        <v>171</v>
      </c>
      <c r="C70" s="19">
        <v>1026432</v>
      </c>
      <c r="D70" s="23">
        <v>1</v>
      </c>
      <c r="E70" s="18"/>
      <c r="F70" s="18"/>
      <c r="G70" s="18"/>
      <c r="H70" s="18"/>
      <c r="I70" s="18">
        <v>1</v>
      </c>
      <c r="Q70" s="18">
        <v>37</v>
      </c>
      <c r="R70" s="18" t="s">
        <v>172</v>
      </c>
      <c r="S70" s="26">
        <v>3390388</v>
      </c>
      <c r="T70" s="18">
        <v>1</v>
      </c>
      <c r="U70" s="18"/>
      <c r="V70" s="18"/>
      <c r="W70" s="18"/>
      <c r="X70" s="18"/>
      <c r="Y70" s="18">
        <v>1</v>
      </c>
    </row>
    <row r="71" spans="1:25" x14ac:dyDescent="0.25">
      <c r="A71" s="21">
        <v>3</v>
      </c>
      <c r="B71" s="21" t="s">
        <v>173</v>
      </c>
      <c r="C71" s="22">
        <v>1026461</v>
      </c>
      <c r="D71" s="23">
        <v>4</v>
      </c>
      <c r="E71" s="21"/>
      <c r="F71" s="21">
        <v>1</v>
      </c>
      <c r="G71" s="21">
        <v>2</v>
      </c>
      <c r="H71" s="21"/>
      <c r="I71" s="21">
        <v>1</v>
      </c>
      <c r="Q71" s="18">
        <v>37</v>
      </c>
      <c r="R71" s="18" t="s">
        <v>174</v>
      </c>
      <c r="S71" s="26">
        <v>3390389</v>
      </c>
      <c r="T71" s="18">
        <v>3</v>
      </c>
      <c r="U71" s="18"/>
      <c r="V71" s="18"/>
      <c r="W71" s="18"/>
      <c r="X71" s="18"/>
      <c r="Y71" s="18">
        <v>3</v>
      </c>
    </row>
    <row r="72" spans="1:25" x14ac:dyDescent="0.25">
      <c r="A72" s="18">
        <v>3</v>
      </c>
      <c r="B72" s="18" t="s">
        <v>175</v>
      </c>
      <c r="C72" s="19">
        <v>1026502</v>
      </c>
      <c r="D72" s="23">
        <v>1</v>
      </c>
      <c r="E72" s="18"/>
      <c r="F72" s="18"/>
      <c r="G72" s="18"/>
      <c r="H72" s="18"/>
      <c r="I72" s="18">
        <v>1</v>
      </c>
      <c r="Q72" s="18">
        <v>38</v>
      </c>
      <c r="R72" s="18" t="s">
        <v>176</v>
      </c>
      <c r="S72" s="26">
        <v>3319965</v>
      </c>
      <c r="T72" s="18">
        <v>1</v>
      </c>
      <c r="U72" s="18"/>
      <c r="V72" s="18"/>
      <c r="W72" s="18"/>
      <c r="X72" s="18"/>
      <c r="Y72" s="18">
        <v>1</v>
      </c>
    </row>
    <row r="73" spans="1:25" x14ac:dyDescent="0.25">
      <c r="A73" s="18">
        <v>3</v>
      </c>
      <c r="B73" s="18" t="s">
        <v>177</v>
      </c>
      <c r="C73" s="19">
        <v>1026512</v>
      </c>
      <c r="D73" s="23">
        <v>2</v>
      </c>
      <c r="E73" s="18"/>
      <c r="F73" s="18"/>
      <c r="G73" s="18"/>
      <c r="H73" s="18"/>
      <c r="I73" s="18">
        <v>2</v>
      </c>
      <c r="Q73" s="18">
        <v>41</v>
      </c>
      <c r="R73" s="18" t="s">
        <v>178</v>
      </c>
      <c r="S73" s="26">
        <v>3414166</v>
      </c>
      <c r="T73" s="18">
        <v>1</v>
      </c>
      <c r="U73" s="18"/>
      <c r="V73" s="18"/>
      <c r="W73" s="18"/>
      <c r="X73" s="18"/>
      <c r="Y73" s="18">
        <v>1</v>
      </c>
    </row>
    <row r="74" spans="1:25" x14ac:dyDescent="0.25">
      <c r="A74" s="18">
        <v>3</v>
      </c>
      <c r="B74" s="18" t="s">
        <v>179</v>
      </c>
      <c r="C74" s="19">
        <v>1026513</v>
      </c>
      <c r="D74" s="23">
        <v>2</v>
      </c>
      <c r="E74" s="18"/>
      <c r="F74" s="18"/>
      <c r="G74" s="18"/>
      <c r="H74" s="18"/>
      <c r="I74" s="18">
        <v>2</v>
      </c>
    </row>
    <row r="75" spans="1:25" x14ac:dyDescent="0.25">
      <c r="A75" s="18">
        <v>3</v>
      </c>
      <c r="B75" s="18" t="s">
        <v>180</v>
      </c>
      <c r="C75" s="19">
        <v>1026587</v>
      </c>
      <c r="D75" s="23">
        <v>1</v>
      </c>
      <c r="E75" s="18"/>
      <c r="F75" s="18"/>
      <c r="G75" s="18"/>
      <c r="H75" s="18"/>
      <c r="I75" s="18">
        <v>1</v>
      </c>
    </row>
    <row r="76" spans="1:25" x14ac:dyDescent="0.25">
      <c r="A76" s="18">
        <v>3</v>
      </c>
      <c r="B76" s="18" t="s">
        <v>181</v>
      </c>
      <c r="C76" s="19">
        <v>1026594</v>
      </c>
      <c r="D76" s="23">
        <v>1</v>
      </c>
      <c r="E76" s="18"/>
      <c r="F76" s="18"/>
      <c r="G76" s="18"/>
      <c r="H76" s="18"/>
      <c r="I76" s="18">
        <v>1</v>
      </c>
    </row>
    <row r="77" spans="1:25" x14ac:dyDescent="0.25">
      <c r="A77" s="18">
        <v>3</v>
      </c>
      <c r="B77" s="18" t="s">
        <v>182</v>
      </c>
      <c r="C77" s="19">
        <v>1026758</v>
      </c>
      <c r="D77" s="23">
        <v>1</v>
      </c>
      <c r="E77" s="18"/>
      <c r="F77" s="18"/>
      <c r="G77" s="18"/>
      <c r="H77" s="18"/>
      <c r="I77" s="18">
        <v>1</v>
      </c>
    </row>
    <row r="78" spans="1:25" x14ac:dyDescent="0.25">
      <c r="A78" s="18">
        <v>3</v>
      </c>
      <c r="B78" s="18" t="s">
        <v>183</v>
      </c>
      <c r="C78" s="19">
        <v>1026780</v>
      </c>
      <c r="D78" s="23">
        <v>1</v>
      </c>
      <c r="E78" s="18"/>
      <c r="F78" s="18"/>
      <c r="G78" s="18"/>
      <c r="H78" s="18"/>
      <c r="I78" s="18">
        <v>1</v>
      </c>
    </row>
    <row r="79" spans="1:25" x14ac:dyDescent="0.25">
      <c r="A79" s="18">
        <v>3</v>
      </c>
      <c r="B79" s="18" t="s">
        <v>184</v>
      </c>
      <c r="C79" s="19">
        <v>1026848</v>
      </c>
      <c r="D79" s="23">
        <v>1</v>
      </c>
      <c r="E79" s="18"/>
      <c r="F79" s="18"/>
      <c r="G79" s="18"/>
      <c r="H79" s="18"/>
      <c r="I79" s="18">
        <v>1</v>
      </c>
    </row>
    <row r="80" spans="1:25" x14ac:dyDescent="0.25">
      <c r="A80" s="18">
        <v>3</v>
      </c>
      <c r="B80" s="18" t="s">
        <v>185</v>
      </c>
      <c r="C80" s="19">
        <v>1026947</v>
      </c>
      <c r="D80" s="23">
        <v>1</v>
      </c>
      <c r="E80" s="18"/>
      <c r="F80" s="18"/>
      <c r="G80" s="18"/>
      <c r="H80" s="18"/>
      <c r="I80" s="18">
        <v>1</v>
      </c>
    </row>
    <row r="81" spans="1:9" x14ac:dyDescent="0.25">
      <c r="A81" s="18">
        <v>3</v>
      </c>
      <c r="B81" s="18" t="s">
        <v>186</v>
      </c>
      <c r="C81" s="19">
        <v>1026995</v>
      </c>
      <c r="D81" s="23">
        <v>3</v>
      </c>
      <c r="E81" s="18">
        <v>1</v>
      </c>
      <c r="F81" s="18">
        <v>1</v>
      </c>
      <c r="G81" s="18"/>
      <c r="H81" s="18"/>
      <c r="I81" s="18">
        <v>1</v>
      </c>
    </row>
    <row r="82" spans="1:9" x14ac:dyDescent="0.25">
      <c r="A82" s="18">
        <v>3</v>
      </c>
      <c r="B82" s="18" t="s">
        <v>187</v>
      </c>
      <c r="C82" s="19">
        <v>1078190</v>
      </c>
      <c r="D82" s="23">
        <v>4</v>
      </c>
      <c r="E82" s="18"/>
      <c r="F82" s="18"/>
      <c r="G82" s="18"/>
      <c r="H82" s="18">
        <v>3</v>
      </c>
      <c r="I82" s="18">
        <v>1</v>
      </c>
    </row>
    <row r="83" spans="1:9" x14ac:dyDescent="0.25">
      <c r="A83" s="18">
        <v>3</v>
      </c>
      <c r="B83" s="18" t="s">
        <v>188</v>
      </c>
      <c r="C83" s="19">
        <v>1082223</v>
      </c>
      <c r="D83" s="23">
        <v>1</v>
      </c>
      <c r="E83" s="18"/>
      <c r="F83" s="18"/>
      <c r="G83" s="18"/>
      <c r="H83" s="18"/>
      <c r="I83" s="18">
        <v>1</v>
      </c>
    </row>
    <row r="84" spans="1:9" x14ac:dyDescent="0.25">
      <c r="A84" s="18">
        <v>3</v>
      </c>
      <c r="B84" s="18" t="s">
        <v>189</v>
      </c>
      <c r="C84" s="19">
        <v>1082502</v>
      </c>
      <c r="D84" s="23">
        <v>2</v>
      </c>
      <c r="E84" s="18"/>
      <c r="F84" s="18">
        <v>1</v>
      </c>
      <c r="G84" s="18"/>
      <c r="H84" s="18"/>
      <c r="I84" s="18">
        <v>1</v>
      </c>
    </row>
    <row r="85" spans="1:9" x14ac:dyDescent="0.25">
      <c r="A85" s="18">
        <v>3</v>
      </c>
      <c r="B85" s="18" t="s">
        <v>190</v>
      </c>
      <c r="C85" s="19">
        <v>1084290</v>
      </c>
      <c r="D85" s="23">
        <v>1</v>
      </c>
      <c r="E85" s="18"/>
      <c r="F85" s="18"/>
      <c r="G85" s="18"/>
      <c r="H85" s="18"/>
      <c r="I85" s="18">
        <v>1</v>
      </c>
    </row>
    <row r="86" spans="1:9" x14ac:dyDescent="0.25">
      <c r="A86" s="18">
        <v>3</v>
      </c>
      <c r="B86" s="18" t="s">
        <v>101</v>
      </c>
      <c r="C86" s="19">
        <v>1086093</v>
      </c>
      <c r="D86" s="23">
        <v>1</v>
      </c>
      <c r="E86" s="18"/>
      <c r="F86" s="18"/>
      <c r="G86" s="18"/>
      <c r="H86" s="18"/>
      <c r="I86" s="18">
        <v>1</v>
      </c>
    </row>
    <row r="87" spans="1:9" x14ac:dyDescent="0.25">
      <c r="A87" s="18">
        <v>3</v>
      </c>
      <c r="B87" s="18" t="s">
        <v>191</v>
      </c>
      <c r="C87" s="19">
        <v>1087264</v>
      </c>
      <c r="D87" s="23">
        <v>1</v>
      </c>
      <c r="E87" s="18"/>
      <c r="F87" s="18"/>
      <c r="G87" s="18"/>
      <c r="H87" s="18"/>
      <c r="I87" s="18">
        <v>1</v>
      </c>
    </row>
    <row r="88" spans="1:9" x14ac:dyDescent="0.25">
      <c r="A88" s="18">
        <v>3</v>
      </c>
      <c r="B88" s="18" t="s">
        <v>103</v>
      </c>
      <c r="C88" s="19">
        <v>1087539</v>
      </c>
      <c r="D88" s="23">
        <v>1</v>
      </c>
      <c r="E88" s="18"/>
      <c r="F88" s="18"/>
      <c r="G88" s="18"/>
      <c r="H88" s="18"/>
      <c r="I88" s="18">
        <v>1</v>
      </c>
    </row>
    <row r="89" spans="1:9" x14ac:dyDescent="0.25">
      <c r="A89" s="18">
        <v>3</v>
      </c>
      <c r="B89" s="18" t="s">
        <v>192</v>
      </c>
      <c r="C89" s="19">
        <v>1087980</v>
      </c>
      <c r="D89" s="23">
        <v>1</v>
      </c>
      <c r="E89" s="18"/>
      <c r="F89" s="18"/>
      <c r="G89" s="18"/>
      <c r="H89" s="18"/>
      <c r="I89" s="18">
        <v>1</v>
      </c>
    </row>
    <row r="90" spans="1:9" x14ac:dyDescent="0.25">
      <c r="A90" s="18">
        <v>3</v>
      </c>
      <c r="B90" s="18" t="s">
        <v>193</v>
      </c>
      <c r="C90" s="25" t="s">
        <v>194</v>
      </c>
      <c r="D90" s="23">
        <v>1</v>
      </c>
      <c r="E90" s="18"/>
      <c r="F90" s="18"/>
      <c r="G90" s="18"/>
      <c r="H90" s="18"/>
      <c r="I90" s="18">
        <v>1</v>
      </c>
    </row>
    <row r="91" spans="1:9" x14ac:dyDescent="0.25">
      <c r="A91" s="18">
        <v>4</v>
      </c>
      <c r="B91" s="18" t="s">
        <v>195</v>
      </c>
      <c r="C91" s="19">
        <v>1015880</v>
      </c>
      <c r="D91" s="23">
        <v>1</v>
      </c>
      <c r="E91" s="18"/>
      <c r="F91" s="18"/>
      <c r="G91" s="18"/>
      <c r="H91" s="18"/>
      <c r="I91" s="18">
        <v>1</v>
      </c>
    </row>
    <row r="92" spans="1:9" x14ac:dyDescent="0.25">
      <c r="A92" s="18">
        <v>4</v>
      </c>
      <c r="B92" s="18" t="s">
        <v>196</v>
      </c>
      <c r="C92" s="19">
        <v>1015919</v>
      </c>
      <c r="D92" s="23">
        <v>1</v>
      </c>
      <c r="E92" s="18"/>
      <c r="F92" s="18"/>
      <c r="G92" s="18"/>
      <c r="H92" s="18"/>
      <c r="I92" s="18">
        <v>1</v>
      </c>
    </row>
    <row r="93" spans="1:9" x14ac:dyDescent="0.25">
      <c r="A93" s="18">
        <v>4</v>
      </c>
      <c r="B93" s="18" t="s">
        <v>197</v>
      </c>
      <c r="C93" s="19">
        <v>1020372</v>
      </c>
      <c r="D93" s="23">
        <v>1</v>
      </c>
      <c r="E93" s="18"/>
      <c r="F93" s="18"/>
      <c r="G93" s="18"/>
      <c r="H93" s="18"/>
      <c r="I93" s="18">
        <v>1</v>
      </c>
    </row>
    <row r="94" spans="1:9" x14ac:dyDescent="0.25">
      <c r="A94" s="18">
        <v>4</v>
      </c>
      <c r="B94" s="18" t="s">
        <v>109</v>
      </c>
      <c r="C94" s="19">
        <v>1022641</v>
      </c>
      <c r="D94" s="23">
        <v>4</v>
      </c>
      <c r="E94" s="18"/>
      <c r="F94" s="18">
        <v>2</v>
      </c>
      <c r="G94" s="18"/>
      <c r="H94" s="18">
        <v>1</v>
      </c>
      <c r="I94" s="18">
        <v>1</v>
      </c>
    </row>
    <row r="95" spans="1:9" x14ac:dyDescent="0.25">
      <c r="A95" s="18">
        <v>4</v>
      </c>
      <c r="B95" s="18" t="s">
        <v>198</v>
      </c>
      <c r="C95" s="19">
        <v>1022648</v>
      </c>
      <c r="D95" s="23">
        <v>4</v>
      </c>
      <c r="E95" s="18"/>
      <c r="F95" s="18">
        <v>1</v>
      </c>
      <c r="G95" s="18">
        <v>1</v>
      </c>
      <c r="H95" s="18"/>
      <c r="I95" s="18">
        <v>2</v>
      </c>
    </row>
    <row r="96" spans="1:9" x14ac:dyDescent="0.25">
      <c r="A96" s="18">
        <v>4</v>
      </c>
      <c r="B96" s="18" t="s">
        <v>199</v>
      </c>
      <c r="C96" s="19">
        <v>1022650</v>
      </c>
      <c r="D96" s="23">
        <v>2</v>
      </c>
      <c r="E96" s="18"/>
      <c r="F96" s="18"/>
      <c r="G96" s="18">
        <v>1</v>
      </c>
      <c r="H96" s="18"/>
      <c r="I96" s="18">
        <v>1</v>
      </c>
    </row>
    <row r="97" spans="1:9" x14ac:dyDescent="0.25">
      <c r="A97" s="18">
        <v>4</v>
      </c>
      <c r="B97" s="18" t="s">
        <v>113</v>
      </c>
      <c r="C97" s="19">
        <v>1022694</v>
      </c>
      <c r="D97" s="23">
        <v>1</v>
      </c>
      <c r="E97" s="18"/>
      <c r="F97" s="18"/>
      <c r="G97" s="18"/>
      <c r="H97" s="18"/>
      <c r="I97" s="18">
        <v>1</v>
      </c>
    </row>
    <row r="98" spans="1:9" x14ac:dyDescent="0.25">
      <c r="A98" s="18">
        <v>4</v>
      </c>
      <c r="B98" s="18" t="s">
        <v>116</v>
      </c>
      <c r="C98" s="19">
        <v>1023724</v>
      </c>
      <c r="D98" s="23">
        <v>2</v>
      </c>
      <c r="E98" s="18"/>
      <c r="F98" s="18"/>
      <c r="G98" s="18"/>
      <c r="H98" s="18"/>
      <c r="I98" s="18">
        <v>2</v>
      </c>
    </row>
    <row r="99" spans="1:9" x14ac:dyDescent="0.25">
      <c r="A99" s="18">
        <v>4</v>
      </c>
      <c r="B99" s="18" t="s">
        <v>200</v>
      </c>
      <c r="C99" s="19">
        <v>1034826</v>
      </c>
      <c r="D99" s="23">
        <v>5</v>
      </c>
      <c r="E99" s="18"/>
      <c r="F99" s="18">
        <v>3</v>
      </c>
      <c r="G99" s="18">
        <v>1</v>
      </c>
      <c r="H99" s="18"/>
      <c r="I99" s="18">
        <v>1</v>
      </c>
    </row>
    <row r="100" spans="1:9" x14ac:dyDescent="0.25">
      <c r="A100" s="18">
        <v>4</v>
      </c>
      <c r="B100" s="18" t="s">
        <v>201</v>
      </c>
      <c r="C100" s="19">
        <v>1034851</v>
      </c>
      <c r="D100" s="23">
        <v>1</v>
      </c>
      <c r="E100" s="18"/>
      <c r="F100" s="18"/>
      <c r="G100" s="18"/>
      <c r="H100" s="18"/>
      <c r="I100" s="18">
        <v>1</v>
      </c>
    </row>
    <row r="101" spans="1:9" x14ac:dyDescent="0.25">
      <c r="A101" s="18">
        <v>4</v>
      </c>
      <c r="B101" s="18" t="s">
        <v>202</v>
      </c>
      <c r="C101" s="19">
        <v>1038040</v>
      </c>
      <c r="D101" s="23">
        <v>2</v>
      </c>
      <c r="E101" s="18"/>
      <c r="F101" s="18"/>
      <c r="G101" s="18"/>
      <c r="H101" s="18">
        <v>1</v>
      </c>
      <c r="I101" s="18">
        <v>1</v>
      </c>
    </row>
    <row r="102" spans="1:9" x14ac:dyDescent="0.25">
      <c r="A102" s="18">
        <v>4</v>
      </c>
      <c r="B102" s="18" t="s">
        <v>118</v>
      </c>
      <c r="C102" s="19">
        <v>1038611</v>
      </c>
      <c r="D102" s="23">
        <v>1</v>
      </c>
      <c r="E102" s="18"/>
      <c r="F102" s="18"/>
      <c r="G102" s="18"/>
      <c r="H102" s="18"/>
      <c r="I102" s="18">
        <v>1</v>
      </c>
    </row>
    <row r="103" spans="1:9" x14ac:dyDescent="0.25">
      <c r="A103" s="18">
        <v>4</v>
      </c>
      <c r="B103" s="18" t="s">
        <v>203</v>
      </c>
      <c r="C103" s="19">
        <v>1039467</v>
      </c>
      <c r="D103" s="23">
        <v>1</v>
      </c>
      <c r="E103" s="18"/>
      <c r="F103" s="18"/>
      <c r="G103" s="18"/>
      <c r="H103" s="18"/>
      <c r="I103" s="18">
        <v>1</v>
      </c>
    </row>
    <row r="104" spans="1:9" x14ac:dyDescent="0.25">
      <c r="A104" s="18">
        <v>4</v>
      </c>
      <c r="B104" s="18" t="s">
        <v>204</v>
      </c>
      <c r="C104" s="19">
        <v>1039612</v>
      </c>
      <c r="D104" s="23">
        <v>1</v>
      </c>
      <c r="E104" s="18"/>
      <c r="F104" s="18"/>
      <c r="G104" s="18"/>
      <c r="H104" s="18"/>
      <c r="I104" s="18">
        <v>1</v>
      </c>
    </row>
    <row r="105" spans="1:9" x14ac:dyDescent="0.25">
      <c r="A105" s="18">
        <v>4</v>
      </c>
      <c r="B105" s="18" t="s">
        <v>205</v>
      </c>
      <c r="C105" s="19">
        <v>1041173</v>
      </c>
      <c r="D105" s="23">
        <v>1</v>
      </c>
      <c r="E105" s="18"/>
      <c r="F105" s="18"/>
      <c r="G105" s="18"/>
      <c r="H105" s="18"/>
      <c r="I105" s="18">
        <v>1</v>
      </c>
    </row>
    <row r="106" spans="1:9" x14ac:dyDescent="0.25">
      <c r="A106" s="18">
        <v>4</v>
      </c>
      <c r="B106" s="18" t="s">
        <v>206</v>
      </c>
      <c r="C106" s="19">
        <v>1047641</v>
      </c>
      <c r="D106" s="23">
        <v>1</v>
      </c>
      <c r="E106" s="18"/>
      <c r="F106" s="18"/>
      <c r="G106" s="18"/>
      <c r="H106" s="18"/>
      <c r="I106" s="18">
        <v>1</v>
      </c>
    </row>
    <row r="107" spans="1:9" x14ac:dyDescent="0.25">
      <c r="A107" s="18">
        <v>4</v>
      </c>
      <c r="B107" s="18" t="s">
        <v>121</v>
      </c>
      <c r="C107" s="19">
        <v>1076310</v>
      </c>
      <c r="D107" s="23">
        <v>2</v>
      </c>
      <c r="E107" s="18"/>
      <c r="F107" s="18"/>
      <c r="G107" s="18"/>
      <c r="H107" s="18"/>
      <c r="I107" s="18">
        <v>2</v>
      </c>
    </row>
    <row r="108" spans="1:9" x14ac:dyDescent="0.25">
      <c r="A108" s="21">
        <v>4</v>
      </c>
      <c r="B108" s="21" t="s">
        <v>207</v>
      </c>
      <c r="C108" s="22">
        <v>1081132</v>
      </c>
      <c r="D108" s="23">
        <v>3</v>
      </c>
      <c r="E108" s="21"/>
      <c r="F108" s="21"/>
      <c r="G108" s="21">
        <v>1</v>
      </c>
      <c r="H108" s="21">
        <v>1</v>
      </c>
      <c r="I108" s="21">
        <v>1</v>
      </c>
    </row>
    <row r="109" spans="1:9" x14ac:dyDescent="0.25">
      <c r="A109" s="18">
        <v>5</v>
      </c>
      <c r="B109" s="18" t="s">
        <v>208</v>
      </c>
      <c r="C109" s="19">
        <v>1044899</v>
      </c>
      <c r="D109" s="23">
        <v>1</v>
      </c>
      <c r="E109" s="18"/>
      <c r="F109" s="18"/>
      <c r="G109" s="18"/>
      <c r="H109" s="18"/>
      <c r="I109" s="18">
        <v>1</v>
      </c>
    </row>
    <row r="110" spans="1:9" x14ac:dyDescent="0.25">
      <c r="A110" s="18">
        <v>5</v>
      </c>
      <c r="B110" s="18" t="s">
        <v>209</v>
      </c>
      <c r="C110" s="19">
        <v>1045242</v>
      </c>
      <c r="D110" s="23">
        <v>1</v>
      </c>
      <c r="E110" s="18"/>
      <c r="F110" s="18"/>
      <c r="G110" s="18"/>
      <c r="H110" s="18"/>
      <c r="I110" s="18">
        <v>1</v>
      </c>
    </row>
    <row r="111" spans="1:9" x14ac:dyDescent="0.25">
      <c r="A111" s="18">
        <v>5</v>
      </c>
      <c r="B111" s="18" t="s">
        <v>210</v>
      </c>
      <c r="C111" s="19">
        <v>1045281</v>
      </c>
      <c r="D111" s="23">
        <v>1</v>
      </c>
      <c r="E111" s="18"/>
      <c r="F111" s="18"/>
      <c r="G111" s="18"/>
      <c r="H111" s="18"/>
      <c r="I111" s="18">
        <v>1</v>
      </c>
    </row>
    <row r="112" spans="1:9" x14ac:dyDescent="0.25">
      <c r="A112" s="18">
        <v>5</v>
      </c>
      <c r="B112" s="18" t="s">
        <v>211</v>
      </c>
      <c r="C112" s="19">
        <v>1045926</v>
      </c>
      <c r="D112" s="23">
        <v>1</v>
      </c>
      <c r="E112" s="18"/>
      <c r="F112" s="18"/>
      <c r="G112" s="18"/>
      <c r="H112" s="18"/>
      <c r="I112" s="18">
        <v>1</v>
      </c>
    </row>
    <row r="113" spans="1:9" x14ac:dyDescent="0.25">
      <c r="A113" s="18">
        <v>5</v>
      </c>
      <c r="B113" s="18" t="s">
        <v>123</v>
      </c>
      <c r="C113" s="19">
        <v>1050324</v>
      </c>
      <c r="D113" s="23">
        <v>1</v>
      </c>
      <c r="E113" s="18"/>
      <c r="F113" s="18"/>
      <c r="G113" s="18"/>
      <c r="H113" s="18"/>
      <c r="I113" s="18">
        <v>1</v>
      </c>
    </row>
    <row r="114" spans="1:9" x14ac:dyDescent="0.25">
      <c r="A114" s="18">
        <v>5</v>
      </c>
      <c r="B114" s="18" t="s">
        <v>212</v>
      </c>
      <c r="C114" s="19">
        <v>1078788</v>
      </c>
      <c r="D114" s="23">
        <v>1</v>
      </c>
      <c r="E114" s="18"/>
      <c r="F114" s="18"/>
      <c r="G114" s="18"/>
      <c r="H114" s="18"/>
      <c r="I114" s="18">
        <v>1</v>
      </c>
    </row>
    <row r="115" spans="1:9" x14ac:dyDescent="0.25">
      <c r="A115" s="18">
        <v>5</v>
      </c>
      <c r="B115" s="18" t="s">
        <v>213</v>
      </c>
      <c r="C115" s="19">
        <v>1085201</v>
      </c>
      <c r="D115" s="23">
        <v>1</v>
      </c>
      <c r="E115" s="18"/>
      <c r="F115" s="18"/>
      <c r="G115" s="18"/>
      <c r="H115" s="18"/>
      <c r="I115" s="18">
        <v>1</v>
      </c>
    </row>
    <row r="116" spans="1:9" x14ac:dyDescent="0.25">
      <c r="A116" s="18">
        <v>5</v>
      </c>
      <c r="B116" s="18" t="s">
        <v>214</v>
      </c>
      <c r="C116" s="19">
        <v>1085243</v>
      </c>
      <c r="D116" s="23">
        <v>1</v>
      </c>
      <c r="E116" s="18"/>
      <c r="F116" s="18"/>
      <c r="G116" s="18"/>
      <c r="H116" s="18"/>
      <c r="I116" s="18">
        <v>1</v>
      </c>
    </row>
    <row r="117" spans="1:9" x14ac:dyDescent="0.25">
      <c r="A117" s="18">
        <v>6</v>
      </c>
      <c r="B117" s="18" t="s">
        <v>215</v>
      </c>
      <c r="C117" s="19">
        <v>1028440</v>
      </c>
      <c r="D117" s="23">
        <v>1</v>
      </c>
      <c r="E117" s="18"/>
      <c r="F117" s="18"/>
      <c r="G117" s="18"/>
      <c r="H117" s="18"/>
      <c r="I117" s="18">
        <v>1</v>
      </c>
    </row>
    <row r="118" spans="1:9" x14ac:dyDescent="0.25">
      <c r="A118" s="18">
        <v>6</v>
      </c>
      <c r="B118" s="18" t="s">
        <v>216</v>
      </c>
      <c r="C118" s="19">
        <v>1032526</v>
      </c>
      <c r="D118" s="23">
        <v>1</v>
      </c>
      <c r="E118" s="18"/>
      <c r="F118" s="18"/>
      <c r="G118" s="18"/>
      <c r="H118" s="18"/>
      <c r="I118" s="18">
        <v>1</v>
      </c>
    </row>
    <row r="119" spans="1:9" x14ac:dyDescent="0.25">
      <c r="A119" s="18">
        <v>6</v>
      </c>
      <c r="B119" s="18" t="s">
        <v>217</v>
      </c>
      <c r="C119" s="19">
        <v>1032660</v>
      </c>
      <c r="D119" s="23">
        <v>1</v>
      </c>
      <c r="E119" s="18"/>
      <c r="F119" s="18"/>
      <c r="G119" s="18"/>
      <c r="H119" s="18"/>
      <c r="I119" s="18">
        <v>1</v>
      </c>
    </row>
    <row r="120" spans="1:9" x14ac:dyDescent="0.25">
      <c r="A120" s="18">
        <v>6</v>
      </c>
      <c r="B120" s="18" t="s">
        <v>127</v>
      </c>
      <c r="C120" s="19">
        <v>1033209</v>
      </c>
      <c r="D120" s="23">
        <v>1</v>
      </c>
      <c r="E120" s="18"/>
      <c r="F120" s="18"/>
      <c r="G120" s="18"/>
      <c r="H120" s="18"/>
      <c r="I120" s="18">
        <v>1</v>
      </c>
    </row>
    <row r="121" spans="1:9" x14ac:dyDescent="0.25">
      <c r="A121" s="18">
        <v>6</v>
      </c>
      <c r="B121" s="18" t="s">
        <v>218</v>
      </c>
      <c r="C121" s="19">
        <v>1033211</v>
      </c>
      <c r="D121" s="23">
        <v>1</v>
      </c>
      <c r="E121" s="18"/>
      <c r="F121" s="18"/>
      <c r="G121" s="18"/>
      <c r="H121" s="18"/>
      <c r="I121" s="18">
        <v>1</v>
      </c>
    </row>
    <row r="122" spans="1:9" x14ac:dyDescent="0.25">
      <c r="A122" s="18">
        <v>6</v>
      </c>
      <c r="B122" s="18" t="s">
        <v>219</v>
      </c>
      <c r="C122" s="19">
        <v>1033611</v>
      </c>
      <c r="D122" s="23">
        <v>1</v>
      </c>
      <c r="E122" s="18"/>
      <c r="F122" s="18"/>
      <c r="G122" s="18"/>
      <c r="H122" s="18"/>
      <c r="I122" s="18">
        <v>1</v>
      </c>
    </row>
    <row r="123" spans="1:9" x14ac:dyDescent="0.25">
      <c r="A123" s="18">
        <v>6</v>
      </c>
      <c r="B123" s="18" t="s">
        <v>220</v>
      </c>
      <c r="C123" s="19">
        <v>1033718</v>
      </c>
      <c r="D123" s="23">
        <v>2</v>
      </c>
      <c r="E123" s="18"/>
      <c r="F123" s="18"/>
      <c r="G123" s="18"/>
      <c r="H123" s="18">
        <v>1</v>
      </c>
      <c r="I123" s="18">
        <v>1</v>
      </c>
    </row>
    <row r="124" spans="1:9" x14ac:dyDescent="0.25">
      <c r="A124" s="18">
        <v>6</v>
      </c>
      <c r="B124" s="18" t="s">
        <v>221</v>
      </c>
      <c r="C124" s="19">
        <v>1057287</v>
      </c>
      <c r="D124" s="23">
        <v>1</v>
      </c>
      <c r="E124" s="18"/>
      <c r="F124" s="18"/>
      <c r="G124" s="18"/>
      <c r="H124" s="18"/>
      <c r="I124" s="18">
        <v>1</v>
      </c>
    </row>
    <row r="125" spans="1:9" x14ac:dyDescent="0.25">
      <c r="A125" s="18">
        <v>6</v>
      </c>
      <c r="B125" s="18" t="s">
        <v>222</v>
      </c>
      <c r="C125" s="19">
        <v>1085785</v>
      </c>
      <c r="D125" s="23">
        <v>1</v>
      </c>
      <c r="E125" s="18"/>
      <c r="F125" s="18"/>
      <c r="G125" s="18"/>
      <c r="H125" s="18"/>
      <c r="I125" s="18">
        <v>1</v>
      </c>
    </row>
    <row r="126" spans="1:9" x14ac:dyDescent="0.25">
      <c r="A126" s="18">
        <v>7</v>
      </c>
      <c r="B126" s="18" t="s">
        <v>223</v>
      </c>
      <c r="C126" s="19">
        <v>1055498</v>
      </c>
      <c r="D126" s="23">
        <v>1</v>
      </c>
      <c r="E126" s="18"/>
      <c r="F126" s="18"/>
      <c r="G126" s="18"/>
      <c r="H126" s="18"/>
      <c r="I126" s="18">
        <v>1</v>
      </c>
    </row>
    <row r="127" spans="1:9" x14ac:dyDescent="0.25">
      <c r="A127" s="18">
        <v>7</v>
      </c>
      <c r="B127" s="18" t="s">
        <v>224</v>
      </c>
      <c r="C127" s="19">
        <v>1055647</v>
      </c>
      <c r="D127" s="23">
        <v>1</v>
      </c>
      <c r="E127" s="18"/>
      <c r="F127" s="18"/>
      <c r="G127" s="18"/>
      <c r="H127" s="18"/>
      <c r="I127" s="18">
        <v>1</v>
      </c>
    </row>
    <row r="128" spans="1:9" x14ac:dyDescent="0.25">
      <c r="A128" s="18">
        <v>7</v>
      </c>
      <c r="B128" s="18" t="s">
        <v>133</v>
      </c>
      <c r="C128" s="19">
        <v>1055659</v>
      </c>
      <c r="D128" s="23">
        <v>2</v>
      </c>
      <c r="E128" s="18"/>
      <c r="F128" s="18"/>
      <c r="G128" s="18">
        <v>1</v>
      </c>
      <c r="H128" s="18"/>
      <c r="I128" s="18">
        <v>1</v>
      </c>
    </row>
    <row r="129" spans="1:9" x14ac:dyDescent="0.25">
      <c r="A129" s="18">
        <v>7</v>
      </c>
      <c r="B129" s="18" t="s">
        <v>225</v>
      </c>
      <c r="C129" s="19">
        <v>1055672</v>
      </c>
      <c r="D129" s="23">
        <v>1</v>
      </c>
      <c r="E129" s="18"/>
      <c r="F129" s="18"/>
      <c r="G129" s="18"/>
      <c r="H129" s="18"/>
      <c r="I129" s="18">
        <v>1</v>
      </c>
    </row>
    <row r="130" spans="1:9" x14ac:dyDescent="0.25">
      <c r="A130" s="18">
        <v>7</v>
      </c>
      <c r="B130" s="18" t="s">
        <v>137</v>
      </c>
      <c r="C130" s="19">
        <v>1056546</v>
      </c>
      <c r="D130" s="23">
        <v>1</v>
      </c>
      <c r="E130" s="18"/>
      <c r="F130" s="18"/>
      <c r="G130" s="18"/>
      <c r="H130" s="18"/>
      <c r="I130" s="18">
        <v>1</v>
      </c>
    </row>
    <row r="131" spans="1:9" x14ac:dyDescent="0.25">
      <c r="A131" s="18">
        <v>7</v>
      </c>
      <c r="B131" s="18" t="s">
        <v>226</v>
      </c>
      <c r="C131" s="19">
        <v>1056651</v>
      </c>
      <c r="D131" s="23">
        <v>3</v>
      </c>
      <c r="E131" s="18"/>
      <c r="F131" s="18">
        <v>1</v>
      </c>
      <c r="G131" s="18"/>
      <c r="H131" s="18">
        <v>1</v>
      </c>
      <c r="I131" s="18">
        <v>1</v>
      </c>
    </row>
    <row r="132" spans="1:9" x14ac:dyDescent="0.25">
      <c r="A132" s="18">
        <v>7</v>
      </c>
      <c r="B132" s="18" t="s">
        <v>227</v>
      </c>
      <c r="C132" s="19">
        <v>1059977</v>
      </c>
      <c r="D132" s="23">
        <v>1</v>
      </c>
      <c r="E132" s="18"/>
      <c r="F132" s="18"/>
      <c r="G132" s="18"/>
      <c r="H132" s="18"/>
      <c r="I132" s="18">
        <v>1</v>
      </c>
    </row>
    <row r="133" spans="1:9" x14ac:dyDescent="0.25">
      <c r="A133" s="18">
        <v>7</v>
      </c>
      <c r="B133" s="18" t="s">
        <v>228</v>
      </c>
      <c r="C133" s="19">
        <v>1063350</v>
      </c>
      <c r="D133" s="23">
        <v>1</v>
      </c>
      <c r="E133" s="18"/>
      <c r="F133" s="18"/>
      <c r="G133" s="18"/>
      <c r="H133" s="18"/>
      <c r="I133" s="18">
        <v>1</v>
      </c>
    </row>
    <row r="134" spans="1:9" x14ac:dyDescent="0.25">
      <c r="A134" s="18">
        <v>7</v>
      </c>
      <c r="B134" s="18" t="s">
        <v>143</v>
      </c>
      <c r="C134" s="19">
        <v>1088631</v>
      </c>
      <c r="D134" s="23">
        <v>3</v>
      </c>
      <c r="E134" s="18"/>
      <c r="F134" s="18">
        <v>1</v>
      </c>
      <c r="G134" s="18"/>
      <c r="H134" s="18"/>
      <c r="I134" s="18">
        <v>2</v>
      </c>
    </row>
    <row r="135" spans="1:9" x14ac:dyDescent="0.25">
      <c r="A135" s="18">
        <v>8</v>
      </c>
      <c r="B135" s="18" t="s">
        <v>229</v>
      </c>
      <c r="C135" s="19">
        <v>1052057</v>
      </c>
      <c r="D135" s="23">
        <v>2</v>
      </c>
      <c r="E135" s="18"/>
      <c r="F135" s="18"/>
      <c r="G135" s="18"/>
      <c r="H135" s="18"/>
      <c r="I135" s="18">
        <v>2</v>
      </c>
    </row>
    <row r="136" spans="1:9" x14ac:dyDescent="0.25">
      <c r="A136" s="18">
        <v>8</v>
      </c>
      <c r="B136" s="18" t="s">
        <v>230</v>
      </c>
      <c r="C136" s="19">
        <v>1052198</v>
      </c>
      <c r="D136" s="23">
        <v>1</v>
      </c>
      <c r="E136" s="18"/>
      <c r="F136" s="18"/>
      <c r="G136" s="18"/>
      <c r="H136" s="18"/>
      <c r="I136" s="18">
        <v>1</v>
      </c>
    </row>
    <row r="137" spans="1:9" x14ac:dyDescent="0.25">
      <c r="A137" s="18">
        <v>9</v>
      </c>
      <c r="B137" s="18" t="s">
        <v>231</v>
      </c>
      <c r="C137" s="19">
        <v>1053664</v>
      </c>
      <c r="D137" s="23">
        <v>1</v>
      </c>
      <c r="E137" s="18"/>
      <c r="F137" s="18"/>
      <c r="G137" s="18"/>
      <c r="H137" s="18"/>
      <c r="I137" s="18">
        <v>1</v>
      </c>
    </row>
    <row r="138" spans="1:9" x14ac:dyDescent="0.25">
      <c r="A138" s="18">
        <v>9</v>
      </c>
      <c r="B138" s="18" t="s">
        <v>232</v>
      </c>
      <c r="C138" s="19">
        <v>1057695</v>
      </c>
      <c r="D138" s="23">
        <v>1</v>
      </c>
      <c r="E138" s="18"/>
      <c r="F138" s="18"/>
      <c r="G138" s="18"/>
      <c r="H138" s="18"/>
      <c r="I138" s="18">
        <v>1</v>
      </c>
    </row>
    <row r="139" spans="1:9" x14ac:dyDescent="0.25">
      <c r="A139" s="18">
        <v>9</v>
      </c>
      <c r="B139" s="18" t="s">
        <v>149</v>
      </c>
      <c r="C139" s="19">
        <v>1060319</v>
      </c>
      <c r="D139" s="23">
        <v>1</v>
      </c>
      <c r="E139" s="18"/>
      <c r="F139" s="18"/>
      <c r="G139" s="18"/>
      <c r="H139" s="18"/>
      <c r="I139" s="18">
        <v>1</v>
      </c>
    </row>
    <row r="140" spans="1:9" x14ac:dyDescent="0.25">
      <c r="A140" s="18">
        <v>9</v>
      </c>
      <c r="B140" s="18" t="s">
        <v>233</v>
      </c>
      <c r="C140" s="19">
        <v>1061127</v>
      </c>
      <c r="D140" s="23">
        <v>1</v>
      </c>
      <c r="E140" s="18"/>
      <c r="F140" s="18"/>
      <c r="G140" s="18"/>
      <c r="H140" s="18"/>
      <c r="I140" s="18">
        <v>1</v>
      </c>
    </row>
    <row r="141" spans="1:9" x14ac:dyDescent="0.25">
      <c r="A141" s="18">
        <v>10</v>
      </c>
      <c r="B141" s="18" t="s">
        <v>234</v>
      </c>
      <c r="C141" s="19">
        <v>1064972</v>
      </c>
      <c r="D141" s="23">
        <v>1</v>
      </c>
      <c r="E141" s="18"/>
      <c r="F141" s="18"/>
      <c r="G141" s="18"/>
      <c r="H141" s="18"/>
      <c r="I141" s="18">
        <v>1</v>
      </c>
    </row>
    <row r="142" spans="1:9" x14ac:dyDescent="0.25">
      <c r="A142" s="18">
        <v>20</v>
      </c>
      <c r="B142" s="18" t="s">
        <v>235</v>
      </c>
      <c r="C142" s="19">
        <v>4112369</v>
      </c>
      <c r="D142" s="23">
        <v>1</v>
      </c>
      <c r="E142" s="18"/>
      <c r="F142" s="18"/>
      <c r="G142" s="18"/>
      <c r="H142" s="18"/>
      <c r="I142" s="18">
        <v>1</v>
      </c>
    </row>
    <row r="143" spans="1:9" x14ac:dyDescent="0.25">
      <c r="A143" s="18">
        <v>20</v>
      </c>
      <c r="B143" s="18" t="s">
        <v>236</v>
      </c>
      <c r="C143" s="19">
        <v>4113860</v>
      </c>
      <c r="D143" s="23">
        <v>2</v>
      </c>
      <c r="E143" s="18"/>
      <c r="F143" s="18">
        <v>1</v>
      </c>
      <c r="G143" s="18"/>
      <c r="H143" s="18"/>
      <c r="I143" s="18">
        <v>1</v>
      </c>
    </row>
    <row r="144" spans="1:9" x14ac:dyDescent="0.25">
      <c r="A144" s="18">
        <v>20</v>
      </c>
      <c r="B144" s="18" t="s">
        <v>237</v>
      </c>
      <c r="C144" s="19">
        <v>4117060</v>
      </c>
      <c r="D144" s="23">
        <v>1</v>
      </c>
      <c r="E144" s="18"/>
      <c r="F144" s="18"/>
      <c r="G144" s="18"/>
      <c r="H144" s="18"/>
      <c r="I144" s="18">
        <v>1</v>
      </c>
    </row>
    <row r="145" spans="1:9" x14ac:dyDescent="0.25">
      <c r="A145" s="18">
        <v>20</v>
      </c>
      <c r="B145" s="18" t="s">
        <v>238</v>
      </c>
      <c r="C145" s="19">
        <v>4117181</v>
      </c>
      <c r="D145" s="23">
        <v>1</v>
      </c>
      <c r="E145" s="18"/>
      <c r="F145" s="18"/>
      <c r="G145" s="18"/>
      <c r="H145" s="18"/>
      <c r="I145" s="18">
        <v>1</v>
      </c>
    </row>
    <row r="146" spans="1:9" x14ac:dyDescent="0.25">
      <c r="A146" s="18">
        <v>20</v>
      </c>
      <c r="B146" s="18" t="s">
        <v>239</v>
      </c>
      <c r="C146" s="19">
        <v>4541577</v>
      </c>
      <c r="D146" s="23">
        <v>1</v>
      </c>
      <c r="E146" s="18"/>
      <c r="F146" s="18"/>
      <c r="G146" s="18"/>
      <c r="H146" s="18"/>
      <c r="I146" s="18">
        <v>1</v>
      </c>
    </row>
    <row r="147" spans="1:9" x14ac:dyDescent="0.25">
      <c r="A147" s="18">
        <v>20</v>
      </c>
      <c r="B147" s="18" t="s">
        <v>240</v>
      </c>
      <c r="C147" s="19">
        <v>4594686</v>
      </c>
      <c r="D147" s="23">
        <v>1</v>
      </c>
      <c r="E147" s="18"/>
      <c r="F147" s="18"/>
      <c r="G147" s="18"/>
      <c r="H147" s="18"/>
      <c r="I147" s="18">
        <v>1</v>
      </c>
    </row>
    <row r="148" spans="1:9" x14ac:dyDescent="0.25">
      <c r="A148" s="18">
        <v>26</v>
      </c>
      <c r="B148" s="18" t="s">
        <v>158</v>
      </c>
      <c r="C148" s="19">
        <v>4004707</v>
      </c>
      <c r="D148" s="23">
        <v>1</v>
      </c>
      <c r="E148" s="18"/>
      <c r="F148" s="18"/>
      <c r="G148" s="18"/>
      <c r="H148" s="18"/>
      <c r="I148" s="18">
        <v>1</v>
      </c>
    </row>
    <row r="149" spans="1:9" x14ac:dyDescent="0.25">
      <c r="A149" s="18">
        <v>26</v>
      </c>
      <c r="B149" s="18" t="s">
        <v>241</v>
      </c>
      <c r="C149" s="19">
        <v>4467665</v>
      </c>
      <c r="D149" s="23">
        <v>1</v>
      </c>
      <c r="E149" s="18"/>
      <c r="F149" s="18"/>
      <c r="G149" s="18"/>
      <c r="H149" s="18"/>
      <c r="I149" s="18">
        <v>1</v>
      </c>
    </row>
    <row r="150" spans="1:9" x14ac:dyDescent="0.25">
      <c r="A150" s="18">
        <v>26</v>
      </c>
      <c r="B150" s="18" t="s">
        <v>242</v>
      </c>
      <c r="C150" s="19">
        <v>4539398</v>
      </c>
      <c r="D150" s="23">
        <v>1</v>
      </c>
      <c r="E150" s="18"/>
      <c r="F150" s="18"/>
      <c r="G150" s="18"/>
      <c r="H150" s="18"/>
      <c r="I150" s="18">
        <v>1</v>
      </c>
    </row>
    <row r="151" spans="1:9" x14ac:dyDescent="0.25">
      <c r="A151" s="18">
        <v>33</v>
      </c>
      <c r="B151" s="18" t="s">
        <v>243</v>
      </c>
      <c r="C151" s="19">
        <v>3391337</v>
      </c>
      <c r="D151" s="23">
        <v>2</v>
      </c>
      <c r="E151" s="18"/>
      <c r="F151" s="18"/>
      <c r="G151" s="18"/>
      <c r="H151" s="18"/>
      <c r="I151" s="18">
        <v>2</v>
      </c>
    </row>
    <row r="152" spans="1:9" x14ac:dyDescent="0.25">
      <c r="A152" s="18">
        <v>33</v>
      </c>
      <c r="B152" s="18" t="s">
        <v>244</v>
      </c>
      <c r="C152" s="19">
        <v>3391875</v>
      </c>
      <c r="D152" s="23">
        <v>1</v>
      </c>
      <c r="E152" s="18"/>
      <c r="F152" s="18"/>
      <c r="G152" s="18"/>
      <c r="H152" s="18"/>
      <c r="I152" s="18">
        <v>1</v>
      </c>
    </row>
    <row r="153" spans="1:9" x14ac:dyDescent="0.25">
      <c r="A153" s="18">
        <v>33</v>
      </c>
      <c r="B153" s="18" t="s">
        <v>245</v>
      </c>
      <c r="C153" s="19">
        <v>3398671</v>
      </c>
      <c r="D153" s="23">
        <v>1</v>
      </c>
      <c r="E153" s="18"/>
      <c r="F153" s="18"/>
      <c r="G153" s="18"/>
      <c r="H153" s="18"/>
      <c r="I153" s="18">
        <v>1</v>
      </c>
    </row>
    <row r="154" spans="1:9" x14ac:dyDescent="0.25">
      <c r="A154" s="18">
        <v>34</v>
      </c>
      <c r="B154" s="18" t="s">
        <v>246</v>
      </c>
      <c r="C154" s="19">
        <v>3062973</v>
      </c>
      <c r="D154" s="23">
        <v>1</v>
      </c>
      <c r="E154" s="18"/>
      <c r="F154" s="18"/>
      <c r="G154" s="18"/>
      <c r="H154" s="18"/>
      <c r="I154" s="18">
        <v>1</v>
      </c>
    </row>
    <row r="155" spans="1:9" x14ac:dyDescent="0.25">
      <c r="A155" s="18">
        <v>34</v>
      </c>
      <c r="B155" s="18" t="s">
        <v>247</v>
      </c>
      <c r="C155" s="19">
        <v>3063113</v>
      </c>
      <c r="D155" s="23">
        <v>2</v>
      </c>
      <c r="E155" s="18"/>
      <c r="F155" s="18"/>
      <c r="G155" s="18"/>
      <c r="H155" s="18">
        <v>1</v>
      </c>
      <c r="I155" s="18">
        <v>1</v>
      </c>
    </row>
    <row r="156" spans="1:9" x14ac:dyDescent="0.25">
      <c r="A156" s="18">
        <v>34</v>
      </c>
      <c r="B156" s="18" t="s">
        <v>248</v>
      </c>
      <c r="C156" s="19">
        <v>3071068</v>
      </c>
      <c r="D156" s="23">
        <v>1</v>
      </c>
      <c r="E156" s="18"/>
      <c r="F156" s="18"/>
      <c r="G156" s="18"/>
      <c r="H156" s="18"/>
      <c r="I156" s="18">
        <v>1</v>
      </c>
    </row>
    <row r="157" spans="1:9" x14ac:dyDescent="0.25">
      <c r="A157" s="18">
        <v>34</v>
      </c>
      <c r="B157" s="18" t="s">
        <v>249</v>
      </c>
      <c r="C157" s="19">
        <v>3071420</v>
      </c>
      <c r="D157" s="23">
        <v>5</v>
      </c>
      <c r="E157" s="18"/>
      <c r="F157" s="18"/>
      <c r="G157" s="18"/>
      <c r="H157" s="18"/>
      <c r="I157" s="18">
        <v>5</v>
      </c>
    </row>
    <row r="158" spans="1:9" x14ac:dyDescent="0.25">
      <c r="A158" s="18">
        <v>34</v>
      </c>
      <c r="B158" s="18" t="s">
        <v>250</v>
      </c>
      <c r="C158" s="19">
        <v>3072427</v>
      </c>
      <c r="D158" s="23">
        <v>2</v>
      </c>
      <c r="E158" s="18"/>
      <c r="F158" s="18"/>
      <c r="G158" s="18"/>
      <c r="H158" s="18">
        <v>1</v>
      </c>
      <c r="I158" s="18">
        <v>1</v>
      </c>
    </row>
    <row r="159" spans="1:9" x14ac:dyDescent="0.25">
      <c r="A159" s="18">
        <v>34</v>
      </c>
      <c r="B159" s="18" t="s">
        <v>251</v>
      </c>
      <c r="C159" s="19">
        <v>3072815</v>
      </c>
      <c r="D159" s="23">
        <v>1</v>
      </c>
      <c r="E159" s="18"/>
      <c r="F159" s="18"/>
      <c r="G159" s="18"/>
      <c r="H159" s="18"/>
      <c r="I159" s="18">
        <v>1</v>
      </c>
    </row>
    <row r="160" spans="1:9" x14ac:dyDescent="0.25">
      <c r="A160" s="18">
        <v>34</v>
      </c>
      <c r="B160" s="18" t="s">
        <v>162</v>
      </c>
      <c r="C160" s="19">
        <v>3327993</v>
      </c>
      <c r="D160" s="23">
        <v>1</v>
      </c>
      <c r="E160" s="18"/>
      <c r="F160" s="18"/>
      <c r="G160" s="18"/>
      <c r="H160" s="18"/>
      <c r="I160" s="18">
        <v>1</v>
      </c>
    </row>
    <row r="161" spans="1:9" x14ac:dyDescent="0.25">
      <c r="A161" s="18">
        <v>34</v>
      </c>
      <c r="B161" s="18" t="s">
        <v>252</v>
      </c>
      <c r="C161" s="19">
        <v>3392173</v>
      </c>
      <c r="D161" s="23">
        <v>1</v>
      </c>
      <c r="E161" s="18"/>
      <c r="F161" s="18"/>
      <c r="G161" s="18"/>
      <c r="H161" s="18"/>
      <c r="I161" s="18">
        <v>1</v>
      </c>
    </row>
    <row r="162" spans="1:9" x14ac:dyDescent="0.25">
      <c r="A162" s="18">
        <v>34</v>
      </c>
      <c r="B162" s="18" t="s">
        <v>253</v>
      </c>
      <c r="C162" s="19">
        <v>3401004</v>
      </c>
      <c r="D162" s="23">
        <v>1</v>
      </c>
      <c r="E162" s="18"/>
      <c r="F162" s="18"/>
      <c r="G162" s="18"/>
      <c r="H162" s="18"/>
      <c r="I162" s="18">
        <v>1</v>
      </c>
    </row>
    <row r="163" spans="1:9" x14ac:dyDescent="0.25">
      <c r="A163" s="18">
        <v>34</v>
      </c>
      <c r="B163" s="18" t="s">
        <v>254</v>
      </c>
      <c r="C163" s="19">
        <v>3413674</v>
      </c>
      <c r="D163" s="23">
        <v>1</v>
      </c>
      <c r="E163" s="18"/>
      <c r="F163" s="18"/>
      <c r="G163" s="18"/>
      <c r="H163" s="18"/>
      <c r="I163" s="18">
        <v>1</v>
      </c>
    </row>
    <row r="164" spans="1:9" x14ac:dyDescent="0.25">
      <c r="A164" s="18">
        <v>34</v>
      </c>
      <c r="B164" s="18" t="s">
        <v>255</v>
      </c>
      <c r="C164" s="19">
        <v>4082153</v>
      </c>
      <c r="D164" s="23">
        <v>1</v>
      </c>
      <c r="E164" s="18"/>
      <c r="F164" s="18"/>
      <c r="G164" s="18"/>
      <c r="H164" s="18"/>
      <c r="I164" s="18">
        <v>1</v>
      </c>
    </row>
    <row r="165" spans="1:9" x14ac:dyDescent="0.25">
      <c r="A165" s="18">
        <v>35</v>
      </c>
      <c r="B165" s="18" t="s">
        <v>164</v>
      </c>
      <c r="C165" s="19">
        <v>3000251</v>
      </c>
      <c r="D165" s="23">
        <v>1</v>
      </c>
      <c r="E165" s="18"/>
      <c r="F165" s="18"/>
      <c r="G165" s="18"/>
      <c r="H165" s="18"/>
      <c r="I165" s="18">
        <v>1</v>
      </c>
    </row>
    <row r="166" spans="1:9" x14ac:dyDescent="0.25">
      <c r="A166" s="18">
        <v>35</v>
      </c>
      <c r="B166" s="18" t="s">
        <v>256</v>
      </c>
      <c r="C166" s="19">
        <v>3029637</v>
      </c>
      <c r="D166" s="23">
        <v>1</v>
      </c>
      <c r="E166" s="18"/>
      <c r="F166" s="18"/>
      <c r="G166" s="18"/>
      <c r="H166" s="18"/>
      <c r="I166" s="18">
        <v>1</v>
      </c>
    </row>
    <row r="167" spans="1:9" x14ac:dyDescent="0.25">
      <c r="A167" s="18">
        <v>35</v>
      </c>
      <c r="B167" s="18" t="s">
        <v>257</v>
      </c>
      <c r="C167" s="19">
        <v>3058005</v>
      </c>
      <c r="D167" s="23">
        <v>1</v>
      </c>
      <c r="E167" s="18"/>
      <c r="F167" s="18"/>
      <c r="G167" s="18"/>
      <c r="H167" s="18"/>
      <c r="I167" s="18">
        <v>1</v>
      </c>
    </row>
    <row r="168" spans="1:9" x14ac:dyDescent="0.25">
      <c r="A168" s="18">
        <v>35</v>
      </c>
      <c r="B168" s="18" t="s">
        <v>258</v>
      </c>
      <c r="C168" s="19">
        <v>3059325</v>
      </c>
      <c r="D168" s="23">
        <v>1</v>
      </c>
      <c r="E168" s="18"/>
      <c r="F168" s="18"/>
      <c r="G168" s="18"/>
      <c r="H168" s="18"/>
      <c r="I168" s="18">
        <v>1</v>
      </c>
    </row>
    <row r="169" spans="1:9" x14ac:dyDescent="0.25">
      <c r="A169" s="18">
        <v>35</v>
      </c>
      <c r="B169" s="18" t="s">
        <v>259</v>
      </c>
      <c r="C169" s="19">
        <v>3321859</v>
      </c>
      <c r="D169" s="23">
        <v>1</v>
      </c>
      <c r="E169" s="18"/>
      <c r="F169" s="18"/>
      <c r="G169" s="18"/>
      <c r="H169" s="18"/>
      <c r="I169" s="18">
        <v>1</v>
      </c>
    </row>
    <row r="170" spans="1:9" x14ac:dyDescent="0.25">
      <c r="A170" s="18">
        <v>36</v>
      </c>
      <c r="B170" s="18" t="s">
        <v>260</v>
      </c>
      <c r="C170" s="19">
        <v>3045123</v>
      </c>
      <c r="D170" s="23">
        <v>1</v>
      </c>
      <c r="E170" s="18"/>
      <c r="F170" s="18"/>
      <c r="G170" s="18"/>
      <c r="H170" s="18"/>
      <c r="I170" s="18">
        <v>1</v>
      </c>
    </row>
    <row r="171" spans="1:9" x14ac:dyDescent="0.25">
      <c r="A171" s="18">
        <v>36</v>
      </c>
      <c r="B171" s="18" t="s">
        <v>261</v>
      </c>
      <c r="C171" s="19">
        <v>3049225</v>
      </c>
      <c r="D171" s="23">
        <v>1</v>
      </c>
      <c r="E171" s="18"/>
      <c r="F171" s="18"/>
      <c r="G171" s="18"/>
      <c r="H171" s="18"/>
      <c r="I171" s="18">
        <v>1</v>
      </c>
    </row>
    <row r="172" spans="1:9" x14ac:dyDescent="0.25">
      <c r="A172" s="18">
        <v>36</v>
      </c>
      <c r="B172" s="18" t="s">
        <v>262</v>
      </c>
      <c r="C172" s="19">
        <v>3053421</v>
      </c>
      <c r="D172" s="23">
        <v>1</v>
      </c>
      <c r="E172" s="18"/>
      <c r="F172" s="18"/>
      <c r="G172" s="18"/>
      <c r="H172" s="18"/>
      <c r="I172" s="18">
        <v>1</v>
      </c>
    </row>
    <row r="173" spans="1:9" x14ac:dyDescent="0.25">
      <c r="A173" s="18">
        <v>36</v>
      </c>
      <c r="B173" s="18" t="s">
        <v>263</v>
      </c>
      <c r="C173" s="19">
        <v>3391971</v>
      </c>
      <c r="D173" s="23">
        <v>1</v>
      </c>
      <c r="E173" s="18"/>
      <c r="F173" s="18"/>
      <c r="G173" s="18"/>
      <c r="H173" s="18"/>
      <c r="I173" s="18">
        <v>1</v>
      </c>
    </row>
    <row r="174" spans="1:9" x14ac:dyDescent="0.25">
      <c r="A174" s="18">
        <v>37</v>
      </c>
      <c r="B174" s="18" t="s">
        <v>170</v>
      </c>
      <c r="C174" s="19">
        <v>3041364</v>
      </c>
      <c r="D174" s="23">
        <v>2</v>
      </c>
      <c r="E174" s="18"/>
      <c r="F174" s="18"/>
      <c r="G174" s="18"/>
      <c r="H174" s="18"/>
      <c r="I174" s="18">
        <v>2</v>
      </c>
    </row>
    <row r="175" spans="1:9" x14ac:dyDescent="0.25">
      <c r="A175" s="18">
        <v>37</v>
      </c>
      <c r="B175" s="18" t="s">
        <v>264</v>
      </c>
      <c r="C175" s="19">
        <v>3041894</v>
      </c>
      <c r="D175" s="23">
        <v>1</v>
      </c>
      <c r="E175" s="18"/>
      <c r="F175" s="18"/>
      <c r="G175" s="18"/>
      <c r="H175" s="18"/>
      <c r="I175" s="18">
        <v>1</v>
      </c>
    </row>
    <row r="176" spans="1:9" x14ac:dyDescent="0.25">
      <c r="A176" s="18">
        <v>37</v>
      </c>
      <c r="B176" s="18" t="s">
        <v>265</v>
      </c>
      <c r="C176" s="19">
        <v>3076390</v>
      </c>
      <c r="D176" s="23">
        <v>1</v>
      </c>
      <c r="E176" s="18"/>
      <c r="F176" s="18"/>
      <c r="G176" s="18"/>
      <c r="H176" s="18"/>
      <c r="I176" s="18">
        <v>1</v>
      </c>
    </row>
    <row r="177" spans="1:9" x14ac:dyDescent="0.25">
      <c r="A177" s="18">
        <v>37</v>
      </c>
      <c r="B177" s="18" t="s">
        <v>172</v>
      </c>
      <c r="C177" s="19">
        <v>3390388</v>
      </c>
      <c r="D177" s="23">
        <v>1</v>
      </c>
      <c r="E177" s="18"/>
      <c r="F177" s="18"/>
      <c r="G177" s="18"/>
      <c r="H177" s="18"/>
      <c r="I177" s="18">
        <v>1</v>
      </c>
    </row>
    <row r="178" spans="1:9" x14ac:dyDescent="0.25">
      <c r="A178" s="18">
        <v>37</v>
      </c>
      <c r="B178" s="18" t="s">
        <v>174</v>
      </c>
      <c r="C178" s="19">
        <v>3390389</v>
      </c>
      <c r="D178" s="23">
        <v>1</v>
      </c>
      <c r="E178" s="18"/>
      <c r="F178" s="18"/>
      <c r="G178" s="18"/>
      <c r="H178" s="18"/>
      <c r="I178" s="18">
        <v>1</v>
      </c>
    </row>
    <row r="179" spans="1:9" x14ac:dyDescent="0.25">
      <c r="A179" s="18">
        <v>37</v>
      </c>
      <c r="B179" s="18" t="s">
        <v>266</v>
      </c>
      <c r="C179" s="19">
        <v>3398928</v>
      </c>
      <c r="D179" s="23">
        <v>1</v>
      </c>
      <c r="E179" s="18"/>
      <c r="F179" s="18"/>
      <c r="G179" s="18"/>
      <c r="H179" s="18"/>
      <c r="I179" s="18">
        <v>1</v>
      </c>
    </row>
    <row r="180" spans="1:9" x14ac:dyDescent="0.25">
      <c r="A180" s="18">
        <v>38</v>
      </c>
      <c r="B180" s="18" t="s">
        <v>267</v>
      </c>
      <c r="C180" s="19">
        <v>3013728</v>
      </c>
      <c r="D180" s="23">
        <v>1</v>
      </c>
      <c r="E180" s="18"/>
      <c r="F180" s="18"/>
      <c r="G180" s="18"/>
      <c r="H180" s="18"/>
      <c r="I180" s="18">
        <v>1</v>
      </c>
    </row>
    <row r="181" spans="1:9" x14ac:dyDescent="0.25">
      <c r="A181" s="18">
        <v>38</v>
      </c>
      <c r="B181" s="18" t="s">
        <v>268</v>
      </c>
      <c r="C181" s="19">
        <v>3016945</v>
      </c>
      <c r="D181" s="23">
        <v>1</v>
      </c>
      <c r="E181" s="18"/>
      <c r="F181" s="18"/>
      <c r="G181" s="18"/>
      <c r="H181" s="18"/>
      <c r="I181" s="18">
        <v>1</v>
      </c>
    </row>
    <row r="182" spans="1:9" x14ac:dyDescent="0.25">
      <c r="A182" s="18">
        <v>38</v>
      </c>
      <c r="B182" s="18" t="s">
        <v>269</v>
      </c>
      <c r="C182" s="19">
        <v>3141855</v>
      </c>
      <c r="D182" s="23">
        <v>1</v>
      </c>
      <c r="E182" s="18"/>
      <c r="F182" s="18"/>
      <c r="G182" s="18"/>
      <c r="H182" s="18"/>
      <c r="I182" s="18">
        <v>1</v>
      </c>
    </row>
    <row r="183" spans="1:9" x14ac:dyDescent="0.25">
      <c r="A183" s="18">
        <v>38</v>
      </c>
      <c r="B183" s="18" t="s">
        <v>270</v>
      </c>
      <c r="C183" s="19">
        <v>3388449</v>
      </c>
      <c r="D183" s="23">
        <v>1</v>
      </c>
      <c r="E183" s="18"/>
      <c r="F183" s="18"/>
      <c r="G183" s="18"/>
      <c r="H183" s="18"/>
      <c r="I183" s="18">
        <v>1</v>
      </c>
    </row>
    <row r="184" spans="1:9" x14ac:dyDescent="0.25">
      <c r="A184" s="18">
        <v>39</v>
      </c>
      <c r="B184" s="18" t="s">
        <v>271</v>
      </c>
      <c r="C184" s="19">
        <v>3008057</v>
      </c>
      <c r="D184" s="23">
        <v>1</v>
      </c>
      <c r="E184" s="18"/>
      <c r="F184" s="18"/>
      <c r="G184" s="18"/>
      <c r="H184" s="18"/>
      <c r="I184" s="18">
        <v>1</v>
      </c>
    </row>
    <row r="185" spans="1:9" x14ac:dyDescent="0.25">
      <c r="A185" s="18">
        <v>39</v>
      </c>
      <c r="B185" s="18" t="s">
        <v>272</v>
      </c>
      <c r="C185" s="19">
        <v>3022252</v>
      </c>
      <c r="D185" s="23">
        <v>1</v>
      </c>
      <c r="E185" s="18"/>
      <c r="F185" s="18"/>
      <c r="G185" s="18"/>
      <c r="H185" s="18"/>
      <c r="I185" s="18">
        <v>1</v>
      </c>
    </row>
    <row r="186" spans="1:9" x14ac:dyDescent="0.25">
      <c r="A186" s="18">
        <v>40</v>
      </c>
      <c r="B186" s="18" t="s">
        <v>273</v>
      </c>
      <c r="C186" s="19">
        <v>3170190</v>
      </c>
      <c r="D186" s="23">
        <v>3</v>
      </c>
      <c r="E186" s="18">
        <v>1</v>
      </c>
      <c r="F186" s="18">
        <v>1</v>
      </c>
      <c r="G186" s="18"/>
      <c r="H186" s="18"/>
      <c r="I186" s="18">
        <v>1</v>
      </c>
    </row>
    <row r="187" spans="1:9" x14ac:dyDescent="0.25">
      <c r="A187" s="18">
        <v>41</v>
      </c>
      <c r="B187" s="18" t="s">
        <v>274</v>
      </c>
      <c r="C187" s="19">
        <v>3042354</v>
      </c>
      <c r="D187" s="23">
        <v>1</v>
      </c>
      <c r="E187" s="18"/>
      <c r="F187" s="18"/>
      <c r="G187" s="18"/>
      <c r="H187" s="18"/>
      <c r="I187" s="18">
        <v>1</v>
      </c>
    </row>
    <row r="188" spans="1:9" x14ac:dyDescent="0.25">
      <c r="A188" s="18">
        <v>42</v>
      </c>
      <c r="B188" s="18" t="s">
        <v>275</v>
      </c>
      <c r="C188" s="20">
        <v>3085430</v>
      </c>
      <c r="D188" s="23">
        <v>1</v>
      </c>
      <c r="E188" s="18"/>
      <c r="F188" s="18"/>
      <c r="G188" s="18"/>
      <c r="H188" s="18"/>
      <c r="I188" s="18">
        <v>1</v>
      </c>
    </row>
    <row r="189" spans="1:9" x14ac:dyDescent="0.25">
      <c r="A189" s="18">
        <v>48</v>
      </c>
      <c r="B189" s="18" t="s">
        <v>276</v>
      </c>
      <c r="C189" s="20">
        <v>3244961</v>
      </c>
      <c r="D189" s="23">
        <v>1</v>
      </c>
      <c r="E189" s="18"/>
      <c r="F189" s="18"/>
      <c r="G189" s="18"/>
      <c r="H189" s="18"/>
      <c r="I189" s="18">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2026 Report</vt:lpstr>
      <vt:lpstr>Executive Summary</vt:lpstr>
      <vt:lpstr>Table of Contents</vt:lpstr>
      <vt:lpstr>1. Active Registrations</vt:lpstr>
      <vt:lpstr>2. Applications &amp; Renewals</vt:lpstr>
      <vt:lpstr>Sheet1</vt:lpstr>
      <vt:lpstr>3. Avg. Processing Time</vt:lpstr>
      <vt:lpstr>4. Denial Reasons</vt:lpstr>
      <vt:lpstr>5. Revocations and Fines</vt:lpstr>
      <vt:lpstr>Sheet3</vt:lpstr>
      <vt:lpstr>Sheet2</vt:lpstr>
      <vt:lpstr>'Executive Summary'!Print_Area</vt:lpstr>
      <vt:lpstr>'2. Applications &amp; Renewals'!Print_Titles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 Aditi</dc:creator>
  <cp:keywords/>
  <dc:description/>
  <cp:lastModifiedBy>Klossner, Christian  (MOCJ)</cp:lastModifiedBy>
  <cp:revision/>
  <dcterms:created xsi:type="dcterms:W3CDTF">2017-08-18T20:55:08Z</dcterms:created>
  <dcterms:modified xsi:type="dcterms:W3CDTF">2026-08-31T19:21:29Z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2025-08-15T12:29:41Z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83afcb28-bb9d-41d2-ada5-22636feced5a</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