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codeName="ThisWorkbook" defaultThemeVersion="124226"/>
  <mc:AlternateContent xmlns:mc="http://schemas.openxmlformats.org/markup-compatibility/2006">
    <mc:Choice Requires="x15">
      <x15ac:absPath xmlns:x15ac="http://schemas.microsoft.com/office/spreadsheetml/2010/11/ac" url="G:\WRP Policy 6 Guidelines\Nov 2018 update\"/>
    </mc:Choice>
  </mc:AlternateContent>
  <workbookProtection workbookAlgorithmName="SHA-512" workbookHashValue="iZ6j0DziIUR6SnMDa2lJ/y5o0rYFsP5CIzXUaradj/l5yKX7fRzgMEeNYoKM46Afw4wgCebFNNcYsk9Io0rgTQ==" workbookSaltValue="WQiuAxrHK5BO5ZD8PquXxw==" workbookSpinCount="100000" lockStructure="1"/>
  <bookViews>
    <workbookView xWindow="0" yWindow="0" windowWidth="28800" windowHeight="12795" tabRatio="763"/>
  </bookViews>
  <sheets>
    <sheet name="1 - Project Background" sheetId="7" r:id="rId1"/>
    <sheet name="2 - Tidal and flood height" sheetId="16" r:id="rId2"/>
    <sheet name=" 3- Project Features" sheetId="17" r:id="rId3"/>
    <sheet name="4 - Summary Charts" sheetId="18" r:id="rId4"/>
    <sheet name="0.2%+SLR" sheetId="26" r:id="rId5"/>
    <sheet name="Calculations" sheetId="2" r:id="rId6"/>
    <sheet name="Appendix A" sheetId="27" r:id="rId7"/>
  </sheets>
  <definedNames>
    <definedName name="_xlnm._FilterDatabase" localSheetId="0" hidden="1">'2 - Tidal and flood height'!$B$9:$E$9</definedName>
    <definedName name="_xlnm._FilterDatabase" localSheetId="1" hidden="1">'2 - Tidal and flood height'!$B$4:$F$9</definedName>
    <definedName name="Brooklyn_Datum" localSheetId="2">' 3- Project Features'!#REF!</definedName>
    <definedName name="Brooklyn_Datum">'2 - Tidal and flood height'!#REF!</definedName>
    <definedName name="NAVD88">"$B$15:$B$24"</definedName>
    <definedName name="_xlnm.Print_Area" localSheetId="2">' 3- Project Features'!$A$1:$P$22</definedName>
    <definedName name="_xlnm.Print_Area" localSheetId="0">'1 - Project Background'!$B$1:$M$27</definedName>
    <definedName name="_xlnm.Print_Area" localSheetId="1">'2 - Tidal and flood height'!$B$1:$G$33</definedName>
    <definedName name="_xlnm.Print_Area" localSheetId="3">'4 - Summary Charts'!$A$1:$AX$44</definedName>
    <definedName name="Z_07E3A279_3946_4251_B2B5_4706F47EBB52_.wvu.Cols" localSheetId="2" hidden="1">' 3- Project Features'!$S:$V</definedName>
  </definedNames>
  <calcPr calcId="171027"/>
  <customWorkbookViews>
    <customWorkbookView name="a" guid="{07E3A279-3946-4251-B2B5-4706F47EBB52}" maximized="1" xWindow="-8" yWindow="-8" windowWidth="1696" windowHeight="1026" tabRatio="763" activeSheetId="28"/>
  </customWorkbookViews>
</workbook>
</file>

<file path=xl/calcChain.xml><?xml version="1.0" encoding="utf-8"?>
<calcChain xmlns="http://schemas.openxmlformats.org/spreadsheetml/2006/main">
  <c r="C7" i="16" l="1"/>
  <c r="C6" i="16"/>
  <c r="C5" i="16"/>
  <c r="C9" i="16" l="1"/>
  <c r="D4" i="27" l="1"/>
  <c r="B43" i="2" l="1"/>
  <c r="C43" i="2" s="1"/>
  <c r="D5" i="27"/>
  <c r="D6" i="27"/>
  <c r="D7" i="27"/>
  <c r="D8" i="27"/>
  <c r="D9" i="27"/>
  <c r="D10" i="27"/>
  <c r="D11" i="27"/>
  <c r="D12" i="27"/>
  <c r="D13" i="27"/>
  <c r="D14" i="27"/>
  <c r="D15" i="27"/>
  <c r="D16" i="27"/>
  <c r="D17" i="27"/>
  <c r="D18" i="27"/>
  <c r="D19" i="27"/>
  <c r="D20" i="27"/>
  <c r="D21" i="27"/>
  <c r="D22" i="27"/>
  <c r="D23" i="27"/>
  <c r="D24" i="27"/>
  <c r="D25" i="27"/>
  <c r="D26" i="27"/>
  <c r="D5" i="2" l="1"/>
  <c r="D6" i="2"/>
  <c r="D7" i="2"/>
  <c r="D4" i="2"/>
  <c r="A40" i="2" l="1"/>
  <c r="B40" i="2"/>
  <c r="C40" i="2" s="1"/>
  <c r="A39" i="2"/>
  <c r="A41" i="2"/>
  <c r="A42" i="2"/>
  <c r="B42" i="2"/>
  <c r="C42" i="2" s="1"/>
  <c r="B39" i="2"/>
  <c r="C39" i="2" s="1"/>
  <c r="B41" i="2"/>
  <c r="C41" i="2" s="1"/>
  <c r="D31" i="2" l="1"/>
  <c r="D29" i="2"/>
  <c r="D30" i="2"/>
  <c r="D32" i="2"/>
  <c r="D28" i="2"/>
  <c r="F29" i="2"/>
  <c r="F28" i="2"/>
  <c r="E32" i="2"/>
  <c r="C31" i="2"/>
  <c r="B31" i="2"/>
  <c r="F31" i="2"/>
  <c r="C29" i="2"/>
  <c r="B29" i="2"/>
  <c r="F30" i="2"/>
  <c r="E29" i="2"/>
  <c r="E28" i="2"/>
  <c r="C32" i="2"/>
  <c r="B30" i="2"/>
  <c r="E30" i="2"/>
  <c r="C28" i="2"/>
  <c r="F32" i="2"/>
  <c r="E31" i="2"/>
  <c r="C30" i="2"/>
  <c r="B32" i="2"/>
  <c r="B28" i="2"/>
  <c r="K20" i="17" l="1"/>
  <c r="L20" i="17" s="1"/>
  <c r="K18" i="17"/>
  <c r="L18" i="17" s="1"/>
  <c r="K16" i="17"/>
  <c r="L16" i="17" s="1"/>
  <c r="B38" i="2" l="1"/>
  <c r="A38" i="2"/>
  <c r="B37" i="2"/>
  <c r="A37" i="2"/>
  <c r="A36" i="2"/>
  <c r="A35" i="2"/>
  <c r="B36" i="2"/>
  <c r="B35" i="2"/>
  <c r="K14" i="17"/>
  <c r="L14" i="17" s="1"/>
  <c r="K12" i="17"/>
  <c r="L12" i="17" s="1"/>
  <c r="O12" i="17" s="1"/>
  <c r="K10" i="17"/>
  <c r="L10" i="17" s="1"/>
  <c r="K8" i="17"/>
  <c r="L8" i="17" s="1"/>
  <c r="K6" i="17"/>
  <c r="L6" i="17" s="1"/>
  <c r="C15" i="16"/>
  <c r="D14" i="2" l="1"/>
  <c r="D15" i="2"/>
  <c r="D16" i="2"/>
  <c r="D12" i="2"/>
  <c r="E12" i="2"/>
  <c r="D13" i="2"/>
  <c r="M20" i="17"/>
  <c r="M18" i="17"/>
  <c r="M16" i="17"/>
  <c r="O18" i="17"/>
  <c r="O20" i="17"/>
  <c r="O16" i="17"/>
  <c r="O14" i="17"/>
  <c r="O8" i="17"/>
  <c r="M10" i="17"/>
  <c r="O10" i="17"/>
  <c r="O6" i="17"/>
  <c r="M14" i="17"/>
  <c r="M12" i="17"/>
  <c r="M8" i="17"/>
  <c r="M6" i="17"/>
  <c r="N14" i="17" l="1"/>
  <c r="D24" i="2"/>
  <c r="D22" i="2"/>
  <c r="D20" i="2"/>
  <c r="D21" i="2"/>
  <c r="D23" i="2"/>
  <c r="N20" i="17"/>
  <c r="N16" i="17"/>
  <c r="N18" i="17"/>
  <c r="N10" i="17"/>
  <c r="N6" i="17"/>
  <c r="N8" i="17"/>
  <c r="N12" i="17"/>
  <c r="E24" i="2"/>
  <c r="M7" i="2"/>
  <c r="L7" i="2"/>
  <c r="J7" i="2"/>
  <c r="I7" i="2"/>
  <c r="M6" i="2"/>
  <c r="L6" i="2"/>
  <c r="J6" i="2"/>
  <c r="I6" i="2"/>
  <c r="M5" i="2"/>
  <c r="L5" i="2"/>
  <c r="J5" i="2"/>
  <c r="I5" i="2"/>
  <c r="M4" i="2"/>
  <c r="L4" i="2"/>
  <c r="J4" i="2"/>
  <c r="I4" i="2"/>
  <c r="M3" i="2"/>
  <c r="L3" i="2"/>
  <c r="J3" i="2"/>
  <c r="I3" i="2"/>
  <c r="C20" i="2" l="1"/>
  <c r="F20" i="2"/>
  <c r="C21" i="2"/>
  <c r="F21" i="2"/>
  <c r="C22" i="2"/>
  <c r="F22" i="2"/>
  <c r="C23" i="2"/>
  <c r="F23" i="2"/>
  <c r="C24" i="2"/>
  <c r="F24" i="2"/>
  <c r="B20" i="2"/>
  <c r="E20" i="2"/>
  <c r="B21" i="2"/>
  <c r="E21" i="2"/>
  <c r="B22" i="2"/>
  <c r="E22" i="2"/>
  <c r="B23" i="2"/>
  <c r="E23" i="2"/>
  <c r="B24" i="2"/>
  <c r="C37" i="2"/>
  <c r="C36" i="2"/>
  <c r="C38" i="2" l="1"/>
  <c r="C35" i="2" l="1"/>
  <c r="C16" i="2" l="1"/>
  <c r="C15" i="2"/>
  <c r="B16" i="2"/>
  <c r="B13" i="2"/>
  <c r="C14" i="2"/>
  <c r="F15" i="2"/>
  <c r="B15" i="2"/>
  <c r="C12" i="2"/>
  <c r="E13" i="2"/>
  <c r="F16" i="2"/>
  <c r="E15" i="2"/>
  <c r="C13" i="2"/>
  <c r="B14" i="2"/>
  <c r="F13" i="2"/>
  <c r="F14" i="2"/>
  <c r="E14" i="2"/>
  <c r="F12" i="2"/>
  <c r="E16" i="2"/>
  <c r="B12" i="2"/>
</calcChain>
</file>

<file path=xl/comments1.xml><?xml version="1.0" encoding="utf-8"?>
<comments xmlns="http://schemas.openxmlformats.org/spreadsheetml/2006/main">
  <authors>
    <author>setup_1</author>
  </authors>
  <commentList>
    <comment ref="C8" authorId="0" shapeId="0">
      <text>
        <r>
          <rPr>
            <b/>
            <sz val="9"/>
            <color indexed="81"/>
            <rFont val="Tahoma"/>
            <family val="2"/>
          </rPr>
          <t>setup_1:</t>
        </r>
        <r>
          <rPr>
            <sz val="9"/>
            <color indexed="81"/>
            <rFont val="Tahoma"/>
            <family val="2"/>
          </rPr>
          <t xml:space="preserve">
For project location, enter address, block and lot, or site boundaries.</t>
        </r>
      </text>
    </comment>
    <comment ref="C9" authorId="0" shapeId="0">
      <text>
        <r>
          <rPr>
            <b/>
            <sz val="9"/>
            <color indexed="81"/>
            <rFont val="Tahoma"/>
            <family val="2"/>
          </rPr>
          <t>setup_1:</t>
        </r>
        <r>
          <rPr>
            <sz val="9"/>
            <color indexed="81"/>
            <rFont val="Tahoma"/>
            <family val="2"/>
          </rPr>
          <t xml:space="preserve">
Check all that apply.</t>
        </r>
      </text>
    </comment>
    <comment ref="C13" authorId="0" shapeId="0">
      <text>
        <r>
          <rPr>
            <b/>
            <sz val="9"/>
            <color indexed="81"/>
            <rFont val="Tahoma"/>
            <family val="2"/>
          </rPr>
          <t>setup_1:</t>
        </r>
        <r>
          <rPr>
            <sz val="9"/>
            <color indexed="81"/>
            <rFont val="Tahoma"/>
            <family val="2"/>
          </rPr>
          <t xml:space="preserve">
Enter a short description of the project. Include total site area and other dimensions as appropriate.</t>
        </r>
      </text>
    </comment>
    <comment ref="H19" authorId="0" shapeId="0">
      <text>
        <r>
          <rPr>
            <b/>
            <sz val="9"/>
            <color indexed="81"/>
            <rFont val="Tahoma"/>
            <family val="2"/>
          </rPr>
          <t>setup_1:</t>
        </r>
        <r>
          <rPr>
            <sz val="9"/>
            <color indexed="81"/>
            <rFont val="Tahoma"/>
            <family val="2"/>
          </rPr>
          <t xml:space="preserve">
Enter the estimated project completion date.</t>
        </r>
      </text>
    </comment>
    <comment ref="C20" authorId="0" shapeId="0">
      <text>
        <r>
          <rPr>
            <b/>
            <sz val="9"/>
            <color indexed="81"/>
            <rFont val="Tahoma"/>
            <family val="2"/>
          </rPr>
          <t>setup_1:</t>
        </r>
        <r>
          <rPr>
            <sz val="9"/>
            <color indexed="81"/>
            <rFont val="Tahoma"/>
            <family val="2"/>
          </rPr>
          <t xml:space="preserve">
 Enter in the best estimate of when in the future the project will meet the end of its useful life, including ongoing maintenance, such as 2040, 2050, 2080, etc.</t>
        </r>
      </text>
    </comment>
  </commentList>
</comments>
</file>

<file path=xl/comments2.xml><?xml version="1.0" encoding="utf-8"?>
<comments xmlns="http://schemas.openxmlformats.org/spreadsheetml/2006/main">
  <authors>
    <author>setup_1</author>
  </authors>
  <commentList>
    <comment ref="D5" authorId="0" shapeId="0">
      <text>
        <r>
          <rPr>
            <b/>
            <sz val="9"/>
            <color indexed="81"/>
            <rFont val="Tahoma"/>
            <family val="2"/>
          </rPr>
          <t>setup_1:</t>
        </r>
        <r>
          <rPr>
            <sz val="9"/>
            <color indexed="81"/>
            <rFont val="Tahoma"/>
            <family val="2"/>
          </rPr>
          <t xml:space="preserve">
Enter in the elevation of Mean Higher High Water at the site, or at the closest water body to the site. A site survey should be used if available. If not available, consult appendix A and choose the tide station closest to the site.</t>
        </r>
      </text>
    </comment>
    <comment ref="E5" authorId="0" shapeId="0">
      <text>
        <r>
          <rPr>
            <b/>
            <sz val="9"/>
            <color indexed="81"/>
            <rFont val="Tahoma"/>
            <family val="2"/>
          </rPr>
          <t>setup_1:</t>
        </r>
        <r>
          <rPr>
            <sz val="9"/>
            <color indexed="81"/>
            <rFont val="Tahoma"/>
            <family val="2"/>
          </rPr>
          <t xml:space="preserve">
Indicate which datum is used. Any of the datums in the chart below can be used. If using station or MLLW datum, a value must be entered in the chart below to convert from those datums to NAVD88. </t>
        </r>
      </text>
    </comment>
    <comment ref="F5" authorId="0" shapeId="0">
      <text>
        <r>
          <rPr>
            <b/>
            <sz val="9"/>
            <color indexed="81"/>
            <rFont val="Tahoma"/>
            <family val="2"/>
          </rPr>
          <t>setup_1:</t>
        </r>
        <r>
          <rPr>
            <sz val="9"/>
            <color indexed="81"/>
            <rFont val="Tahoma"/>
            <family val="2"/>
          </rPr>
          <t xml:space="preserve">
A site survey should be used if available. If not available, consult appendix A and choose the tide station closest to the site.</t>
        </r>
      </text>
    </comment>
    <comment ref="D6" authorId="0" shapeId="0">
      <text>
        <r>
          <rPr>
            <b/>
            <sz val="9"/>
            <color indexed="81"/>
            <rFont val="Tahoma"/>
            <family val="2"/>
          </rPr>
          <t>setup_1:</t>
        </r>
        <r>
          <rPr>
            <sz val="9"/>
            <color indexed="81"/>
            <rFont val="Tahoma"/>
            <family val="2"/>
          </rPr>
          <t xml:space="preserve">
Enter in the elevation of the 1% flood elevation at the site. If the site is outside the 1% annual chance flood zone, enter the 1% flood elevation for the closest point within the flood zone.</t>
        </r>
      </text>
    </comment>
    <comment ref="E6" authorId="0" shapeId="0">
      <text>
        <r>
          <rPr>
            <b/>
            <sz val="9"/>
            <color indexed="81"/>
            <rFont val="Tahoma"/>
            <family val="2"/>
          </rPr>
          <t>setup_1:</t>
        </r>
        <r>
          <rPr>
            <sz val="9"/>
            <color indexed="81"/>
            <rFont val="Tahoma"/>
            <family val="2"/>
          </rPr>
          <t xml:space="preserve">
Indicate which datum is used. Any of the datums in the chart below can be used. </t>
        </r>
      </text>
    </comment>
    <comment ref="F6" authorId="0" shapeId="0">
      <text>
        <r>
          <rPr>
            <b/>
            <sz val="9"/>
            <color indexed="81"/>
            <rFont val="Tahoma"/>
            <family val="2"/>
          </rPr>
          <t>setup_1:</t>
        </r>
        <r>
          <rPr>
            <sz val="9"/>
            <color indexed="81"/>
            <rFont val="Tahoma"/>
            <family val="2"/>
          </rPr>
          <t xml:space="preserve">
Potential sources for the 1% flood height are the FEMA Premilinary Flood Insurance Rate Maps http://www.region2coastal.com/view-flood-maps-data/view-preliminary-flood-map-data/; or DCP's Flood Hazard Mapper: www.nyc.gov/floodhazardmapper</t>
        </r>
      </text>
    </comment>
    <comment ref="D9" authorId="0" shapeId="0">
      <text>
        <r>
          <rPr>
            <b/>
            <sz val="9"/>
            <color indexed="81"/>
            <rFont val="Tahoma"/>
            <family val="2"/>
          </rPr>
          <t>setup_1:</t>
        </r>
        <r>
          <rPr>
            <sz val="9"/>
            <color indexed="81"/>
            <rFont val="Tahoma"/>
            <family val="2"/>
          </rPr>
          <t xml:space="preserve">
Enter in flood elevation for th 0.2% annual chance storm, also known as the 500-year storm. Only required for critical infrastructure or facilities. See WRP Climate Change Adaptation Guidance for definition.</t>
        </r>
      </text>
    </comment>
    <comment ref="E9" authorId="0" shapeId="0">
      <text>
        <r>
          <rPr>
            <b/>
            <sz val="9"/>
            <color indexed="81"/>
            <rFont val="Tahoma"/>
            <family val="2"/>
          </rPr>
          <t>setup_1:</t>
        </r>
        <r>
          <rPr>
            <sz val="9"/>
            <color indexed="81"/>
            <rFont val="Tahoma"/>
            <family val="2"/>
          </rPr>
          <t xml:space="preserve">
Indicate which datum is used. Any of the datums in the chart below can be used.</t>
        </r>
      </text>
    </comment>
    <comment ref="F9" authorId="0" shapeId="0">
      <text>
        <r>
          <rPr>
            <b/>
            <sz val="9"/>
            <color indexed="81"/>
            <rFont val="Tahoma"/>
            <family val="2"/>
          </rPr>
          <t>setup_1:</t>
        </r>
        <r>
          <rPr>
            <sz val="9"/>
            <color indexed="81"/>
            <rFont val="Tahoma"/>
            <family val="2"/>
          </rPr>
          <t xml:space="preserve">
Potential sources for the 0.2% flood height are the stillwater elevations provided for transects in the FEMA Premilinary Flood Insurance Study (FIS) report http://www.region2coastal.com/view-flood-maps-data/view-preliminary-flood-map-data/; or FEMA's Critical Action Floodplain tool here: http://fema.maps.arcgis.com/home/webmap/viewer.html?webmap=70b1b2837e78415e912fcf3c87b17cea</t>
        </r>
      </text>
    </comment>
  </commentList>
</comments>
</file>

<file path=xl/comments3.xml><?xml version="1.0" encoding="utf-8"?>
<comments xmlns="http://schemas.openxmlformats.org/spreadsheetml/2006/main">
  <authors>
    <author>setup_1</author>
  </authors>
  <commentList>
    <comment ref="B4" authorId="0" shapeId="0">
      <text>
        <r>
          <rPr>
            <b/>
            <sz val="9"/>
            <color indexed="81"/>
            <rFont val="Tahoma"/>
            <family val="2"/>
          </rPr>
          <t>setup_1:</t>
        </r>
        <r>
          <rPr>
            <sz val="9"/>
            <color indexed="81"/>
            <rFont val="Tahoma"/>
            <family val="2"/>
          </rPr>
          <t xml:space="preserve">
Enter a name for each project feature and short descriptions of the planned uses and materials.</t>
        </r>
      </text>
    </comment>
    <comment ref="C4" authorId="0" shapeId="0">
      <text>
        <r>
          <rPr>
            <b/>
            <sz val="9"/>
            <color indexed="81"/>
            <rFont val="Tahoma"/>
            <family val="2"/>
          </rPr>
          <t>setup_1:</t>
        </r>
        <r>
          <rPr>
            <sz val="9"/>
            <color indexed="81"/>
            <rFont val="Tahoma"/>
            <family val="2"/>
          </rPr>
          <t xml:space="preserve">
Identify if the feature is vulnerable, critical, or potentially hazardous (see definitions on page 5 of the WRP Climate Adaptation Guidance)</t>
        </r>
      </text>
    </comment>
    <comment ref="G5" authorId="0" shapeId="0">
      <text>
        <r>
          <rPr>
            <b/>
            <sz val="9"/>
            <color indexed="81"/>
            <rFont val="Tahoma"/>
            <family val="2"/>
          </rPr>
          <t>setup_1:</t>
        </r>
        <r>
          <rPr>
            <sz val="9"/>
            <color indexed="81"/>
            <rFont val="Tahoma"/>
            <family val="2"/>
          </rPr>
          <t xml:space="preserve">
Enter in the best estimate of when in the future the project will meet the end of its useful life, including ongoing maintenance, such as 2040, 2050, 2080, etc.</t>
        </r>
      </text>
    </comment>
    <comment ref="H5" authorId="0" shapeId="0">
      <text>
        <r>
          <rPr>
            <b/>
            <sz val="9"/>
            <color indexed="81"/>
            <rFont val="Tahoma"/>
            <family val="2"/>
          </rPr>
          <t>setup_1:</t>
        </r>
        <r>
          <rPr>
            <sz val="9"/>
            <color indexed="81"/>
            <rFont val="Tahoma"/>
            <family val="2"/>
          </rPr>
          <t xml:space="preserve">
IIn the highlighted cell, enter the elevation of each feature. Large features with several elevation points should be included as multiple features, with one feature representing the lowest elevation point and another the average elevation. In the drop-down lists, select inches or feet as appropriate and select the datum from which elevation was calculated. </t>
        </r>
      </text>
    </comment>
  </commentList>
</comments>
</file>

<file path=xl/sharedStrings.xml><?xml version="1.0" encoding="utf-8"?>
<sst xmlns="http://schemas.openxmlformats.org/spreadsheetml/2006/main" count="199" uniqueCount="98">
  <si>
    <t>Low</t>
  </si>
  <si>
    <t>Low-Mid</t>
  </si>
  <si>
    <t>High-Mid</t>
  </si>
  <si>
    <t>High</t>
  </si>
  <si>
    <t>2020s</t>
  </si>
  <si>
    <t>2050s</t>
  </si>
  <si>
    <t>2080s</t>
  </si>
  <si>
    <t>SLR (ft)</t>
  </si>
  <si>
    <t>Feet</t>
  </si>
  <si>
    <t>NAVD88</t>
  </si>
  <si>
    <t>NGVD29</t>
  </si>
  <si>
    <t>Manhattan Datum</t>
  </si>
  <si>
    <t>Bronx Datum</t>
  </si>
  <si>
    <t>Queens Datum</t>
  </si>
  <si>
    <t>Richmond Datum</t>
  </si>
  <si>
    <t>MHHW</t>
  </si>
  <si>
    <t>SLR (in)</t>
  </si>
  <si>
    <t>Baseline</t>
  </si>
  <si>
    <t>MHHW+SLR (ft above NAVD88)</t>
  </si>
  <si>
    <t>As relevant:</t>
  </si>
  <si>
    <t>0.2% flood height</t>
  </si>
  <si>
    <t>Data will be converted based on the following datums:</t>
  </si>
  <si>
    <t>0.2%+SLR (ft above NAVD88)</t>
  </si>
  <si>
    <t>Datum</t>
  </si>
  <si>
    <t>FT (NAVD88)</t>
  </si>
  <si>
    <t>Source</t>
  </si>
  <si>
    <t>Brooklyn Datum (Sewer)</t>
  </si>
  <si>
    <t>Brooklyn Datum (Highway)</t>
  </si>
  <si>
    <t>Project Name</t>
  </si>
  <si>
    <t>Lifespan</t>
  </si>
  <si>
    <t>1%+SLR (ft above NAVD88)</t>
  </si>
  <si>
    <t>1% flood height</t>
  </si>
  <si>
    <t>Elevation</t>
  </si>
  <si>
    <t>Units</t>
  </si>
  <si>
    <t>Ft</t>
  </si>
  <si>
    <t>Ft Above</t>
  </si>
  <si>
    <t>Feature Category</t>
  </si>
  <si>
    <t>Background Information</t>
  </si>
  <si>
    <t>Location</t>
  </si>
  <si>
    <t>Description</t>
  </si>
  <si>
    <t>Type(s)</t>
  </si>
  <si>
    <r>
      <t xml:space="preserve">Feature </t>
    </r>
    <r>
      <rPr>
        <i/>
        <sz val="9"/>
        <color theme="0"/>
        <rFont val="Arial"/>
        <family val="2"/>
      </rPr>
      <t>(enter name)</t>
    </r>
  </si>
  <si>
    <t>Description of Planned Uses and Materials</t>
  </si>
  <si>
    <t>E</t>
  </si>
  <si>
    <t>F</t>
  </si>
  <si>
    <t>G</t>
  </si>
  <si>
    <t>H</t>
  </si>
  <si>
    <t>Establish current tidal and flood heights.</t>
  </si>
  <si>
    <t xml:space="preserve"> Describe key physical features of the project.</t>
  </si>
  <si>
    <t>Assess project vulnerability over a range of sea level rise projections.</t>
  </si>
  <si>
    <t>NYC Waterfront Revitalization Program - Policy 6.2 Flood Elevation Workhsheet</t>
  </si>
  <si>
    <t>COMPLETE INSTRUCTIONS ON HOW TO USE THIS WORKSHEET ARE PROVIDED IN THE "CLIMATE CHANGE ADAPTATION GUIDANCE" DOCUMENT AVAILABLE AT www.nyc.gov/wrp</t>
  </si>
  <si>
    <t>SLR PROJECTIONS</t>
  </si>
  <si>
    <t>Mid</t>
  </si>
  <si>
    <t>The New York City Waterfront Revitalization Program Climate Change Adaptation Guidance document was developed by the NYC Department of City Planning. It is a guidance document only and is not intended to serve as a substitute for actual regulations. The City disclaims any liability for errors that may be contained herein and shall not be responsible for any damages, consequential or actual, arising out of or in connection with the use of this information. The City reserves the right to update or correct information in this guidance document at any time and without notice.</t>
  </si>
  <si>
    <t>Queensboro Bridge</t>
  </si>
  <si>
    <t>Alpine</t>
  </si>
  <si>
    <t>Glen Cove</t>
  </si>
  <si>
    <t>Willets Point</t>
  </si>
  <si>
    <t>Port Morris</t>
  </si>
  <si>
    <t>Williamsburg Bridge</t>
  </si>
  <si>
    <t>The Battery</t>
  </si>
  <si>
    <t>Sandy Hook</t>
  </si>
  <si>
    <t>New Rochelle</t>
  </si>
  <si>
    <t>Keyport</t>
  </si>
  <si>
    <t>Norton Point</t>
  </si>
  <si>
    <t>North Channel</t>
  </si>
  <si>
    <t>Beach Channel</t>
  </si>
  <si>
    <t>Kingsborough</t>
  </si>
  <si>
    <t>Great Kills</t>
  </si>
  <si>
    <t>Port Reading</t>
  </si>
  <si>
    <t>Bergen Point</t>
  </si>
  <si>
    <t>USCG</t>
  </si>
  <si>
    <t>Dyckman St</t>
  </si>
  <si>
    <t>Worlds Fair Marina</t>
  </si>
  <si>
    <t>Horns Hook</t>
  </si>
  <si>
    <t>Randalls Island</t>
  </si>
  <si>
    <t>Throggs Neck</t>
  </si>
  <si>
    <t>Station ID</t>
  </si>
  <si>
    <t>Station Name</t>
  </si>
  <si>
    <t>NOAA Tides and Currents</t>
  </si>
  <si>
    <t>NOAA VDATUM</t>
  </si>
  <si>
    <t>A</t>
  </si>
  <si>
    <t>B</t>
  </si>
  <si>
    <t>C</t>
  </si>
  <si>
    <t>D</t>
  </si>
  <si>
    <t xml:space="preserve">NOAA Tide Station Data </t>
  </si>
  <si>
    <t>(to be used only when a site survey is unavailable)</t>
  </si>
  <si>
    <t>Expected Project Lifespan</t>
  </si>
  <si>
    <t xml:space="preserve">Planned Completion Date </t>
  </si>
  <si>
    <t>For technical assistance on using this worksheet, email wrp@planning.nyc.gov, using the message subject "Policy 6.2 Worksheet."</t>
  </si>
  <si>
    <t xml:space="preserve">* MHHW values include an addition 0.33 feet to account for changes in sea level since the 1983-2001 tidal epoch. </t>
  </si>
  <si>
    <t>Adjusted MHHW (Feet, NAVD88)*</t>
  </si>
  <si>
    <t>Source MHHW (Feet, NAVD88)*</t>
  </si>
  <si>
    <t>Design flood elevation</t>
  </si>
  <si>
    <t>DFE</t>
  </si>
  <si>
    <t>Last update: Sept. 7, 2018</t>
  </si>
  <si>
    <t xml:space="preserve">Enter information about the project and site in highlighted cells in Tabs 1-3. Tab 4, "Summary Charts" contains primary results. Tab 5, "0.2%+SLR" produces charts to be used for critical infrastructure or facilities. Tab 6, "Calculations" contains background computations. Appendix A contains tide elevations for station across the city to be used for the elevation of MHHW if a site survey is not available. Non-highlighted cells have been locked.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</si>
</sst>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0000"/>
  </numFmts>
  <fonts count="30"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1"/>
      <color theme="1" tint="0.499984740745262"/>
      <name val="Calibri"/>
      <family val="2"/>
      <scheme val="minor"/>
    </font>
    <font>
      <sz val="11"/>
      <color theme="1"/>
      <name val="Arial"/>
      <family val="2"/>
    </font>
    <font>
      <i/>
      <sz val="11"/>
      <color theme="1"/>
      <name val="Arial"/>
      <family val="2"/>
    </font>
    <font>
      <b/>
      <sz val="11"/>
      <color theme="0"/>
      <name val="Arial"/>
      <family val="2"/>
    </font>
    <font>
      <sz val="11"/>
      <color theme="0"/>
      <name val="Arial"/>
      <family val="2"/>
    </font>
    <font>
      <b/>
      <sz val="11"/>
      <color rgb="FFFF0000"/>
      <name val="Calibri"/>
      <family val="2"/>
      <scheme val="minor"/>
    </font>
    <font>
      <b/>
      <sz val="11"/>
      <color rgb="FF92D050"/>
      <name val="Calibri"/>
      <family val="2"/>
      <scheme val="minor"/>
    </font>
    <font>
      <b/>
      <sz val="11"/>
      <color theme="7"/>
      <name val="Calibri"/>
      <family val="2"/>
      <scheme val="minor"/>
    </font>
    <font>
      <sz val="11"/>
      <name val="Arial"/>
      <family val="2"/>
    </font>
    <font>
      <sz val="8"/>
      <color rgb="FF000000"/>
      <name val="Tahoma"/>
      <family val="2"/>
    </font>
    <font>
      <sz val="9"/>
      <color theme="0"/>
      <name val="Arial"/>
      <family val="2"/>
    </font>
    <font>
      <sz val="11"/>
      <name val="Calibri"/>
      <family val="2"/>
      <scheme val="minor"/>
    </font>
    <font>
      <sz val="8"/>
      <color rgb="FF000000"/>
      <name val="Segoe UI"/>
      <family val="2"/>
    </font>
    <font>
      <b/>
      <sz val="11"/>
      <color theme="8" tint="-0.249977111117893"/>
      <name val="Calibri"/>
      <family val="2"/>
      <scheme val="minor"/>
    </font>
    <font>
      <b/>
      <sz val="11"/>
      <color theme="9" tint="-0.249977111117893"/>
      <name val="Calibri"/>
      <family val="2"/>
      <scheme val="minor"/>
    </font>
    <font>
      <i/>
      <sz val="9"/>
      <color theme="0"/>
      <name val="Arial"/>
      <family val="2"/>
    </font>
    <font>
      <i/>
      <sz val="11"/>
      <name val="Calibri"/>
      <family val="2"/>
      <scheme val="minor"/>
    </font>
    <font>
      <b/>
      <sz val="11"/>
      <color rgb="FFFFC000"/>
      <name val="Calibri"/>
      <family val="2"/>
      <scheme val="minor"/>
    </font>
    <font>
      <b/>
      <sz val="11"/>
      <color theme="8" tint="-0.499984740745262"/>
      <name val="Calibri"/>
      <family val="2"/>
      <scheme val="minor"/>
    </font>
    <font>
      <b/>
      <sz val="11"/>
      <color rgb="FF00B050"/>
      <name val="Calibri"/>
      <family val="2"/>
      <scheme val="minor"/>
    </font>
    <font>
      <i/>
      <sz val="9"/>
      <color theme="1"/>
      <name val="Calibri"/>
      <family val="2"/>
      <scheme val="minor"/>
    </font>
    <font>
      <b/>
      <i/>
      <sz val="9"/>
      <color theme="1"/>
      <name val="Calibri"/>
      <family val="2"/>
      <scheme val="minor"/>
    </font>
    <font>
      <sz val="9"/>
      <color indexed="81"/>
      <name val="Tahoma"/>
      <family val="2"/>
    </font>
    <font>
      <b/>
      <sz val="9"/>
      <color indexed="81"/>
      <name val="Tahoma"/>
      <family val="2"/>
    </font>
    <font>
      <b/>
      <i/>
      <sz val="11"/>
      <color theme="1"/>
      <name val="Calibri"/>
      <family val="2"/>
      <scheme val="minor"/>
    </font>
    <font>
      <u/>
      <sz val="11"/>
      <color theme="1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9" fillId="0" borderId="0" applyNumberFormat="0" applyFill="0" applyBorder="0" applyAlignment="0" applyProtection="0"/>
  </cellStyleXfs>
  <cellXfs count="174">
    <xf numFmtId="0" fontId="0" fillId="0" borderId="0" xfId="0"/>
    <xf numFmtId="0" fontId="0" fillId="0" borderId="0" xfId="0"/>
    <xf numFmtId="0" fontId="0" fillId="0" borderId="0" xfId="0" applyFill="1"/>
    <xf numFmtId="0" fontId="0" fillId="0" borderId="0" xfId="0" applyFill="1" applyBorder="1"/>
    <xf numFmtId="0" fontId="0" fillId="0" borderId="0" xfId="0" applyFill="1" applyBorder="1" applyAlignment="1">
      <alignment wrapText="1"/>
    </xf>
    <xf numFmtId="0" fontId="5" fillId="6" borderId="1" xfId="0" applyFont="1" applyFill="1" applyBorder="1" applyAlignment="1">
      <alignment vertical="center" wrapText="1"/>
    </xf>
    <xf numFmtId="0" fontId="5" fillId="5" borderId="0" xfId="0" applyFont="1" applyFill="1" applyBorder="1" applyAlignment="1">
      <alignment vertical="top" wrapText="1"/>
    </xf>
    <xf numFmtId="0" fontId="0" fillId="5" borderId="0" xfId="0" applyFill="1"/>
    <xf numFmtId="0" fontId="6" fillId="5" borderId="0" xfId="0" applyFont="1" applyFill="1" applyBorder="1" applyAlignment="1">
      <alignment vertical="center" wrapText="1"/>
    </xf>
    <xf numFmtId="0" fontId="0" fillId="5" borderId="0" xfId="0" applyFill="1" applyBorder="1"/>
    <xf numFmtId="164" fontId="0" fillId="5" borderId="0" xfId="0" applyNumberFormat="1" applyFill="1" applyBorder="1"/>
    <xf numFmtId="164" fontId="0" fillId="5" borderId="0" xfId="0" applyNumberFormat="1" applyFont="1" applyFill="1" applyBorder="1"/>
    <xf numFmtId="164" fontId="1" fillId="5" borderId="0" xfId="0" applyNumberFormat="1" applyFont="1" applyFill="1" applyBorder="1"/>
    <xf numFmtId="164" fontId="4" fillId="4" borderId="0" xfId="0" applyNumberFormat="1" applyFont="1" applyFill="1" applyBorder="1"/>
    <xf numFmtId="0" fontId="0" fillId="0" borderId="0" xfId="0" applyBorder="1"/>
    <xf numFmtId="49" fontId="5" fillId="5" borderId="0" xfId="0" applyNumberFormat="1" applyFont="1" applyFill="1" applyBorder="1" applyAlignment="1">
      <alignment horizontal="center" wrapText="1"/>
    </xf>
    <xf numFmtId="0" fontId="5" fillId="5" borderId="0" xfId="0" applyFont="1" applyFill="1" applyBorder="1" applyAlignment="1">
      <alignment horizontal="center" wrapText="1"/>
    </xf>
    <xf numFmtId="0" fontId="0" fillId="5" borderId="0" xfId="0" applyFill="1" applyAlignment="1">
      <alignment wrapText="1"/>
    </xf>
    <xf numFmtId="0" fontId="0" fillId="0" borderId="0" xfId="0" applyAlignment="1">
      <alignment wrapText="1"/>
    </xf>
    <xf numFmtId="0" fontId="5" fillId="5" borderId="0" xfId="0" applyFont="1" applyFill="1" applyBorder="1" applyAlignment="1">
      <alignment wrapText="1"/>
    </xf>
    <xf numFmtId="0" fontId="5" fillId="0" borderId="0" xfId="0" applyFont="1" applyFill="1" applyBorder="1" applyAlignment="1">
      <alignment wrapText="1"/>
    </xf>
    <xf numFmtId="0" fontId="0" fillId="0" borderId="0" xfId="0" applyFill="1" applyAlignment="1">
      <alignment wrapText="1"/>
    </xf>
    <xf numFmtId="0" fontId="0" fillId="0" borderId="0" xfId="0" applyBorder="1" applyAlignment="1">
      <alignment wrapText="1"/>
    </xf>
    <xf numFmtId="0" fontId="5" fillId="0" borderId="0" xfId="0" applyFont="1" applyFill="1" applyBorder="1" applyAlignment="1">
      <alignment horizontal="left" wrapText="1"/>
    </xf>
    <xf numFmtId="0" fontId="5" fillId="6" borderId="5" xfId="0" applyFont="1" applyFill="1" applyBorder="1" applyAlignment="1">
      <alignment vertical="center" wrapText="1"/>
    </xf>
    <xf numFmtId="0" fontId="7" fillId="0" borderId="0" xfId="0" applyFont="1" applyFill="1" applyBorder="1" applyAlignment="1">
      <alignment vertical="center"/>
    </xf>
    <xf numFmtId="0" fontId="7" fillId="5" borderId="0" xfId="0" applyFont="1" applyFill="1" applyBorder="1" applyAlignment="1">
      <alignment vertical="center"/>
    </xf>
    <xf numFmtId="164" fontId="4" fillId="4" borderId="9" xfId="0" applyNumberFormat="1" applyFont="1" applyFill="1" applyBorder="1"/>
    <xf numFmtId="0" fontId="5" fillId="0" borderId="0" xfId="0" applyFont="1" applyFill="1" applyAlignment="1">
      <alignment wrapText="1"/>
    </xf>
    <xf numFmtId="0" fontId="0" fillId="8" borderId="0" xfId="0" applyFill="1"/>
    <xf numFmtId="0" fontId="12" fillId="6" borderId="1" xfId="0" applyFont="1" applyFill="1" applyBorder="1" applyAlignment="1">
      <alignment vertical="center" wrapText="1"/>
    </xf>
    <xf numFmtId="0" fontId="7" fillId="8" borderId="0" xfId="0" applyFont="1" applyFill="1"/>
    <xf numFmtId="0" fontId="8" fillId="3" borderId="2" xfId="0" applyFont="1" applyFill="1" applyBorder="1" applyAlignment="1">
      <alignment vertical="center" wrapText="1"/>
    </xf>
    <xf numFmtId="164" fontId="8" fillId="3" borderId="2" xfId="0" applyNumberFormat="1" applyFont="1" applyFill="1" applyBorder="1" applyAlignment="1">
      <alignment horizontal="center"/>
    </xf>
    <xf numFmtId="0" fontId="0" fillId="3" borderId="14" xfId="0" applyFill="1" applyBorder="1"/>
    <xf numFmtId="164" fontId="8" fillId="3" borderId="14" xfId="0" applyNumberFormat="1" applyFont="1" applyFill="1" applyBorder="1"/>
    <xf numFmtId="164" fontId="14" fillId="3" borderId="8" xfId="0" applyNumberFormat="1" applyFont="1" applyFill="1" applyBorder="1"/>
    <xf numFmtId="164" fontId="14" fillId="3" borderId="12" xfId="0" applyNumberFormat="1" applyFont="1" applyFill="1" applyBorder="1" applyAlignment="1">
      <alignment horizontal="center"/>
    </xf>
    <xf numFmtId="164" fontId="14" fillId="3" borderId="14" xfId="0" applyNumberFormat="1" applyFont="1" applyFill="1" applyBorder="1" applyAlignment="1">
      <alignment horizontal="center"/>
    </xf>
    <xf numFmtId="164" fontId="14" fillId="3" borderId="8" xfId="0" applyNumberFormat="1" applyFont="1" applyFill="1" applyBorder="1" applyAlignment="1">
      <alignment horizontal="center"/>
    </xf>
    <xf numFmtId="164" fontId="14" fillId="3" borderId="2" xfId="0" applyNumberFormat="1" applyFont="1" applyFill="1" applyBorder="1" applyAlignment="1">
      <alignment horizontal="left"/>
    </xf>
    <xf numFmtId="164" fontId="14" fillId="3" borderId="12" xfId="0" applyNumberFormat="1" applyFont="1" applyFill="1" applyBorder="1" applyAlignment="1">
      <alignment horizontal="left"/>
    </xf>
    <xf numFmtId="164" fontId="4" fillId="4" borderId="11" xfId="0" applyNumberFormat="1" applyFont="1" applyFill="1" applyBorder="1"/>
    <xf numFmtId="0" fontId="0" fillId="4" borderId="3" xfId="0" applyFill="1" applyBorder="1"/>
    <xf numFmtId="0" fontId="0" fillId="4" borderId="0" xfId="0" applyFill="1" applyBorder="1"/>
    <xf numFmtId="0" fontId="0" fillId="4" borderId="11" xfId="0" applyFill="1" applyBorder="1"/>
    <xf numFmtId="0" fontId="3" fillId="5" borderId="0" xfId="0" applyFont="1" applyFill="1" applyAlignment="1">
      <alignment vertical="center"/>
    </xf>
    <xf numFmtId="0" fontId="0" fillId="0" borderId="0" xfId="0" applyProtection="1">
      <protection locked="0" hidden="1"/>
    </xf>
    <xf numFmtId="0" fontId="0" fillId="0" borderId="0" xfId="0" applyFill="1" applyBorder="1" applyProtection="1">
      <protection locked="0" hidden="1"/>
    </xf>
    <xf numFmtId="0" fontId="0" fillId="0" borderId="0" xfId="0" applyBorder="1" applyProtection="1">
      <protection locked="0" hidden="1"/>
    </xf>
    <xf numFmtId="0" fontId="0" fillId="4" borderId="13" xfId="0" applyFill="1" applyBorder="1"/>
    <xf numFmtId="0" fontId="0" fillId="5" borderId="0" xfId="0" applyFill="1" applyAlignment="1">
      <alignment horizontal="right"/>
    </xf>
    <xf numFmtId="0" fontId="1" fillId="0" borderId="0" xfId="0" applyFont="1"/>
    <xf numFmtId="0" fontId="15" fillId="5" borderId="0" xfId="0" applyFont="1" applyFill="1" applyBorder="1"/>
    <xf numFmtId="0" fontId="1" fillId="5" borderId="0" xfId="0" applyFont="1" applyFill="1" applyBorder="1"/>
    <xf numFmtId="0" fontId="0" fillId="10" borderId="0" xfId="0" applyFill="1" applyBorder="1"/>
    <xf numFmtId="0" fontId="0" fillId="9" borderId="0" xfId="0" applyFill="1"/>
    <xf numFmtId="0" fontId="0" fillId="11" borderId="0" xfId="0" applyFill="1"/>
    <xf numFmtId="0" fontId="0" fillId="12" borderId="0" xfId="0" applyFill="1"/>
    <xf numFmtId="0" fontId="0" fillId="13" borderId="0" xfId="0" applyFill="1"/>
    <xf numFmtId="2" fontId="1" fillId="7" borderId="1" xfId="0" applyNumberFormat="1" applyFont="1" applyFill="1" applyBorder="1" applyProtection="1">
      <protection locked="0"/>
    </xf>
    <xf numFmtId="164" fontId="0" fillId="7" borderId="1" xfId="0" applyNumberFormat="1" applyFill="1" applyBorder="1" applyProtection="1">
      <protection locked="0"/>
    </xf>
    <xf numFmtId="0" fontId="5" fillId="4" borderId="3" xfId="0" applyFont="1" applyFill="1" applyBorder="1" applyAlignment="1" applyProtection="1">
      <alignment wrapText="1"/>
      <protection locked="0"/>
    </xf>
    <xf numFmtId="164" fontId="0" fillId="4" borderId="3" xfId="0" applyNumberFormat="1" applyFill="1" applyBorder="1" applyProtection="1">
      <protection locked="0"/>
    </xf>
    <xf numFmtId="164" fontId="0" fillId="7" borderId="6" xfId="0" applyNumberFormat="1" applyFill="1" applyBorder="1" applyProtection="1">
      <protection locked="0"/>
    </xf>
    <xf numFmtId="0" fontId="5" fillId="4" borderId="4" xfId="0" applyFont="1" applyFill="1" applyBorder="1" applyAlignment="1" applyProtection="1">
      <alignment wrapText="1"/>
      <protection locked="0"/>
    </xf>
    <xf numFmtId="2" fontId="0" fillId="4" borderId="0" xfId="0" applyNumberFormat="1" applyFill="1" applyBorder="1" applyProtection="1">
      <protection locked="0"/>
    </xf>
    <xf numFmtId="164" fontId="0" fillId="4" borderId="0" xfId="0" applyNumberFormat="1" applyFill="1" applyBorder="1" applyProtection="1">
      <protection locked="0"/>
    </xf>
    <xf numFmtId="49" fontId="0" fillId="4" borderId="4" xfId="0" applyNumberFormat="1" applyFill="1" applyBorder="1" applyAlignment="1" applyProtection="1">
      <protection locked="0"/>
    </xf>
    <xf numFmtId="0" fontId="0" fillId="4" borderId="3" xfId="0" applyFill="1" applyBorder="1" applyProtection="1">
      <protection locked="0"/>
    </xf>
    <xf numFmtId="0" fontId="0" fillId="0" borderId="0" xfId="0" applyProtection="1"/>
    <xf numFmtId="2" fontId="1" fillId="0" borderId="0" xfId="0" applyNumberFormat="1" applyFont="1" applyProtection="1"/>
    <xf numFmtId="2" fontId="1" fillId="0" borderId="0" xfId="0" applyNumberFormat="1" applyFont="1" applyAlignment="1" applyProtection="1">
      <alignment horizontal="center"/>
    </xf>
    <xf numFmtId="0" fontId="1" fillId="0" borderId="0" xfId="0" applyNumberFormat="1" applyFont="1" applyAlignment="1" applyProtection="1">
      <alignment horizontal="left"/>
    </xf>
    <xf numFmtId="2" fontId="0" fillId="0" borderId="0" xfId="0" applyNumberFormat="1" applyProtection="1"/>
    <xf numFmtId="1" fontId="0" fillId="0" borderId="0" xfId="0" applyNumberFormat="1" applyProtection="1"/>
    <xf numFmtId="2" fontId="1" fillId="0" borderId="0" xfId="0" applyNumberFormat="1" applyFont="1" applyAlignment="1" applyProtection="1">
      <alignment horizontal="left"/>
    </xf>
    <xf numFmtId="2" fontId="0" fillId="2" borderId="0" xfId="0" applyNumberFormat="1" applyFill="1" applyProtection="1"/>
    <xf numFmtId="0" fontId="0" fillId="2" borderId="0" xfId="0" applyFill="1" applyProtection="1"/>
    <xf numFmtId="49" fontId="0" fillId="0" borderId="0" xfId="0" applyNumberFormat="1" applyProtection="1"/>
    <xf numFmtId="0" fontId="1" fillId="14" borderId="0" xfId="0" applyFont="1" applyFill="1"/>
    <xf numFmtId="0" fontId="0" fillId="14" borderId="0" xfId="0" applyFill="1"/>
    <xf numFmtId="0" fontId="24" fillId="0" borderId="0" xfId="0" applyFont="1" applyFill="1" applyAlignment="1">
      <alignment horizontal="left" wrapText="1"/>
    </xf>
    <xf numFmtId="0" fontId="25" fillId="0" borderId="0" xfId="0" applyFont="1" applyFill="1"/>
    <xf numFmtId="2" fontId="0" fillId="7" borderId="1" xfId="0" applyNumberFormat="1" applyFont="1" applyFill="1" applyBorder="1" applyProtection="1">
      <protection locked="0"/>
    </xf>
    <xf numFmtId="49" fontId="9" fillId="7" borderId="1" xfId="0" applyNumberFormat="1" applyFont="1" applyFill="1" applyBorder="1" applyAlignment="1" applyProtection="1">
      <protection locked="0"/>
    </xf>
    <xf numFmtId="49" fontId="9" fillId="7" borderId="5" xfId="0" applyNumberFormat="1" applyFont="1" applyFill="1" applyBorder="1" applyAlignment="1" applyProtection="1">
      <protection locked="0"/>
    </xf>
    <xf numFmtId="49" fontId="0" fillId="7" borderId="6" xfId="0" applyNumberFormat="1" applyFill="1" applyBorder="1" applyAlignment="1" applyProtection="1">
      <alignment wrapText="1"/>
      <protection locked="0"/>
    </xf>
    <xf numFmtId="0" fontId="0" fillId="7" borderId="1" xfId="0" applyFont="1" applyFill="1" applyBorder="1" applyAlignment="1" applyProtection="1">
      <alignment wrapText="1"/>
      <protection locked="0"/>
    </xf>
    <xf numFmtId="49" fontId="21" fillId="7" borderId="1" xfId="0" applyNumberFormat="1" applyFont="1" applyFill="1" applyBorder="1" applyAlignment="1" applyProtection="1">
      <protection locked="0"/>
    </xf>
    <xf numFmtId="49" fontId="10" fillId="7" borderId="1" xfId="0" applyNumberFormat="1" applyFont="1" applyFill="1" applyBorder="1" applyAlignment="1" applyProtection="1">
      <protection locked="0"/>
    </xf>
    <xf numFmtId="49" fontId="22" fillId="7" borderId="5" xfId="0" applyNumberFormat="1" applyFont="1" applyFill="1" applyBorder="1" applyAlignment="1" applyProtection="1">
      <protection locked="0"/>
    </xf>
    <xf numFmtId="49" fontId="11" fillId="7" borderId="5" xfId="0" applyNumberFormat="1" applyFont="1" applyFill="1" applyBorder="1" applyAlignment="1" applyProtection="1">
      <protection locked="0"/>
    </xf>
    <xf numFmtId="49" fontId="23" fillId="7" borderId="5" xfId="0" applyNumberFormat="1" applyFont="1" applyFill="1" applyBorder="1" applyAlignment="1" applyProtection="1">
      <protection locked="0"/>
    </xf>
    <xf numFmtId="49" fontId="17" fillId="7" borderId="5" xfId="0" applyNumberFormat="1" applyFont="1" applyFill="1" applyBorder="1" applyAlignment="1" applyProtection="1">
      <protection locked="0"/>
    </xf>
    <xf numFmtId="49" fontId="18" fillId="7" borderId="5" xfId="0" applyNumberFormat="1" applyFont="1" applyFill="1" applyBorder="1" applyAlignment="1" applyProtection="1">
      <protection locked="0"/>
    </xf>
    <xf numFmtId="0" fontId="0" fillId="0" borderId="0" xfId="0" applyAlignment="1" applyProtection="1">
      <alignment vertical="center"/>
    </xf>
    <xf numFmtId="0" fontId="3" fillId="5" borderId="0" xfId="0" applyFont="1" applyFill="1" applyAlignment="1" applyProtection="1">
      <alignment vertical="center"/>
    </xf>
    <xf numFmtId="0" fontId="0" fillId="5" borderId="0" xfId="0" applyFill="1" applyAlignment="1" applyProtection="1">
      <alignment vertical="center"/>
    </xf>
    <xf numFmtId="0" fontId="0" fillId="5" borderId="0" xfId="0" applyFill="1" applyAlignment="1" applyProtection="1">
      <alignment horizontal="right"/>
    </xf>
    <xf numFmtId="0" fontId="0" fillId="5" borderId="0" xfId="0" applyFill="1" applyBorder="1" applyAlignment="1" applyProtection="1">
      <alignment horizontal="left" vertical="center"/>
    </xf>
    <xf numFmtId="0" fontId="7" fillId="8" borderId="0"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5" borderId="0" xfId="0" applyFill="1" applyBorder="1" applyProtection="1"/>
    <xf numFmtId="0" fontId="0" fillId="0" borderId="0" xfId="0" applyFill="1" applyBorder="1" applyProtection="1"/>
    <xf numFmtId="0" fontId="0" fillId="0" borderId="0" xfId="0" applyBorder="1" applyProtection="1"/>
    <xf numFmtId="0" fontId="2" fillId="3" borderId="8" xfId="0" applyFont="1" applyFill="1" applyBorder="1" applyProtection="1"/>
    <xf numFmtId="0" fontId="2" fillId="3" borderId="9" xfId="0" applyFont="1" applyFill="1" applyBorder="1" applyProtection="1"/>
    <xf numFmtId="0" fontId="2" fillId="3" borderId="10" xfId="0" applyFont="1" applyFill="1" applyBorder="1" applyProtection="1"/>
    <xf numFmtId="0" fontId="2" fillId="5" borderId="0" xfId="0" applyFont="1" applyFill="1" applyBorder="1" applyProtection="1"/>
    <xf numFmtId="2" fontId="0" fillId="5" borderId="0" xfId="0" applyNumberFormat="1" applyFill="1" applyBorder="1" applyProtection="1"/>
    <xf numFmtId="0" fontId="0" fillId="5" borderId="0" xfId="0" applyFill="1" applyProtection="1"/>
    <xf numFmtId="0" fontId="0" fillId="6" borderId="1" xfId="0" applyFont="1" applyFill="1" applyBorder="1" applyProtection="1"/>
    <xf numFmtId="2" fontId="0" fillId="2" borderId="1" xfId="0" applyNumberFormat="1" applyFill="1" applyBorder="1" applyAlignment="1" applyProtection="1">
      <alignment horizontal="right"/>
    </xf>
    <xf numFmtId="0" fontId="3" fillId="5" borderId="0" xfId="0" applyFont="1" applyFill="1" applyBorder="1" applyProtection="1"/>
    <xf numFmtId="2" fontId="0" fillId="5" borderId="0" xfId="0" applyNumberFormat="1" applyFill="1" applyBorder="1" applyAlignment="1" applyProtection="1">
      <alignment horizontal="right"/>
    </xf>
    <xf numFmtId="0" fontId="0" fillId="0" borderId="0" xfId="0" applyFill="1" applyBorder="1" applyAlignment="1" applyProtection="1">
      <alignment horizontal="left"/>
    </xf>
    <xf numFmtId="0" fontId="3" fillId="0" borderId="6" xfId="0" applyFont="1" applyFill="1" applyBorder="1" applyProtection="1"/>
    <xf numFmtId="0" fontId="3" fillId="0" borderId="5" xfId="0" applyFont="1" applyFill="1" applyBorder="1" applyProtection="1"/>
    <xf numFmtId="2" fontId="1" fillId="0" borderId="0" xfId="0" applyNumberFormat="1" applyFont="1" applyFill="1" applyBorder="1" applyProtection="1"/>
    <xf numFmtId="0" fontId="1" fillId="0" borderId="0" xfId="0" applyFont="1" applyFill="1" applyBorder="1" applyProtection="1"/>
    <xf numFmtId="0" fontId="2" fillId="3" borderId="1" xfId="0" applyFont="1" applyFill="1" applyBorder="1" applyProtection="1"/>
    <xf numFmtId="0" fontId="0" fillId="5" borderId="1" xfId="0" applyFill="1" applyBorder="1" applyProtection="1"/>
    <xf numFmtId="2" fontId="4" fillId="2" borderId="1" xfId="0" applyNumberFormat="1" applyFont="1" applyFill="1" applyBorder="1" applyProtection="1"/>
    <xf numFmtId="0" fontId="1" fillId="5" borderId="0" xfId="0" applyFont="1" applyFill="1" applyBorder="1" applyProtection="1"/>
    <xf numFmtId="0" fontId="0" fillId="0" borderId="0" xfId="0" applyFill="1" applyProtection="1"/>
    <xf numFmtId="0" fontId="5" fillId="7" borderId="1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13" xfId="0" applyFont="1" applyFill="1" applyBorder="1" applyAlignment="1" applyProtection="1">
      <alignment horizontal="left" vertical="top" wrapText="1"/>
      <protection locked="0"/>
    </xf>
    <xf numFmtId="1" fontId="0" fillId="0" borderId="1" xfId="0" applyNumberFormat="1" applyBorder="1"/>
    <xf numFmtId="2" fontId="0" fillId="0" borderId="1" xfId="0" applyNumberFormat="1" applyBorder="1"/>
    <xf numFmtId="165" fontId="28" fillId="2" borderId="1" xfId="0" applyNumberFormat="1" applyFont="1" applyFill="1" applyBorder="1"/>
    <xf numFmtId="1" fontId="28" fillId="2" borderId="1" xfId="0" applyNumberFormat="1" applyFont="1" applyFill="1" applyBorder="1"/>
    <xf numFmtId="0" fontId="28" fillId="2" borderId="1" xfId="0" applyFont="1" applyFill="1" applyBorder="1"/>
    <xf numFmtId="0" fontId="29" fillId="0" borderId="1" xfId="1" applyBorder="1"/>
    <xf numFmtId="0" fontId="3" fillId="0" borderId="0" xfId="0" applyFont="1"/>
    <xf numFmtId="2" fontId="0" fillId="5" borderId="1" xfId="0" applyNumberFormat="1" applyFill="1" applyBorder="1" applyAlignment="1" applyProtection="1">
      <alignment horizontal="right"/>
    </xf>
    <xf numFmtId="0" fontId="1" fillId="7" borderId="1" xfId="0" applyFont="1" applyFill="1" applyBorder="1" applyProtection="1">
      <protection locked="0"/>
    </xf>
    <xf numFmtId="0" fontId="3" fillId="7" borderId="1" xfId="0" applyFont="1" applyFill="1" applyBorder="1" applyProtection="1">
      <protection locked="0"/>
    </xf>
    <xf numFmtId="0" fontId="3" fillId="7" borderId="6" xfId="0" applyFont="1" applyFill="1" applyBorder="1" applyProtection="1">
      <protection locked="0"/>
    </xf>
    <xf numFmtId="165" fontId="28" fillId="2" borderId="1" xfId="0" applyNumberFormat="1" applyFont="1" applyFill="1" applyBorder="1" applyAlignment="1">
      <alignment wrapText="1"/>
    </xf>
    <xf numFmtId="0" fontId="0" fillId="6" borderId="5" xfId="0" applyFont="1" applyFill="1" applyBorder="1" applyProtection="1"/>
    <xf numFmtId="2" fontId="1" fillId="7" borderId="0" xfId="0" applyNumberFormat="1" applyFont="1" applyFill="1" applyBorder="1" applyProtection="1">
      <protection locked="0"/>
    </xf>
    <xf numFmtId="0" fontId="1" fillId="7" borderId="0" xfId="0" applyFont="1" applyFill="1" applyBorder="1" applyProtection="1">
      <protection locked="0"/>
    </xf>
    <xf numFmtId="0" fontId="1" fillId="15" borderId="0" xfId="0" applyFont="1" applyFill="1" applyAlignment="1">
      <alignment horizontal="left" wrapText="1"/>
    </xf>
    <xf numFmtId="0" fontId="24" fillId="0" borderId="0" xfId="0" applyFont="1" applyFill="1" applyAlignment="1">
      <alignment horizontal="left" wrapText="1"/>
    </xf>
    <xf numFmtId="0" fontId="5" fillId="7" borderId="1" xfId="0" applyFont="1" applyFill="1" applyBorder="1" applyAlignment="1" applyProtection="1">
      <alignment vertical="center" wrapText="1"/>
      <protection locked="0"/>
    </xf>
    <xf numFmtId="0" fontId="5" fillId="7" borderId="1" xfId="0" applyFont="1" applyFill="1" applyBorder="1" applyAlignment="1" applyProtection="1">
      <alignment horizontal="center" vertical="center" wrapText="1"/>
      <protection locked="0"/>
    </xf>
    <xf numFmtId="0" fontId="5" fillId="7" borderId="8" xfId="0" applyFont="1" applyFill="1" applyBorder="1" applyAlignment="1" applyProtection="1">
      <alignment horizontal="left" vertical="top" wrapText="1"/>
      <protection locked="0"/>
    </xf>
    <xf numFmtId="0" fontId="5" fillId="7" borderId="9"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5" fillId="7" borderId="0" xfId="0" applyFont="1" applyFill="1" applyBorder="1" applyAlignment="1" applyProtection="1">
      <alignment horizontal="left" vertical="top" wrapText="1"/>
      <protection locked="0"/>
    </xf>
    <xf numFmtId="0" fontId="5" fillId="7" borderId="11" xfId="0" applyFont="1" applyFill="1" applyBorder="1" applyAlignment="1" applyProtection="1">
      <alignment horizontal="left" vertical="top" wrapText="1"/>
      <protection locked="0"/>
    </xf>
    <xf numFmtId="0" fontId="5" fillId="7" borderId="1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13" xfId="0" applyFont="1" applyFill="1" applyBorder="1" applyAlignment="1" applyProtection="1">
      <alignment horizontal="left" vertical="top" wrapText="1"/>
      <protection locked="0"/>
    </xf>
    <xf numFmtId="0" fontId="3" fillId="0" borderId="0" xfId="0" applyFont="1" applyAlignment="1">
      <alignment wrapText="1"/>
    </xf>
    <xf numFmtId="0" fontId="5" fillId="6" borderId="1" xfId="0" applyFont="1" applyFill="1" applyBorder="1" applyAlignment="1">
      <alignment horizontal="left" vertical="top" wrapText="1"/>
    </xf>
    <xf numFmtId="0" fontId="5" fillId="7" borderId="1" xfId="0" applyFont="1" applyFill="1" applyBorder="1" applyAlignment="1" applyProtection="1">
      <alignment horizontal="left" vertical="center" wrapText="1"/>
      <protection locked="0"/>
    </xf>
    <xf numFmtId="49" fontId="0" fillId="7" borderId="7" xfId="0" applyNumberFormat="1" applyFill="1" applyBorder="1" applyAlignment="1" applyProtection="1">
      <alignment wrapText="1"/>
      <protection locked="0"/>
    </xf>
    <xf numFmtId="49" fontId="20" fillId="7" borderId="5" xfId="0" applyNumberFormat="1" applyFont="1" applyFill="1" applyBorder="1" applyAlignment="1" applyProtection="1">
      <alignment horizontal="left" vertical="top" wrapText="1"/>
      <protection locked="0"/>
    </xf>
    <xf numFmtId="49" fontId="15" fillId="7" borderId="7" xfId="0" applyNumberFormat="1" applyFont="1" applyFill="1" applyBorder="1" applyAlignment="1" applyProtection="1">
      <alignment horizontal="left" vertical="top" wrapText="1"/>
      <protection locked="0"/>
    </xf>
    <xf numFmtId="49" fontId="15" fillId="7" borderId="6" xfId="0" applyNumberFormat="1" applyFont="1" applyFill="1" applyBorder="1" applyAlignment="1" applyProtection="1">
      <alignment horizontal="left" vertical="top" wrapText="1"/>
      <protection locked="0"/>
    </xf>
    <xf numFmtId="0" fontId="7" fillId="8" borderId="8" xfId="0" applyFont="1" applyFill="1" applyBorder="1" applyAlignment="1">
      <alignment vertical="center"/>
    </xf>
    <xf numFmtId="0" fontId="7" fillId="8" borderId="9" xfId="0" applyFont="1" applyFill="1" applyBorder="1" applyAlignment="1">
      <alignment vertical="center"/>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6" fillId="5" borderId="0" xfId="0" applyFont="1" applyFill="1" applyBorder="1" applyAlignment="1">
      <alignment wrapText="1"/>
    </xf>
    <xf numFmtId="0" fontId="7" fillId="12" borderId="0" xfId="0" applyFont="1" applyFill="1" applyBorder="1" applyAlignment="1">
      <alignment vertical="center" wrapText="1"/>
    </xf>
    <xf numFmtId="2" fontId="1" fillId="0" borderId="0" xfId="0" applyNumberFormat="1" applyFont="1" applyAlignment="1" applyProtection="1">
      <alignment horizontal="center"/>
    </xf>
  </cellXfs>
  <cellStyles count="2">
    <cellStyle name="Hyperlink" xfId="1" builtinId="8"/>
    <cellStyle name="Normal" xfId="0" builtinId="0"/>
  </cellStyles>
  <dxfs count="24">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9" defaultPivotStyle="PivotStyleLight16"/>
  <colors>
    <mruColors>
      <color rgb="FFFFFF99"/>
      <color rgb="FFFFCC00"/>
      <color rgb="FF339966"/>
      <color rgb="FF00CC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Mean Higher</a:t>
            </a:r>
            <a:r>
              <a:rPr lang="en-US" sz="1600" b="1" baseline="0"/>
              <a:t> </a:t>
            </a:r>
            <a:r>
              <a:rPr lang="en-US" sz="1600" b="1"/>
              <a:t>High Water + Sea Level Rise</a:t>
            </a:r>
          </a:p>
        </c:rich>
      </c:tx>
      <c:layout>
        <c:manualLayout>
          <c:xMode val="edge"/>
          <c:yMode val="edge"/>
          <c:x val="0.27117270234000096"/>
          <c:y val="9.6899224806201549E-3"/>
        </c:manualLayout>
      </c:layout>
      <c:overlay val="0"/>
    </c:title>
    <c:autoTitleDeleted val="0"/>
    <c:plotArea>
      <c:layout>
        <c:manualLayout>
          <c:layoutTarget val="inner"/>
          <c:xMode val="edge"/>
          <c:yMode val="edge"/>
          <c:x val="9.926460021999306E-2"/>
          <c:y val="8.7059633426087038E-2"/>
          <c:w val="0.88066475123648014"/>
          <c:h val="0.86433203809150372"/>
        </c:manualLayout>
      </c:layout>
      <c:barChart>
        <c:barDir val="col"/>
        <c:grouping val="clustered"/>
        <c:varyColors val="0"/>
        <c:ser>
          <c:idx val="3"/>
          <c:order val="0"/>
          <c:tx>
            <c:strRef>
              <c:f>Calculations!$F$11</c:f>
              <c:strCache>
                <c:ptCount val="1"/>
                <c:pt idx="0">
                  <c:v>High</c:v>
                </c:pt>
              </c:strCache>
            </c:strRef>
          </c:tx>
          <c:spPr>
            <a:solidFill>
              <a:schemeClr val="tx2">
                <a:lumMod val="20000"/>
                <a:lumOff val="80000"/>
              </a:schemeClr>
            </a:solidFill>
            <a:ln>
              <a:noFill/>
            </a:ln>
          </c:spPr>
          <c:invertIfNegative val="0"/>
          <c:cat>
            <c:strRef>
              <c:f>Calculations!$A$12:$A$16</c:f>
              <c:strCache>
                <c:ptCount val="5"/>
                <c:pt idx="0">
                  <c:v>Baseline</c:v>
                </c:pt>
                <c:pt idx="1">
                  <c:v>2020s</c:v>
                </c:pt>
                <c:pt idx="2">
                  <c:v>2050s</c:v>
                </c:pt>
                <c:pt idx="3">
                  <c:v>2080s</c:v>
                </c:pt>
                <c:pt idx="4">
                  <c:v>2100</c:v>
                </c:pt>
              </c:strCache>
            </c:strRef>
          </c:cat>
          <c:val>
            <c:numRef>
              <c:f>Calculations!$F$12:$F$16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1616-456A-B131-9840D49C4DC4}"/>
            </c:ext>
          </c:extLst>
        </c:ser>
        <c:ser>
          <c:idx val="2"/>
          <c:order val="1"/>
          <c:tx>
            <c:strRef>
              <c:f>Calculations!$E$11</c:f>
              <c:strCache>
                <c:ptCount val="1"/>
                <c:pt idx="0">
                  <c:v>High-Mid</c:v>
                </c:pt>
              </c:strCache>
            </c:strRef>
          </c:tx>
          <c:spPr>
            <a:solidFill>
              <a:schemeClr val="tx2">
                <a:lumMod val="40000"/>
                <a:lumOff val="60000"/>
              </a:schemeClr>
            </a:solidFill>
          </c:spPr>
          <c:invertIfNegative val="0"/>
          <c:cat>
            <c:strRef>
              <c:f>Calculations!$A$12:$A$16</c:f>
              <c:strCache>
                <c:ptCount val="5"/>
                <c:pt idx="0">
                  <c:v>Baseline</c:v>
                </c:pt>
                <c:pt idx="1">
                  <c:v>2020s</c:v>
                </c:pt>
                <c:pt idx="2">
                  <c:v>2050s</c:v>
                </c:pt>
                <c:pt idx="3">
                  <c:v>2080s</c:v>
                </c:pt>
                <c:pt idx="4">
                  <c:v>2100</c:v>
                </c:pt>
              </c:strCache>
            </c:strRef>
          </c:cat>
          <c:val>
            <c:numRef>
              <c:f>Calculations!$E$12:$E$16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1616-456A-B131-9840D49C4DC4}"/>
            </c:ext>
          </c:extLst>
        </c:ser>
        <c:ser>
          <c:idx val="12"/>
          <c:order val="2"/>
          <c:tx>
            <c:strRef>
              <c:f>Calculations!$D$11</c:f>
              <c:strCache>
                <c:ptCount val="1"/>
                <c:pt idx="0">
                  <c:v>Mid</c:v>
                </c:pt>
              </c:strCache>
            </c:strRef>
          </c:tx>
          <c:spPr>
            <a:solidFill>
              <a:schemeClr val="tx2">
                <a:lumMod val="60000"/>
                <a:lumOff val="40000"/>
              </a:schemeClr>
            </a:solidFill>
          </c:spPr>
          <c:invertIfNegative val="0"/>
          <c:cat>
            <c:strRef>
              <c:f>Calculations!$A$12:$A$16</c:f>
              <c:strCache>
                <c:ptCount val="5"/>
                <c:pt idx="0">
                  <c:v>Baseline</c:v>
                </c:pt>
                <c:pt idx="1">
                  <c:v>2020s</c:v>
                </c:pt>
                <c:pt idx="2">
                  <c:v>2050s</c:v>
                </c:pt>
                <c:pt idx="3">
                  <c:v>2080s</c:v>
                </c:pt>
                <c:pt idx="4">
                  <c:v>2100</c:v>
                </c:pt>
              </c:strCache>
            </c:strRef>
          </c:cat>
          <c:val>
            <c:numRef>
              <c:f>Calculations!$D$12:$D$16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1616-456A-B131-9840D49C4DC4}"/>
            </c:ext>
          </c:extLst>
        </c:ser>
        <c:ser>
          <c:idx val="1"/>
          <c:order val="3"/>
          <c:tx>
            <c:strRef>
              <c:f>Calculations!$C$11</c:f>
              <c:strCache>
                <c:ptCount val="1"/>
                <c:pt idx="0">
                  <c:v>Low-Mid</c:v>
                </c:pt>
              </c:strCache>
            </c:strRef>
          </c:tx>
          <c:spPr>
            <a:solidFill>
              <a:schemeClr val="accent1">
                <a:lumMod val="75000"/>
              </a:schemeClr>
            </a:solidFill>
          </c:spPr>
          <c:invertIfNegative val="0"/>
          <c:cat>
            <c:strRef>
              <c:f>Calculations!$A$12:$A$16</c:f>
              <c:strCache>
                <c:ptCount val="5"/>
                <c:pt idx="0">
                  <c:v>Baseline</c:v>
                </c:pt>
                <c:pt idx="1">
                  <c:v>2020s</c:v>
                </c:pt>
                <c:pt idx="2">
                  <c:v>2050s</c:v>
                </c:pt>
                <c:pt idx="3">
                  <c:v>2080s</c:v>
                </c:pt>
                <c:pt idx="4">
                  <c:v>2100</c:v>
                </c:pt>
              </c:strCache>
            </c:strRef>
          </c:cat>
          <c:val>
            <c:numRef>
              <c:f>Calculations!$C$12:$C$16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1616-456A-B131-9840D49C4DC4}"/>
            </c:ext>
          </c:extLst>
        </c:ser>
        <c:ser>
          <c:idx val="0"/>
          <c:order val="4"/>
          <c:tx>
            <c:strRef>
              <c:f>Calculations!$B$11</c:f>
              <c:strCache>
                <c:ptCount val="1"/>
                <c:pt idx="0">
                  <c:v>Low</c:v>
                </c:pt>
              </c:strCache>
            </c:strRef>
          </c:tx>
          <c:spPr>
            <a:solidFill>
              <a:schemeClr val="tx2">
                <a:lumMod val="75000"/>
              </a:schemeClr>
            </a:solidFill>
          </c:spPr>
          <c:invertIfNegative val="0"/>
          <c:cat>
            <c:strRef>
              <c:f>Calculations!$A$12:$A$16</c:f>
              <c:strCache>
                <c:ptCount val="5"/>
                <c:pt idx="0">
                  <c:v>Baseline</c:v>
                </c:pt>
                <c:pt idx="1">
                  <c:v>2020s</c:v>
                </c:pt>
                <c:pt idx="2">
                  <c:v>2050s</c:v>
                </c:pt>
                <c:pt idx="3">
                  <c:v>2080s</c:v>
                </c:pt>
                <c:pt idx="4">
                  <c:v>2100</c:v>
                </c:pt>
              </c:strCache>
            </c:strRef>
          </c:cat>
          <c:val>
            <c:numRef>
              <c:f>Calculations!$B$12:$B$16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1616-456A-B131-9840D49C4DC4}"/>
            </c:ext>
          </c:extLst>
        </c:ser>
        <c:dLbls>
          <c:showLegendKey val="0"/>
          <c:showVal val="0"/>
          <c:showCatName val="0"/>
          <c:showSerName val="0"/>
          <c:showPercent val="0"/>
          <c:showBubbleSize val="0"/>
        </c:dLbls>
        <c:gapWidth val="0"/>
        <c:overlap val="100"/>
        <c:axId val="835026528"/>
        <c:axId val="835027088"/>
      </c:barChart>
      <c:scatterChart>
        <c:scatterStyle val="smoothMarker"/>
        <c:varyColors val="0"/>
        <c:ser>
          <c:idx val="4"/>
          <c:order val="5"/>
          <c:tx>
            <c:strRef>
              <c:f>Calculations!$A$35</c:f>
              <c:strCache>
                <c:ptCount val="1"/>
                <c:pt idx="0">
                  <c:v>A</c:v>
                </c:pt>
              </c:strCache>
            </c:strRef>
          </c:tx>
          <c:spPr>
            <a:ln>
              <a:solidFill>
                <a:srgbClr val="FF0000"/>
              </a:solidFill>
            </a:ln>
          </c:spPr>
          <c:marker>
            <c:symbol val="none"/>
          </c:marker>
          <c:dLbls>
            <c:dLbl>
              <c:idx val="0"/>
              <c:layout>
                <c:manualLayout>
                  <c:x val="-4.8710985056256619E-3"/>
                  <c:y val="-2.4530436575186635E-3"/>
                </c:manualLayout>
              </c:layout>
              <c:spPr>
                <a:solidFill>
                  <a:sysClr val="window" lastClr="FFFFFF"/>
                </a:solidFill>
              </c:spPr>
              <c:txPr>
                <a:bodyPr wrap="square" lIns="38100" tIns="19050" rIns="38100" bIns="19050" anchor="ctr">
                  <a:no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3.7894733528553964E-2"/>
                      <c:h val="3.2941590926467729E-2"/>
                    </c:manualLayout>
                  </c15:layout>
                </c:ext>
                <c:ext xmlns:c16="http://schemas.microsoft.com/office/drawing/2014/chart" uri="{C3380CC4-5D6E-409C-BE32-E72D297353CC}">
                  <c16:uniqueId val="{00000005-1616-456A-B131-9840D49C4DC4}"/>
                </c:ext>
              </c:extLst>
            </c:dLbl>
            <c:dLbl>
              <c:idx val="1"/>
              <c:delete val="1"/>
              <c:extLst>
                <c:ext xmlns:c15="http://schemas.microsoft.com/office/drawing/2012/chart" uri="{CE6537A1-D6FC-4f65-9D91-7224C49458BB}"/>
                <c:ext xmlns:c16="http://schemas.microsoft.com/office/drawing/2014/chart" uri="{C3380CC4-5D6E-409C-BE32-E72D297353CC}">
                  <c16:uniqueId val="{00000006-1616-456A-B131-9840D49C4DC4}"/>
                </c:ext>
              </c:extLst>
            </c:dLbl>
            <c:spPr>
              <a:solidFill>
                <a:sysClr val="window" lastClr="FFFFFF"/>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Calculations!$B$35:$C$35</c:f>
              <c:numCache>
                <c:formatCode>General</c:formatCode>
                <c:ptCount val="2"/>
                <c:pt idx="0" formatCode="0">
                  <c:v>0</c:v>
                </c:pt>
                <c:pt idx="1">
                  <c:v>0</c:v>
                </c:pt>
              </c:numCache>
            </c:numRef>
          </c:yVal>
          <c:smooth val="1"/>
          <c:extLst>
            <c:ext xmlns:c16="http://schemas.microsoft.com/office/drawing/2014/chart" uri="{C3380CC4-5D6E-409C-BE32-E72D297353CC}">
              <c16:uniqueId val="{00000007-1616-456A-B131-9840D49C4DC4}"/>
            </c:ext>
          </c:extLst>
        </c:ser>
        <c:ser>
          <c:idx val="5"/>
          <c:order val="6"/>
          <c:tx>
            <c:strRef>
              <c:f>Calculations!$A$36</c:f>
              <c:strCache>
                <c:ptCount val="1"/>
                <c:pt idx="0">
                  <c:v>B</c:v>
                </c:pt>
              </c:strCache>
            </c:strRef>
          </c:tx>
          <c:spPr>
            <a:ln>
              <a:solidFill>
                <a:srgbClr val="FFC000"/>
              </a:solidFill>
            </a:ln>
          </c:spPr>
          <c:marker>
            <c:symbol val="none"/>
          </c:marker>
          <c:dLbls>
            <c:dLbl>
              <c:idx val="0"/>
              <c:layout>
                <c:manualLayout>
                  <c:x val="-3.3891031948621872E-3"/>
                  <c:y val="-3.6310925962457115E-3"/>
                </c:manualLayout>
              </c:layout>
              <c:spPr>
                <a:solidFill>
                  <a:sysClr val="window" lastClr="FFFFFF"/>
                </a:solidFill>
              </c:spPr>
              <c:txPr>
                <a:bodyPr wrap="square" lIns="38100" tIns="19050" rIns="38100" bIns="19050" anchor="ctr">
                  <a:noAutofit/>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2.6896369304166168E-2"/>
                      <c:h val="2.7521651175294259E-2"/>
                    </c:manualLayout>
                  </c15:layout>
                </c:ext>
                <c:ext xmlns:c16="http://schemas.microsoft.com/office/drawing/2014/chart" uri="{C3380CC4-5D6E-409C-BE32-E72D297353CC}">
                  <c16:uniqueId val="{00000008-1616-456A-B131-9840D49C4DC4}"/>
                </c:ext>
              </c:extLst>
            </c:dLbl>
            <c:dLbl>
              <c:idx val="1"/>
              <c:delete val="1"/>
              <c:extLst>
                <c:ext xmlns:c15="http://schemas.microsoft.com/office/drawing/2012/chart" uri="{CE6537A1-D6FC-4f65-9D91-7224C49458BB}"/>
                <c:ext xmlns:c16="http://schemas.microsoft.com/office/drawing/2014/chart" uri="{C3380CC4-5D6E-409C-BE32-E72D297353CC}">
                  <c16:uniqueId val="{00000009-1616-456A-B131-9840D49C4DC4}"/>
                </c:ext>
              </c:extLst>
            </c:dLbl>
            <c:spPr>
              <a:solidFill>
                <a:sysClr val="window" lastClr="FFFFFF"/>
              </a:solidFill>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Calculations!$B$36:$C$36</c:f>
              <c:numCache>
                <c:formatCode>General</c:formatCode>
                <c:ptCount val="2"/>
                <c:pt idx="0" formatCode="0">
                  <c:v>0</c:v>
                </c:pt>
                <c:pt idx="1">
                  <c:v>0</c:v>
                </c:pt>
              </c:numCache>
            </c:numRef>
          </c:yVal>
          <c:smooth val="1"/>
          <c:extLst>
            <c:ext xmlns:c16="http://schemas.microsoft.com/office/drawing/2014/chart" uri="{C3380CC4-5D6E-409C-BE32-E72D297353CC}">
              <c16:uniqueId val="{0000000A-1616-456A-B131-9840D49C4DC4}"/>
            </c:ext>
          </c:extLst>
        </c:ser>
        <c:ser>
          <c:idx val="6"/>
          <c:order val="7"/>
          <c:tx>
            <c:strRef>
              <c:f>Calculations!$A$37</c:f>
              <c:strCache>
                <c:ptCount val="1"/>
                <c:pt idx="0">
                  <c:v>C</c:v>
                </c:pt>
              </c:strCache>
            </c:strRef>
          </c:tx>
          <c:spPr>
            <a:ln>
              <a:solidFill>
                <a:srgbClr val="92D050"/>
              </a:solidFill>
            </a:ln>
          </c:spPr>
          <c:marker>
            <c:symbol val="none"/>
          </c:marker>
          <c:dLbls>
            <c:dLbl>
              <c:idx val="0"/>
              <c:layout>
                <c:manualLayout>
                  <c:x val="0"/>
                  <c:y val="7.3685554150178835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1616-456A-B131-9840D49C4DC4}"/>
                </c:ext>
              </c:extLst>
            </c:dLbl>
            <c:dLbl>
              <c:idx val="1"/>
              <c:delete val="1"/>
              <c:extLst>
                <c:ext xmlns:c15="http://schemas.microsoft.com/office/drawing/2012/chart" uri="{CE6537A1-D6FC-4f65-9D91-7224C49458BB}"/>
                <c:ext xmlns:c16="http://schemas.microsoft.com/office/drawing/2014/chart" uri="{C3380CC4-5D6E-409C-BE32-E72D297353CC}">
                  <c16:uniqueId val="{0000000C-1616-456A-B131-9840D49C4DC4}"/>
                </c:ext>
              </c:extLst>
            </c:dLbl>
            <c:spPr>
              <a:solidFill>
                <a:sysClr val="window" lastClr="FFFFFF"/>
              </a:solidFill>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Calculations!$B$37:$C$37</c:f>
              <c:numCache>
                <c:formatCode>General</c:formatCode>
                <c:ptCount val="2"/>
                <c:pt idx="0">
                  <c:v>0</c:v>
                </c:pt>
                <c:pt idx="1">
                  <c:v>0</c:v>
                </c:pt>
              </c:numCache>
            </c:numRef>
          </c:yVal>
          <c:smooth val="1"/>
          <c:extLst>
            <c:ext xmlns:c16="http://schemas.microsoft.com/office/drawing/2014/chart" uri="{C3380CC4-5D6E-409C-BE32-E72D297353CC}">
              <c16:uniqueId val="{0000000D-1616-456A-B131-9840D49C4DC4}"/>
            </c:ext>
          </c:extLst>
        </c:ser>
        <c:ser>
          <c:idx val="7"/>
          <c:order val="8"/>
          <c:tx>
            <c:strRef>
              <c:f>Calculations!$A$38</c:f>
              <c:strCache>
                <c:ptCount val="1"/>
                <c:pt idx="0">
                  <c:v>D</c:v>
                </c:pt>
              </c:strCache>
            </c:strRef>
          </c:tx>
          <c:spPr>
            <a:ln>
              <a:solidFill>
                <a:schemeClr val="accent5">
                  <a:lumMod val="50000"/>
                </a:schemeClr>
              </a:solidFill>
            </a:ln>
          </c:spPr>
          <c:marker>
            <c:symbol val="none"/>
          </c:marker>
          <c:dLbls>
            <c:dLbl>
              <c:idx val="0"/>
              <c:layout>
                <c:manualLayout>
                  <c:x val="-5.2029244915497257E-3"/>
                  <c:y val="-1.074244590112537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616-456A-B131-9840D49C4DC4}"/>
                </c:ext>
              </c:extLst>
            </c:dLbl>
            <c:dLbl>
              <c:idx val="1"/>
              <c:delete val="1"/>
              <c:extLst>
                <c:ext xmlns:c15="http://schemas.microsoft.com/office/drawing/2012/chart" uri="{CE6537A1-D6FC-4f65-9D91-7224C49458BB}"/>
                <c:ext xmlns:c16="http://schemas.microsoft.com/office/drawing/2014/chart" uri="{C3380CC4-5D6E-409C-BE32-E72D297353CC}">
                  <c16:uniqueId val="{0000000F-1616-456A-B131-9840D49C4DC4}"/>
                </c:ext>
              </c:extLst>
            </c:dLbl>
            <c:spPr>
              <a:solidFill>
                <a:sysClr val="window" lastClr="FFFFFF"/>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Calculations!$B$38:$C$38</c:f>
              <c:numCache>
                <c:formatCode>General</c:formatCode>
                <c:ptCount val="2"/>
                <c:pt idx="0">
                  <c:v>0</c:v>
                </c:pt>
                <c:pt idx="1">
                  <c:v>0</c:v>
                </c:pt>
              </c:numCache>
            </c:numRef>
          </c:yVal>
          <c:smooth val="1"/>
          <c:extLst>
            <c:ext xmlns:c16="http://schemas.microsoft.com/office/drawing/2014/chart" uri="{C3380CC4-5D6E-409C-BE32-E72D297353CC}">
              <c16:uniqueId val="{00000010-1616-456A-B131-9840D49C4DC4}"/>
            </c:ext>
          </c:extLst>
        </c:ser>
        <c:ser>
          <c:idx val="9"/>
          <c:order val="9"/>
          <c:tx>
            <c:strRef>
              <c:f>Calculations!$A$39</c:f>
              <c:strCache>
                <c:ptCount val="1"/>
                <c:pt idx="0">
                  <c:v>E</c:v>
                </c:pt>
              </c:strCache>
            </c:strRef>
          </c:tx>
          <c:spPr>
            <a:ln>
              <a:solidFill>
                <a:schemeClr val="accent4"/>
              </a:solidFill>
            </a:ln>
          </c:spPr>
          <c:marker>
            <c:symbol val="none"/>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1616-456A-B131-9840D49C4DC4}"/>
                </c:ext>
              </c:extLst>
            </c:dLbl>
            <c:dLbl>
              <c:idx val="1"/>
              <c:layout>
                <c:manualLayout>
                  <c:x val="-0.8706025581195862"/>
                  <c:y val="2.4582699006141869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1616-456A-B131-9840D49C4DC4}"/>
                </c:ext>
              </c:extLst>
            </c:dLbl>
            <c:spPr>
              <a:solidFill>
                <a:schemeClr val="bg1"/>
              </a:solid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extLst xmlns:c15="http://schemas.microsoft.com/office/drawing/2012/chart"/>
            </c:numRef>
          </c:xVal>
          <c:yVal>
            <c:numRef>
              <c:f>Calculations!$B$39:$C$39</c:f>
              <c:numCache>
                <c:formatCode>General</c:formatCode>
                <c:ptCount val="2"/>
                <c:pt idx="0">
                  <c:v>0</c:v>
                </c:pt>
                <c:pt idx="1">
                  <c:v>0</c:v>
                </c:pt>
              </c:numCache>
            </c:numRef>
          </c:yVal>
          <c:smooth val="1"/>
          <c:extLst>
            <c:ext xmlns:c16="http://schemas.microsoft.com/office/drawing/2014/chart" uri="{C3380CC4-5D6E-409C-BE32-E72D297353CC}">
              <c16:uniqueId val="{00000013-1616-456A-B131-9840D49C4DC4}"/>
            </c:ext>
          </c:extLst>
        </c:ser>
        <c:ser>
          <c:idx val="11"/>
          <c:order val="10"/>
          <c:tx>
            <c:strRef>
              <c:f>Calculations!$A$40</c:f>
              <c:strCache>
                <c:ptCount val="1"/>
                <c:pt idx="0">
                  <c:v>F</c:v>
                </c:pt>
              </c:strCache>
            </c:strRef>
          </c:tx>
          <c:spPr>
            <a:ln>
              <a:solidFill>
                <a:srgbClr val="00B05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4-1616-456A-B131-9840D49C4DC4}"/>
                </c:ext>
              </c:extLst>
            </c:dLbl>
            <c:dLbl>
              <c:idx val="1"/>
              <c:layout>
                <c:manualLayout>
                  <c:x val="-0.86860365830145458"/>
                  <c:y val="0"/>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1616-456A-B131-9840D49C4DC4}"/>
                </c:ext>
              </c:extLst>
            </c:dLbl>
            <c:spPr>
              <a:solidFill>
                <a:schemeClr val="bg1"/>
              </a:solidFill>
              <a:ln>
                <a:noFill/>
              </a:ln>
              <a:effectLst/>
            </c:spPr>
            <c:dLblPos val="l"/>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extLst xmlns:c15="http://schemas.microsoft.com/office/drawing/2012/chart"/>
            </c:numRef>
          </c:xVal>
          <c:yVal>
            <c:numRef>
              <c:f>Calculations!$B$40:$C$40</c:f>
              <c:numCache>
                <c:formatCode>General</c:formatCode>
                <c:ptCount val="2"/>
                <c:pt idx="0">
                  <c:v>0</c:v>
                </c:pt>
                <c:pt idx="1">
                  <c:v>0</c:v>
                </c:pt>
              </c:numCache>
            </c:numRef>
          </c:yVal>
          <c:smooth val="1"/>
          <c:extLst>
            <c:ext xmlns:c16="http://schemas.microsoft.com/office/drawing/2014/chart" uri="{C3380CC4-5D6E-409C-BE32-E72D297353CC}">
              <c16:uniqueId val="{00000016-1616-456A-B131-9840D49C4DC4}"/>
            </c:ext>
          </c:extLst>
        </c:ser>
        <c:ser>
          <c:idx val="8"/>
          <c:order val="11"/>
          <c:tx>
            <c:strRef>
              <c:f>Calculations!$A$41</c:f>
              <c:strCache>
                <c:ptCount val="1"/>
                <c:pt idx="0">
                  <c:v>G</c:v>
                </c:pt>
              </c:strCache>
            </c:strRef>
          </c:tx>
          <c:spPr>
            <a:ln>
              <a:solidFill>
                <a:schemeClr val="accent5">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7-1616-456A-B131-9840D49C4DC4}"/>
                </c:ext>
              </c:extLst>
            </c:dLbl>
            <c:spPr>
              <a:solidFill>
                <a:schemeClr val="bg1"/>
              </a:solid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Calculations!$B$41:$C$41</c:f>
              <c:numCache>
                <c:formatCode>General</c:formatCode>
                <c:ptCount val="2"/>
                <c:pt idx="0">
                  <c:v>0</c:v>
                </c:pt>
                <c:pt idx="1">
                  <c:v>0</c:v>
                </c:pt>
              </c:numCache>
            </c:numRef>
          </c:yVal>
          <c:smooth val="1"/>
          <c:extLst>
            <c:ext xmlns:c16="http://schemas.microsoft.com/office/drawing/2014/chart" uri="{C3380CC4-5D6E-409C-BE32-E72D297353CC}">
              <c16:uniqueId val="{00000018-1616-456A-B131-9840D49C4DC4}"/>
            </c:ext>
          </c:extLst>
        </c:ser>
        <c:ser>
          <c:idx val="10"/>
          <c:order val="12"/>
          <c:tx>
            <c:strRef>
              <c:f>Calculations!$A$42</c:f>
              <c:strCache>
                <c:ptCount val="1"/>
                <c:pt idx="0">
                  <c:v>H</c:v>
                </c:pt>
              </c:strCache>
            </c:strRef>
          </c:tx>
          <c:spPr>
            <a:ln>
              <a:solidFill>
                <a:schemeClr val="accent6">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9-1616-456A-B131-9840D49C4DC4}"/>
                </c:ext>
              </c:extLst>
            </c:dLbl>
            <c:spPr>
              <a:solidFill>
                <a:sysClr val="window" lastClr="FFFFFF"/>
              </a:solid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Calculations!$B$42:$C$42</c:f>
              <c:numCache>
                <c:formatCode>General</c:formatCode>
                <c:ptCount val="2"/>
                <c:pt idx="0">
                  <c:v>0</c:v>
                </c:pt>
                <c:pt idx="1">
                  <c:v>0</c:v>
                </c:pt>
              </c:numCache>
            </c:numRef>
          </c:yVal>
          <c:smooth val="1"/>
          <c:extLst>
            <c:ext xmlns:c16="http://schemas.microsoft.com/office/drawing/2014/chart" uri="{C3380CC4-5D6E-409C-BE32-E72D297353CC}">
              <c16:uniqueId val="{0000001A-1616-456A-B131-9840D49C4DC4}"/>
            </c:ext>
          </c:extLst>
        </c:ser>
        <c:dLbls>
          <c:showLegendKey val="0"/>
          <c:showVal val="0"/>
          <c:showCatName val="0"/>
          <c:showSerName val="0"/>
          <c:showPercent val="0"/>
          <c:showBubbleSize val="0"/>
        </c:dLbls>
        <c:axId val="835028208"/>
        <c:axId val="835027648"/>
      </c:scatterChart>
      <c:catAx>
        <c:axId val="835026528"/>
        <c:scaling>
          <c:orientation val="minMax"/>
        </c:scaling>
        <c:delete val="0"/>
        <c:axPos val="b"/>
        <c:numFmt formatCode="General" sourceLinked="1"/>
        <c:majorTickMark val="out"/>
        <c:minorTickMark val="none"/>
        <c:tickLblPos val="nextTo"/>
        <c:txPr>
          <a:bodyPr anchor="t" anchorCtr="0"/>
          <a:lstStyle/>
          <a:p>
            <a:pPr>
              <a:defRPr sz="900" baseline="0"/>
            </a:pPr>
            <a:endParaRPr lang="en-US"/>
          </a:p>
        </c:txPr>
        <c:crossAx val="835027088"/>
        <c:crossesAt val="-6"/>
        <c:auto val="1"/>
        <c:lblAlgn val="ctr"/>
        <c:lblOffset val="0"/>
        <c:noMultiLvlLbl val="0"/>
      </c:catAx>
      <c:valAx>
        <c:axId val="835027088"/>
        <c:scaling>
          <c:orientation val="minMax"/>
        </c:scaling>
        <c:delete val="0"/>
        <c:axPos val="l"/>
        <c:majorGridlines>
          <c:spPr>
            <a:ln w="1270">
              <a:solidFill>
                <a:schemeClr val="bg1">
                  <a:lumMod val="50000"/>
                </a:schemeClr>
              </a:solidFill>
              <a:prstDash val="dash"/>
            </a:ln>
          </c:spPr>
        </c:majorGridlines>
        <c:title>
          <c:tx>
            <c:rich>
              <a:bodyPr rot="-5400000" vert="horz" anchor="t" anchorCtr="0"/>
              <a:lstStyle/>
              <a:p>
                <a:pPr>
                  <a:defRPr sz="1100" b="0" baseline="0"/>
                </a:pPr>
                <a:r>
                  <a:rPr lang="en-US" sz="1100" b="0" baseline="0"/>
                  <a:t>Feet above NAVD88</a:t>
                </a:r>
              </a:p>
            </c:rich>
          </c:tx>
          <c:layout>
            <c:manualLayout>
              <c:xMode val="edge"/>
              <c:yMode val="edge"/>
              <c:x val="3.7037037037037038E-3"/>
              <c:y val="0.34543497927543859"/>
            </c:manualLayout>
          </c:layout>
          <c:overlay val="0"/>
        </c:title>
        <c:numFmt formatCode="0" sourceLinked="0"/>
        <c:majorTickMark val="none"/>
        <c:minorTickMark val="none"/>
        <c:tickLblPos val="nextTo"/>
        <c:spPr>
          <a:ln w="9525"/>
        </c:spPr>
        <c:txPr>
          <a:bodyPr anchor="ctr" anchorCtr="1"/>
          <a:lstStyle/>
          <a:p>
            <a:pPr>
              <a:defRPr sz="900"/>
            </a:pPr>
            <a:endParaRPr lang="en-US"/>
          </a:p>
        </c:txPr>
        <c:crossAx val="835026528"/>
        <c:crosses val="autoZero"/>
        <c:crossBetween val="between"/>
        <c:majorUnit val="2"/>
      </c:valAx>
      <c:valAx>
        <c:axId val="835027648"/>
        <c:scaling>
          <c:orientation val="minMax"/>
          <c:max val="20"/>
          <c:min val="0"/>
        </c:scaling>
        <c:delete val="1"/>
        <c:axPos val="r"/>
        <c:numFmt formatCode="0" sourceLinked="1"/>
        <c:majorTickMark val="none"/>
        <c:minorTickMark val="none"/>
        <c:tickLblPos val="none"/>
        <c:crossAx val="835028208"/>
        <c:crosses val="max"/>
        <c:crossBetween val="midCat"/>
        <c:majorUnit val="2"/>
        <c:minorUnit val="0.2"/>
      </c:valAx>
      <c:valAx>
        <c:axId val="835028208"/>
        <c:scaling>
          <c:orientation val="minMax"/>
          <c:max val="1"/>
          <c:min val="0"/>
        </c:scaling>
        <c:delete val="1"/>
        <c:axPos val="b"/>
        <c:numFmt formatCode="General" sourceLinked="1"/>
        <c:majorTickMark val="out"/>
        <c:minorTickMark val="none"/>
        <c:tickLblPos val="none"/>
        <c:crossAx val="835027648"/>
        <c:crosses val="autoZero"/>
        <c:crossBetween val="midCat"/>
      </c:valAx>
    </c:plotArea>
    <c:plotVisOnly val="1"/>
    <c:dispBlanksAs val="zero"/>
    <c:showDLblsOverMax val="0"/>
  </c:chart>
  <c:spPr>
    <a:ln>
      <a:noFill/>
    </a:ln>
  </c:spPr>
  <c:printSettings>
    <c:headerFooter/>
    <c:pageMargins b="0.75000000000000111" l="0.70000000000000062" r="0.70000000000000062" t="0.750000000000001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1% Flood Elevation + Sea Level Rise</a:t>
            </a:r>
          </a:p>
        </c:rich>
      </c:tx>
      <c:layout>
        <c:manualLayout>
          <c:xMode val="edge"/>
          <c:yMode val="edge"/>
          <c:x val="0.27800645382419881"/>
          <c:y val="0"/>
        </c:manualLayout>
      </c:layout>
      <c:overlay val="0"/>
    </c:title>
    <c:autoTitleDeleted val="0"/>
    <c:plotArea>
      <c:layout>
        <c:manualLayout>
          <c:layoutTarget val="inner"/>
          <c:xMode val="edge"/>
          <c:yMode val="edge"/>
          <c:x val="8.5234167460746524E-2"/>
          <c:y val="8.5038636059112424E-2"/>
          <c:w val="0.88493191229856005"/>
          <c:h val="0.86433203809150372"/>
        </c:manualLayout>
      </c:layout>
      <c:barChart>
        <c:barDir val="col"/>
        <c:grouping val="clustered"/>
        <c:varyColors val="0"/>
        <c:ser>
          <c:idx val="3"/>
          <c:order val="0"/>
          <c:tx>
            <c:strRef>
              <c:f>Calculations!$F$11</c:f>
              <c:strCache>
                <c:ptCount val="1"/>
                <c:pt idx="0">
                  <c:v>High</c:v>
                </c:pt>
              </c:strCache>
            </c:strRef>
          </c:tx>
          <c:spPr>
            <a:solidFill>
              <a:schemeClr val="tx2">
                <a:lumMod val="20000"/>
                <a:lumOff val="80000"/>
              </a:schemeClr>
            </a:solidFill>
          </c:spPr>
          <c:invertIfNegative val="0"/>
          <c:cat>
            <c:strRef>
              <c:f>Calculations!$A$20:$A$24</c:f>
              <c:strCache>
                <c:ptCount val="5"/>
                <c:pt idx="0">
                  <c:v>Baseline</c:v>
                </c:pt>
                <c:pt idx="1">
                  <c:v>2020s</c:v>
                </c:pt>
                <c:pt idx="2">
                  <c:v>2050s</c:v>
                </c:pt>
                <c:pt idx="3">
                  <c:v>2080s</c:v>
                </c:pt>
                <c:pt idx="4">
                  <c:v>2100</c:v>
                </c:pt>
              </c:strCache>
            </c:strRef>
          </c:cat>
          <c:val>
            <c:numRef>
              <c:f>Calculations!$F$20:$F$24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89C-4967-8B7B-236FA9760BAB}"/>
            </c:ext>
          </c:extLst>
        </c:ser>
        <c:ser>
          <c:idx val="2"/>
          <c:order val="1"/>
          <c:tx>
            <c:strRef>
              <c:f>Calculations!$E$11</c:f>
              <c:strCache>
                <c:ptCount val="1"/>
                <c:pt idx="0">
                  <c:v>High-Mid</c:v>
                </c:pt>
              </c:strCache>
            </c:strRef>
          </c:tx>
          <c:spPr>
            <a:solidFill>
              <a:schemeClr val="tx2">
                <a:lumMod val="40000"/>
                <a:lumOff val="60000"/>
              </a:schemeClr>
            </a:solidFill>
          </c:spPr>
          <c:invertIfNegative val="0"/>
          <c:cat>
            <c:strRef>
              <c:f>Calculations!$A$20:$A$24</c:f>
              <c:strCache>
                <c:ptCount val="5"/>
                <c:pt idx="0">
                  <c:v>Baseline</c:v>
                </c:pt>
                <c:pt idx="1">
                  <c:v>2020s</c:v>
                </c:pt>
                <c:pt idx="2">
                  <c:v>2050s</c:v>
                </c:pt>
                <c:pt idx="3">
                  <c:v>2080s</c:v>
                </c:pt>
                <c:pt idx="4">
                  <c:v>2100</c:v>
                </c:pt>
              </c:strCache>
            </c:strRef>
          </c:cat>
          <c:val>
            <c:numRef>
              <c:f>Calculations!$E$20:$E$24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089C-4967-8B7B-236FA9760BAB}"/>
            </c:ext>
          </c:extLst>
        </c:ser>
        <c:ser>
          <c:idx val="12"/>
          <c:order val="2"/>
          <c:tx>
            <c:strRef>
              <c:f>Calculations!$D$19</c:f>
              <c:strCache>
                <c:ptCount val="1"/>
                <c:pt idx="0">
                  <c:v>Mid</c:v>
                </c:pt>
              </c:strCache>
            </c:strRef>
          </c:tx>
          <c:spPr>
            <a:solidFill>
              <a:schemeClr val="tx2">
                <a:lumMod val="60000"/>
                <a:lumOff val="40000"/>
              </a:schemeClr>
            </a:solidFill>
          </c:spPr>
          <c:invertIfNegative val="0"/>
          <c:cat>
            <c:strRef>
              <c:f>Calculations!$A$20:$A$24</c:f>
              <c:strCache>
                <c:ptCount val="5"/>
                <c:pt idx="0">
                  <c:v>Baseline</c:v>
                </c:pt>
                <c:pt idx="1">
                  <c:v>2020s</c:v>
                </c:pt>
                <c:pt idx="2">
                  <c:v>2050s</c:v>
                </c:pt>
                <c:pt idx="3">
                  <c:v>2080s</c:v>
                </c:pt>
                <c:pt idx="4">
                  <c:v>2100</c:v>
                </c:pt>
              </c:strCache>
            </c:strRef>
          </c:cat>
          <c:val>
            <c:numRef>
              <c:f>Calculations!$D$20:$D$24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089C-4967-8B7B-236FA9760BAB}"/>
            </c:ext>
          </c:extLst>
        </c:ser>
        <c:ser>
          <c:idx val="1"/>
          <c:order val="3"/>
          <c:tx>
            <c:strRef>
              <c:f>Calculations!$C$11</c:f>
              <c:strCache>
                <c:ptCount val="1"/>
                <c:pt idx="0">
                  <c:v>Low-Mid</c:v>
                </c:pt>
              </c:strCache>
            </c:strRef>
          </c:tx>
          <c:spPr>
            <a:solidFill>
              <a:schemeClr val="accent1">
                <a:lumMod val="75000"/>
              </a:schemeClr>
            </a:solidFill>
          </c:spPr>
          <c:invertIfNegative val="0"/>
          <c:cat>
            <c:strRef>
              <c:f>Calculations!$A$20:$A$24</c:f>
              <c:strCache>
                <c:ptCount val="5"/>
                <c:pt idx="0">
                  <c:v>Baseline</c:v>
                </c:pt>
                <c:pt idx="1">
                  <c:v>2020s</c:v>
                </c:pt>
                <c:pt idx="2">
                  <c:v>2050s</c:v>
                </c:pt>
                <c:pt idx="3">
                  <c:v>2080s</c:v>
                </c:pt>
                <c:pt idx="4">
                  <c:v>2100</c:v>
                </c:pt>
              </c:strCache>
            </c:strRef>
          </c:cat>
          <c:val>
            <c:numRef>
              <c:f>Calculations!$C$20:$C$24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089C-4967-8B7B-236FA9760BAB}"/>
            </c:ext>
          </c:extLst>
        </c:ser>
        <c:ser>
          <c:idx val="0"/>
          <c:order val="4"/>
          <c:tx>
            <c:strRef>
              <c:f>Calculations!$B$11</c:f>
              <c:strCache>
                <c:ptCount val="1"/>
                <c:pt idx="0">
                  <c:v>Low</c:v>
                </c:pt>
              </c:strCache>
            </c:strRef>
          </c:tx>
          <c:spPr>
            <a:solidFill>
              <a:schemeClr val="tx2">
                <a:lumMod val="75000"/>
              </a:schemeClr>
            </a:solidFill>
          </c:spPr>
          <c:invertIfNegative val="0"/>
          <c:cat>
            <c:strRef>
              <c:f>Calculations!$A$20:$A$24</c:f>
              <c:strCache>
                <c:ptCount val="5"/>
                <c:pt idx="0">
                  <c:v>Baseline</c:v>
                </c:pt>
                <c:pt idx="1">
                  <c:v>2020s</c:v>
                </c:pt>
                <c:pt idx="2">
                  <c:v>2050s</c:v>
                </c:pt>
                <c:pt idx="3">
                  <c:v>2080s</c:v>
                </c:pt>
                <c:pt idx="4">
                  <c:v>2100</c:v>
                </c:pt>
              </c:strCache>
            </c:strRef>
          </c:cat>
          <c:val>
            <c:numRef>
              <c:f>Calculations!$B$20:$B$24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089C-4967-8B7B-236FA9760BAB}"/>
            </c:ext>
          </c:extLst>
        </c:ser>
        <c:dLbls>
          <c:showLegendKey val="0"/>
          <c:showVal val="0"/>
          <c:showCatName val="0"/>
          <c:showSerName val="0"/>
          <c:showPercent val="0"/>
          <c:showBubbleSize val="0"/>
        </c:dLbls>
        <c:gapWidth val="0"/>
        <c:overlap val="100"/>
        <c:axId val="771352016"/>
        <c:axId val="771352576"/>
      </c:barChart>
      <c:scatterChart>
        <c:scatterStyle val="smoothMarker"/>
        <c:varyColors val="0"/>
        <c:ser>
          <c:idx val="4"/>
          <c:order val="5"/>
          <c:tx>
            <c:strRef>
              <c:f>Calculations!$A$35</c:f>
              <c:strCache>
                <c:ptCount val="1"/>
                <c:pt idx="0">
                  <c:v>A</c:v>
                </c:pt>
              </c:strCache>
            </c:strRef>
          </c:tx>
          <c:spPr>
            <a:ln>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089C-4967-8B7B-236FA9760BAB}"/>
                </c:ext>
              </c:extLst>
            </c:dLbl>
            <c:spPr>
              <a:solidFill>
                <a:sysClr val="window" lastClr="FFFFFF"/>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Calculations!$B$35:$C$35</c:f>
              <c:numCache>
                <c:formatCode>General</c:formatCode>
                <c:ptCount val="2"/>
                <c:pt idx="0" formatCode="0">
                  <c:v>0</c:v>
                </c:pt>
                <c:pt idx="1">
                  <c:v>0</c:v>
                </c:pt>
              </c:numCache>
            </c:numRef>
          </c:yVal>
          <c:smooth val="1"/>
          <c:extLst>
            <c:ext xmlns:c16="http://schemas.microsoft.com/office/drawing/2014/chart" uri="{C3380CC4-5D6E-409C-BE32-E72D297353CC}">
              <c16:uniqueId val="{00000006-089C-4967-8B7B-236FA9760BAB}"/>
            </c:ext>
          </c:extLst>
        </c:ser>
        <c:ser>
          <c:idx val="5"/>
          <c:order val="6"/>
          <c:tx>
            <c:strRef>
              <c:f>Calculations!$A$36</c:f>
              <c:strCache>
                <c:ptCount val="1"/>
                <c:pt idx="0">
                  <c:v>B</c:v>
                </c:pt>
              </c:strCache>
            </c:strRef>
          </c:tx>
          <c:spPr>
            <a:ln>
              <a:solidFill>
                <a:srgbClr val="FFC000"/>
              </a:solidFill>
            </a:ln>
          </c:spPr>
          <c:marker>
            <c:symbol val="none"/>
          </c:marker>
          <c:dLbls>
            <c:dLbl>
              <c:idx val="0"/>
              <c:layout>
                <c:manualLayout>
                  <c:x val="1.2198454304365887E-3"/>
                  <c:y val="1.411150865686096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089C-4967-8B7B-236FA9760BAB}"/>
                </c:ext>
              </c:extLst>
            </c:dLbl>
            <c:dLbl>
              <c:idx val="1"/>
              <c:delete val="1"/>
              <c:extLst>
                <c:ext xmlns:c15="http://schemas.microsoft.com/office/drawing/2012/chart" uri="{CE6537A1-D6FC-4f65-9D91-7224C49458BB}"/>
                <c:ext xmlns:c16="http://schemas.microsoft.com/office/drawing/2014/chart" uri="{C3380CC4-5D6E-409C-BE32-E72D297353CC}">
                  <c16:uniqueId val="{00000008-089C-4967-8B7B-236FA9760BAB}"/>
                </c:ext>
              </c:extLst>
            </c:dLbl>
            <c:spPr>
              <a:solidFill>
                <a:sysClr val="window" lastClr="FFFFFF"/>
              </a:solidFill>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Calculations!$B$36:$C$36</c:f>
              <c:numCache>
                <c:formatCode>General</c:formatCode>
                <c:ptCount val="2"/>
                <c:pt idx="0" formatCode="0">
                  <c:v>0</c:v>
                </c:pt>
                <c:pt idx="1">
                  <c:v>0</c:v>
                </c:pt>
              </c:numCache>
            </c:numRef>
          </c:yVal>
          <c:smooth val="1"/>
          <c:extLst>
            <c:ext xmlns:c16="http://schemas.microsoft.com/office/drawing/2014/chart" uri="{C3380CC4-5D6E-409C-BE32-E72D297353CC}">
              <c16:uniqueId val="{00000009-089C-4967-8B7B-236FA9760BAB}"/>
            </c:ext>
          </c:extLst>
        </c:ser>
        <c:ser>
          <c:idx val="6"/>
          <c:order val="7"/>
          <c:tx>
            <c:strRef>
              <c:f>Calculations!$A$37</c:f>
              <c:strCache>
                <c:ptCount val="1"/>
                <c:pt idx="0">
                  <c:v>C</c:v>
                </c:pt>
              </c:strCache>
            </c:strRef>
          </c:tx>
          <c:spPr>
            <a:ln>
              <a:solidFill>
                <a:srgbClr val="92D05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A-089C-4967-8B7B-236FA9760BAB}"/>
                </c:ext>
              </c:extLst>
            </c:dLbl>
            <c:spPr>
              <a:solidFill>
                <a:sysClr val="window" lastClr="FFFFFF"/>
              </a:solidFill>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Calculations!$B$37:$C$37</c:f>
              <c:numCache>
                <c:formatCode>General</c:formatCode>
                <c:ptCount val="2"/>
                <c:pt idx="0">
                  <c:v>0</c:v>
                </c:pt>
                <c:pt idx="1">
                  <c:v>0</c:v>
                </c:pt>
              </c:numCache>
            </c:numRef>
          </c:yVal>
          <c:smooth val="1"/>
          <c:extLst>
            <c:ext xmlns:c16="http://schemas.microsoft.com/office/drawing/2014/chart" uri="{C3380CC4-5D6E-409C-BE32-E72D297353CC}">
              <c16:uniqueId val="{0000000B-089C-4967-8B7B-236FA9760BAB}"/>
            </c:ext>
          </c:extLst>
        </c:ser>
        <c:ser>
          <c:idx val="7"/>
          <c:order val="8"/>
          <c:tx>
            <c:strRef>
              <c:f>Calculations!$A$38</c:f>
              <c:strCache>
                <c:ptCount val="1"/>
                <c:pt idx="0">
                  <c:v>D</c:v>
                </c:pt>
              </c:strCache>
            </c:strRef>
          </c:tx>
          <c:spPr>
            <a:ln>
              <a:solidFill>
                <a:schemeClr val="accent5">
                  <a:lumMod val="50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C-089C-4967-8B7B-236FA9760BAB}"/>
                </c:ext>
              </c:extLst>
            </c:dLbl>
            <c:spPr>
              <a:solidFill>
                <a:sysClr val="window" lastClr="FFFFFF"/>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Calculations!$B$38:$C$38</c:f>
              <c:numCache>
                <c:formatCode>General</c:formatCode>
                <c:ptCount val="2"/>
                <c:pt idx="0">
                  <c:v>0</c:v>
                </c:pt>
                <c:pt idx="1">
                  <c:v>0</c:v>
                </c:pt>
              </c:numCache>
            </c:numRef>
          </c:yVal>
          <c:smooth val="1"/>
          <c:extLst>
            <c:ext xmlns:c16="http://schemas.microsoft.com/office/drawing/2014/chart" uri="{C3380CC4-5D6E-409C-BE32-E72D297353CC}">
              <c16:uniqueId val="{0000000D-089C-4967-8B7B-236FA9760BAB}"/>
            </c:ext>
          </c:extLst>
        </c:ser>
        <c:ser>
          <c:idx val="8"/>
          <c:order val="9"/>
          <c:tx>
            <c:strRef>
              <c:f>Calculations!$A$39</c:f>
              <c:strCache>
                <c:ptCount val="1"/>
                <c:pt idx="0">
                  <c:v>E</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E-089C-4967-8B7B-236FA9760BAB}"/>
                </c:ext>
              </c:extLst>
            </c:dLbl>
            <c:spPr>
              <a:solidFill>
                <a:schemeClr val="bg1"/>
              </a:solid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Calculations!$B$39:$C$39</c:f>
              <c:numCache>
                <c:formatCode>General</c:formatCode>
                <c:ptCount val="2"/>
                <c:pt idx="0">
                  <c:v>0</c:v>
                </c:pt>
                <c:pt idx="1">
                  <c:v>0</c:v>
                </c:pt>
              </c:numCache>
            </c:numRef>
          </c:yVal>
          <c:smooth val="1"/>
          <c:extLst>
            <c:ext xmlns:c16="http://schemas.microsoft.com/office/drawing/2014/chart" uri="{C3380CC4-5D6E-409C-BE32-E72D297353CC}">
              <c16:uniqueId val="{0000000F-089C-4967-8B7B-236FA9760BAB}"/>
            </c:ext>
          </c:extLst>
        </c:ser>
        <c:ser>
          <c:idx val="9"/>
          <c:order val="10"/>
          <c:tx>
            <c:strRef>
              <c:f>Calculations!$A$40</c:f>
              <c:strCache>
                <c:ptCount val="1"/>
                <c:pt idx="0">
                  <c:v>F</c:v>
                </c:pt>
              </c:strCache>
            </c:strRef>
          </c:tx>
          <c:spPr>
            <a:ln>
              <a:solidFill>
                <a:srgbClr val="00B05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0-089C-4967-8B7B-236FA9760BAB}"/>
                </c:ext>
              </c:extLst>
            </c:dLbl>
            <c:spPr>
              <a:solidFill>
                <a:schemeClr val="bg1"/>
              </a:solid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Calculations!$B$40:$C$40</c:f>
              <c:numCache>
                <c:formatCode>General</c:formatCode>
                <c:ptCount val="2"/>
                <c:pt idx="0">
                  <c:v>0</c:v>
                </c:pt>
                <c:pt idx="1">
                  <c:v>0</c:v>
                </c:pt>
              </c:numCache>
            </c:numRef>
          </c:yVal>
          <c:smooth val="1"/>
          <c:extLst>
            <c:ext xmlns:c16="http://schemas.microsoft.com/office/drawing/2014/chart" uri="{C3380CC4-5D6E-409C-BE32-E72D297353CC}">
              <c16:uniqueId val="{00000011-089C-4967-8B7B-236FA9760BAB}"/>
            </c:ext>
          </c:extLst>
        </c:ser>
        <c:ser>
          <c:idx val="10"/>
          <c:order val="11"/>
          <c:tx>
            <c:strRef>
              <c:f>Calculations!$A$41</c:f>
              <c:strCache>
                <c:ptCount val="1"/>
                <c:pt idx="0">
                  <c:v>G</c:v>
                </c:pt>
              </c:strCache>
            </c:strRef>
          </c:tx>
          <c:spPr>
            <a:ln>
              <a:solidFill>
                <a:schemeClr val="accent5">
                  <a:lumMod val="75000"/>
                </a:schemeClr>
              </a:solidFill>
            </a:ln>
          </c:spPr>
          <c:marker>
            <c:symbol val="none"/>
          </c:marker>
          <c:dLbls>
            <c:dLbl>
              <c:idx val="0"/>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89C-4967-8B7B-236FA9760BAB}"/>
                </c:ext>
              </c:extLst>
            </c:dLbl>
            <c:spPr>
              <a:solidFill>
                <a:schemeClr val="bg1"/>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xVal>
            <c:numRef>
              <c:f>Calculations!$B$34:$C$34</c:f>
              <c:numCache>
                <c:formatCode>General</c:formatCode>
                <c:ptCount val="2"/>
                <c:pt idx="0">
                  <c:v>0</c:v>
                </c:pt>
                <c:pt idx="1">
                  <c:v>1</c:v>
                </c:pt>
              </c:numCache>
              <c:extLst xmlns:c15="http://schemas.microsoft.com/office/drawing/2012/chart"/>
            </c:numRef>
          </c:xVal>
          <c:yVal>
            <c:numRef>
              <c:f>Calculations!$B$41:$C$41</c:f>
              <c:numCache>
                <c:formatCode>General</c:formatCode>
                <c:ptCount val="2"/>
                <c:pt idx="0">
                  <c:v>0</c:v>
                </c:pt>
                <c:pt idx="1">
                  <c:v>0</c:v>
                </c:pt>
              </c:numCache>
            </c:numRef>
          </c:yVal>
          <c:smooth val="1"/>
          <c:extLst>
            <c:ext xmlns:c16="http://schemas.microsoft.com/office/drawing/2014/chart" uri="{C3380CC4-5D6E-409C-BE32-E72D297353CC}">
              <c16:uniqueId val="{00000013-089C-4967-8B7B-236FA9760BAB}"/>
            </c:ext>
          </c:extLst>
        </c:ser>
        <c:ser>
          <c:idx val="11"/>
          <c:order val="12"/>
          <c:tx>
            <c:strRef>
              <c:f>Calculations!$A$42</c:f>
              <c:strCache>
                <c:ptCount val="1"/>
                <c:pt idx="0">
                  <c:v>H</c:v>
                </c:pt>
              </c:strCache>
            </c:strRef>
          </c:tx>
          <c:spPr>
            <a:ln>
              <a:solidFill>
                <a:schemeClr val="accent6">
                  <a:lumMod val="75000"/>
                </a:schemeClr>
              </a:solidFill>
            </a:ln>
          </c:spPr>
          <c:marker>
            <c:symbol val="none"/>
          </c:marker>
          <c:dLbls>
            <c:dLbl>
              <c:idx val="0"/>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89C-4967-8B7B-236FA9760BAB}"/>
                </c:ext>
              </c:extLst>
            </c:dLbl>
            <c:spPr>
              <a:solidFill>
                <a:schemeClr val="bg1"/>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xVal>
            <c:numRef>
              <c:f>Calculations!$B$34:$C$34</c:f>
              <c:numCache>
                <c:formatCode>General</c:formatCode>
                <c:ptCount val="2"/>
                <c:pt idx="0">
                  <c:v>0</c:v>
                </c:pt>
                <c:pt idx="1">
                  <c:v>1</c:v>
                </c:pt>
              </c:numCache>
              <c:extLst xmlns:c15="http://schemas.microsoft.com/office/drawing/2012/chart"/>
            </c:numRef>
          </c:xVal>
          <c:yVal>
            <c:numRef>
              <c:f>Calculations!$B$42:$C$42</c:f>
              <c:numCache>
                <c:formatCode>General</c:formatCode>
                <c:ptCount val="2"/>
                <c:pt idx="0">
                  <c:v>0</c:v>
                </c:pt>
                <c:pt idx="1">
                  <c:v>0</c:v>
                </c:pt>
              </c:numCache>
            </c:numRef>
          </c:yVal>
          <c:smooth val="1"/>
          <c:extLst>
            <c:ext xmlns:c16="http://schemas.microsoft.com/office/drawing/2014/chart" uri="{C3380CC4-5D6E-409C-BE32-E72D297353CC}">
              <c16:uniqueId val="{00000015-089C-4967-8B7B-236FA9760BAB}"/>
            </c:ext>
          </c:extLst>
        </c:ser>
        <c:ser>
          <c:idx val="13"/>
          <c:order val="13"/>
          <c:tx>
            <c:strRef>
              <c:f>Calculations!$A$43</c:f>
              <c:strCache>
                <c:ptCount val="1"/>
                <c:pt idx="0">
                  <c:v>DFE</c:v>
                </c:pt>
              </c:strCache>
            </c:strRef>
          </c:tx>
          <c:spPr>
            <a:ln>
              <a:solidFill>
                <a:schemeClr val="tx1"/>
              </a:solidFill>
            </a:ln>
          </c:spPr>
          <c:marker>
            <c:symbol val="none"/>
          </c:marker>
          <c:dLbls>
            <c:dLbl>
              <c:idx val="0"/>
              <c:spPr>
                <a:solidFill>
                  <a:schemeClr val="bg1"/>
                </a:solidFill>
                <a:ln>
                  <a:noFill/>
                </a:ln>
                <a:effectLst/>
              </c:spPr>
              <c:txPr>
                <a:bodyPr wrap="square" lIns="38100" tIns="19050" rIns="38100" bIns="19050" anchor="ctr">
                  <a:spAutoFit/>
                </a:bodyPr>
                <a:lstStyle/>
                <a:p>
                  <a:pPr>
                    <a:defRPr b="1">
                      <a:ln>
                        <a:noFill/>
                      </a:l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089C-4967-8B7B-236FA9760BAB}"/>
                </c:ext>
              </c:extLst>
            </c:dLbl>
            <c:dLbl>
              <c:idx val="1"/>
              <c:delete val="1"/>
              <c:extLst>
                <c:ext xmlns:c15="http://schemas.microsoft.com/office/drawing/2012/chart" uri="{CE6537A1-D6FC-4f65-9D91-7224C49458BB}"/>
                <c:ext xmlns:c16="http://schemas.microsoft.com/office/drawing/2014/chart" uri="{C3380CC4-5D6E-409C-BE32-E72D297353CC}">
                  <c16:uniqueId val="{00000017-089C-4967-8B7B-236FA9760BAB}"/>
                </c:ext>
              </c:extLst>
            </c:dLbl>
            <c:spPr>
              <a:solidFill>
                <a:schemeClr val="bg1"/>
              </a:solidFill>
              <a:ln>
                <a:noFill/>
              </a:ln>
              <a:effectLst/>
            </c:spPr>
            <c:txPr>
              <a:bodyPr wrap="square" lIns="38100" tIns="19050" rIns="38100" bIns="19050" anchor="ctr">
                <a:spAutoFit/>
              </a:bodyPr>
              <a:lstStyle/>
              <a:p>
                <a:pPr>
                  <a:defRPr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Calculations!$B$43:$C$43</c:f>
              <c:numCache>
                <c:formatCode>0.00</c:formatCode>
                <c:ptCount val="2"/>
                <c:pt idx="0">
                  <c:v>0</c:v>
                </c:pt>
                <c:pt idx="1">
                  <c:v>0</c:v>
                </c:pt>
              </c:numCache>
            </c:numRef>
          </c:yVal>
          <c:smooth val="1"/>
          <c:extLst>
            <c:ext xmlns:c16="http://schemas.microsoft.com/office/drawing/2014/chart" uri="{C3380CC4-5D6E-409C-BE32-E72D297353CC}">
              <c16:uniqueId val="{00000018-089C-4967-8B7B-236FA9760BAB}"/>
            </c:ext>
          </c:extLst>
        </c:ser>
        <c:dLbls>
          <c:showLegendKey val="0"/>
          <c:showVal val="0"/>
          <c:showCatName val="0"/>
          <c:showSerName val="0"/>
          <c:showPercent val="0"/>
          <c:showBubbleSize val="0"/>
        </c:dLbls>
        <c:axId val="771353696"/>
        <c:axId val="771353136"/>
        <c:extLst/>
      </c:scatterChart>
      <c:catAx>
        <c:axId val="771352016"/>
        <c:scaling>
          <c:orientation val="minMax"/>
        </c:scaling>
        <c:delete val="0"/>
        <c:axPos val="b"/>
        <c:numFmt formatCode="General" sourceLinked="1"/>
        <c:majorTickMark val="out"/>
        <c:minorTickMark val="none"/>
        <c:tickLblPos val="nextTo"/>
        <c:txPr>
          <a:bodyPr/>
          <a:lstStyle/>
          <a:p>
            <a:pPr>
              <a:defRPr sz="900"/>
            </a:pPr>
            <a:endParaRPr lang="en-US"/>
          </a:p>
        </c:txPr>
        <c:crossAx val="771352576"/>
        <c:crossesAt val="-6"/>
        <c:auto val="1"/>
        <c:lblAlgn val="ctr"/>
        <c:lblOffset val="0"/>
        <c:noMultiLvlLbl val="0"/>
      </c:catAx>
      <c:valAx>
        <c:axId val="771352576"/>
        <c:scaling>
          <c:orientation val="minMax"/>
          <c:min val="0"/>
        </c:scaling>
        <c:delete val="0"/>
        <c:axPos val="l"/>
        <c:majorGridlines>
          <c:spPr>
            <a:ln w="1270">
              <a:solidFill>
                <a:schemeClr val="bg1">
                  <a:lumMod val="85000"/>
                </a:schemeClr>
              </a:solidFill>
              <a:prstDash val="dash"/>
            </a:ln>
          </c:spPr>
        </c:majorGridlines>
        <c:title>
          <c:tx>
            <c:rich>
              <a:bodyPr rot="-5400000" vert="horz"/>
              <a:lstStyle/>
              <a:p>
                <a:pPr>
                  <a:defRPr sz="1100" b="0" baseline="0"/>
                </a:pPr>
                <a:r>
                  <a:rPr lang="en-US" sz="1100" b="0" baseline="0"/>
                  <a:t>Feet above NAVD88</a:t>
                </a:r>
              </a:p>
            </c:rich>
          </c:tx>
          <c:layout>
            <c:manualLayout>
              <c:xMode val="edge"/>
              <c:yMode val="edge"/>
              <c:x val="0"/>
              <c:y val="0.37122094568545738"/>
            </c:manualLayout>
          </c:layout>
          <c:overlay val="0"/>
        </c:title>
        <c:numFmt formatCode="0" sourceLinked="0"/>
        <c:majorTickMark val="none"/>
        <c:minorTickMark val="none"/>
        <c:tickLblPos val="nextTo"/>
        <c:txPr>
          <a:bodyPr/>
          <a:lstStyle/>
          <a:p>
            <a:pPr>
              <a:defRPr sz="900"/>
            </a:pPr>
            <a:endParaRPr lang="en-US"/>
          </a:p>
        </c:txPr>
        <c:crossAx val="771352016"/>
        <c:crosses val="autoZero"/>
        <c:crossBetween val="between"/>
        <c:majorUnit val="2"/>
      </c:valAx>
      <c:valAx>
        <c:axId val="771353136"/>
        <c:scaling>
          <c:orientation val="minMax"/>
          <c:max val="20"/>
          <c:min val="0"/>
        </c:scaling>
        <c:delete val="1"/>
        <c:axPos val="r"/>
        <c:numFmt formatCode="0" sourceLinked="1"/>
        <c:majorTickMark val="none"/>
        <c:minorTickMark val="none"/>
        <c:tickLblPos val="none"/>
        <c:crossAx val="771353696"/>
        <c:crosses val="max"/>
        <c:crossBetween val="midCat"/>
        <c:majorUnit val="2"/>
        <c:minorUnit val="0.2"/>
      </c:valAx>
      <c:valAx>
        <c:axId val="771353696"/>
        <c:scaling>
          <c:orientation val="minMax"/>
          <c:max val="1"/>
          <c:min val="0"/>
        </c:scaling>
        <c:delete val="1"/>
        <c:axPos val="b"/>
        <c:numFmt formatCode="General" sourceLinked="1"/>
        <c:majorTickMark val="out"/>
        <c:minorTickMark val="none"/>
        <c:tickLblPos val="none"/>
        <c:crossAx val="771353136"/>
        <c:crosses val="autoZero"/>
        <c:crossBetween val="midCat"/>
      </c:valAx>
    </c:plotArea>
    <c:plotVisOnly val="1"/>
    <c:dispBlanksAs val="zero"/>
    <c:showDLblsOverMax val="0"/>
  </c:chart>
  <c:spPr>
    <a:ln>
      <a:noFill/>
    </a:ln>
  </c:spPr>
  <c:printSettings>
    <c:headerFooter/>
    <c:pageMargins b="0.75000000000000111" l="0.70000000000000062" r="0.70000000000000062" t="0.7500000000000011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0.2% Flood</a:t>
            </a:r>
            <a:r>
              <a:rPr lang="en-US" baseline="0"/>
              <a:t> Elevation </a:t>
            </a:r>
            <a:r>
              <a:rPr lang="en-US"/>
              <a:t>+ Sea Level Rise</a:t>
            </a:r>
          </a:p>
        </c:rich>
      </c:tx>
      <c:overlay val="0"/>
    </c:title>
    <c:autoTitleDeleted val="0"/>
    <c:plotArea>
      <c:layout>
        <c:manualLayout>
          <c:layoutTarget val="inner"/>
          <c:xMode val="edge"/>
          <c:yMode val="edge"/>
          <c:x val="6.9012015391639522E-2"/>
          <c:y val="8.5038636059112424E-2"/>
          <c:w val="0.76176321383444179"/>
          <c:h val="0.86433203809150372"/>
        </c:manualLayout>
      </c:layout>
      <c:barChart>
        <c:barDir val="col"/>
        <c:grouping val="clustered"/>
        <c:varyColors val="0"/>
        <c:ser>
          <c:idx val="3"/>
          <c:order val="0"/>
          <c:tx>
            <c:strRef>
              <c:f>Calculations!$F$11</c:f>
              <c:strCache>
                <c:ptCount val="1"/>
                <c:pt idx="0">
                  <c:v>High</c:v>
                </c:pt>
              </c:strCache>
            </c:strRef>
          </c:tx>
          <c:spPr>
            <a:solidFill>
              <a:schemeClr val="tx2">
                <a:lumMod val="20000"/>
                <a:lumOff val="80000"/>
              </a:schemeClr>
            </a:solidFill>
          </c:spPr>
          <c:invertIfNegative val="0"/>
          <c:cat>
            <c:strRef>
              <c:f>Calculations!$A$28:$A$32</c:f>
              <c:strCache>
                <c:ptCount val="5"/>
                <c:pt idx="0">
                  <c:v>Baseline</c:v>
                </c:pt>
                <c:pt idx="1">
                  <c:v>2020s</c:v>
                </c:pt>
                <c:pt idx="2">
                  <c:v>2050s</c:v>
                </c:pt>
                <c:pt idx="3">
                  <c:v>2080s</c:v>
                </c:pt>
                <c:pt idx="4">
                  <c:v>2100</c:v>
                </c:pt>
              </c:strCache>
            </c:strRef>
          </c:cat>
          <c:val>
            <c:numRef>
              <c:f>Calculations!$F$28:$F$32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9D01-430D-9F47-F7AEF99E39EC}"/>
            </c:ext>
          </c:extLst>
        </c:ser>
        <c:ser>
          <c:idx val="2"/>
          <c:order val="1"/>
          <c:tx>
            <c:strRef>
              <c:f>Calculations!$E$11</c:f>
              <c:strCache>
                <c:ptCount val="1"/>
                <c:pt idx="0">
                  <c:v>High-Mid</c:v>
                </c:pt>
              </c:strCache>
            </c:strRef>
          </c:tx>
          <c:spPr>
            <a:solidFill>
              <a:schemeClr val="tx2">
                <a:lumMod val="40000"/>
                <a:lumOff val="60000"/>
              </a:schemeClr>
            </a:solidFill>
          </c:spPr>
          <c:invertIfNegative val="0"/>
          <c:cat>
            <c:strRef>
              <c:f>Calculations!$A$28:$A$32</c:f>
              <c:strCache>
                <c:ptCount val="5"/>
                <c:pt idx="0">
                  <c:v>Baseline</c:v>
                </c:pt>
                <c:pt idx="1">
                  <c:v>2020s</c:v>
                </c:pt>
                <c:pt idx="2">
                  <c:v>2050s</c:v>
                </c:pt>
                <c:pt idx="3">
                  <c:v>2080s</c:v>
                </c:pt>
                <c:pt idx="4">
                  <c:v>2100</c:v>
                </c:pt>
              </c:strCache>
            </c:strRef>
          </c:cat>
          <c:val>
            <c:numRef>
              <c:f>Calculations!$E$28:$E$32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9D01-430D-9F47-F7AEF99E39EC}"/>
            </c:ext>
          </c:extLst>
        </c:ser>
        <c:ser>
          <c:idx val="12"/>
          <c:order val="2"/>
          <c:tx>
            <c:strRef>
              <c:f>Calculations!$D$27</c:f>
              <c:strCache>
                <c:ptCount val="1"/>
                <c:pt idx="0">
                  <c:v>Mid</c:v>
                </c:pt>
              </c:strCache>
            </c:strRef>
          </c:tx>
          <c:spPr>
            <a:solidFill>
              <a:schemeClr val="tx2">
                <a:lumMod val="60000"/>
                <a:lumOff val="40000"/>
              </a:schemeClr>
            </a:solidFill>
          </c:spPr>
          <c:invertIfNegative val="0"/>
          <c:cat>
            <c:strRef>
              <c:f>Calculations!$A$28:$A$32</c:f>
              <c:strCache>
                <c:ptCount val="5"/>
                <c:pt idx="0">
                  <c:v>Baseline</c:v>
                </c:pt>
                <c:pt idx="1">
                  <c:v>2020s</c:v>
                </c:pt>
                <c:pt idx="2">
                  <c:v>2050s</c:v>
                </c:pt>
                <c:pt idx="3">
                  <c:v>2080s</c:v>
                </c:pt>
                <c:pt idx="4">
                  <c:v>2100</c:v>
                </c:pt>
              </c:strCache>
            </c:strRef>
          </c:cat>
          <c:val>
            <c:numRef>
              <c:f>Calculations!$D$28:$D$32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9D01-430D-9F47-F7AEF99E39EC}"/>
            </c:ext>
          </c:extLst>
        </c:ser>
        <c:ser>
          <c:idx val="1"/>
          <c:order val="3"/>
          <c:tx>
            <c:strRef>
              <c:f>Calculations!$C$11</c:f>
              <c:strCache>
                <c:ptCount val="1"/>
                <c:pt idx="0">
                  <c:v>Low-Mid</c:v>
                </c:pt>
              </c:strCache>
            </c:strRef>
          </c:tx>
          <c:spPr>
            <a:solidFill>
              <a:schemeClr val="accent1">
                <a:lumMod val="75000"/>
              </a:schemeClr>
            </a:solidFill>
          </c:spPr>
          <c:invertIfNegative val="0"/>
          <c:cat>
            <c:strRef>
              <c:f>Calculations!$A$28:$A$32</c:f>
              <c:strCache>
                <c:ptCount val="5"/>
                <c:pt idx="0">
                  <c:v>Baseline</c:v>
                </c:pt>
                <c:pt idx="1">
                  <c:v>2020s</c:v>
                </c:pt>
                <c:pt idx="2">
                  <c:v>2050s</c:v>
                </c:pt>
                <c:pt idx="3">
                  <c:v>2080s</c:v>
                </c:pt>
                <c:pt idx="4">
                  <c:v>2100</c:v>
                </c:pt>
              </c:strCache>
            </c:strRef>
          </c:cat>
          <c:val>
            <c:numRef>
              <c:f>Calculations!$C$28:$C$32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9D01-430D-9F47-F7AEF99E39EC}"/>
            </c:ext>
          </c:extLst>
        </c:ser>
        <c:ser>
          <c:idx val="0"/>
          <c:order val="4"/>
          <c:tx>
            <c:strRef>
              <c:f>Calculations!$B$11</c:f>
              <c:strCache>
                <c:ptCount val="1"/>
                <c:pt idx="0">
                  <c:v>Low</c:v>
                </c:pt>
              </c:strCache>
            </c:strRef>
          </c:tx>
          <c:spPr>
            <a:solidFill>
              <a:schemeClr val="tx2">
                <a:lumMod val="75000"/>
              </a:schemeClr>
            </a:solidFill>
          </c:spPr>
          <c:invertIfNegative val="0"/>
          <c:cat>
            <c:strRef>
              <c:f>Calculations!$A$28:$A$32</c:f>
              <c:strCache>
                <c:ptCount val="5"/>
                <c:pt idx="0">
                  <c:v>Baseline</c:v>
                </c:pt>
                <c:pt idx="1">
                  <c:v>2020s</c:v>
                </c:pt>
                <c:pt idx="2">
                  <c:v>2050s</c:v>
                </c:pt>
                <c:pt idx="3">
                  <c:v>2080s</c:v>
                </c:pt>
                <c:pt idx="4">
                  <c:v>2100</c:v>
                </c:pt>
              </c:strCache>
            </c:strRef>
          </c:cat>
          <c:val>
            <c:numRef>
              <c:f>Calculations!$B$28:$B$32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9D01-430D-9F47-F7AEF99E39EC}"/>
            </c:ext>
          </c:extLst>
        </c:ser>
        <c:dLbls>
          <c:showLegendKey val="0"/>
          <c:showVal val="0"/>
          <c:showCatName val="0"/>
          <c:showSerName val="0"/>
          <c:showPercent val="0"/>
          <c:showBubbleSize val="0"/>
        </c:dLbls>
        <c:gapWidth val="0"/>
        <c:overlap val="100"/>
        <c:axId val="770765936"/>
        <c:axId val="770766496"/>
      </c:barChart>
      <c:scatterChart>
        <c:scatterStyle val="smoothMarker"/>
        <c:varyColors val="0"/>
        <c:ser>
          <c:idx val="4"/>
          <c:order val="5"/>
          <c:tx>
            <c:strRef>
              <c:f>Calculations!$A$35</c:f>
              <c:strCache>
                <c:ptCount val="1"/>
                <c:pt idx="0">
                  <c:v>A</c:v>
                </c:pt>
              </c:strCache>
            </c:strRef>
          </c:tx>
          <c:spPr>
            <a:ln>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9D01-430D-9F47-F7AEF99E39EC}"/>
                </c:ext>
              </c:extLst>
            </c:dLbl>
            <c:spPr>
              <a:solidFill>
                <a:sysClr val="window" lastClr="FFFFFF"/>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Calculations!$B$35:$C$35</c:f>
              <c:numCache>
                <c:formatCode>General</c:formatCode>
                <c:ptCount val="2"/>
                <c:pt idx="0" formatCode="0">
                  <c:v>0</c:v>
                </c:pt>
                <c:pt idx="1">
                  <c:v>0</c:v>
                </c:pt>
              </c:numCache>
            </c:numRef>
          </c:yVal>
          <c:smooth val="1"/>
          <c:extLst>
            <c:ext xmlns:c16="http://schemas.microsoft.com/office/drawing/2014/chart" uri="{C3380CC4-5D6E-409C-BE32-E72D297353CC}">
              <c16:uniqueId val="{00000006-9D01-430D-9F47-F7AEF99E39EC}"/>
            </c:ext>
          </c:extLst>
        </c:ser>
        <c:ser>
          <c:idx val="5"/>
          <c:order val="6"/>
          <c:tx>
            <c:strRef>
              <c:f>Calculations!$A$36</c:f>
              <c:strCache>
                <c:ptCount val="1"/>
                <c:pt idx="0">
                  <c:v>B</c:v>
                </c:pt>
              </c:strCache>
            </c:strRef>
          </c:tx>
          <c:spPr>
            <a:ln>
              <a:solidFill>
                <a:srgbClr val="FFC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7-9D01-430D-9F47-F7AEF99E39EC}"/>
                </c:ext>
              </c:extLst>
            </c:dLbl>
            <c:spPr>
              <a:solidFill>
                <a:sysClr val="window" lastClr="FFFFFF"/>
              </a:solidFill>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Calculations!$B$36:$C$36</c:f>
              <c:numCache>
                <c:formatCode>General</c:formatCode>
                <c:ptCount val="2"/>
                <c:pt idx="0" formatCode="0">
                  <c:v>0</c:v>
                </c:pt>
                <c:pt idx="1">
                  <c:v>0</c:v>
                </c:pt>
              </c:numCache>
            </c:numRef>
          </c:yVal>
          <c:smooth val="1"/>
          <c:extLst>
            <c:ext xmlns:c16="http://schemas.microsoft.com/office/drawing/2014/chart" uri="{C3380CC4-5D6E-409C-BE32-E72D297353CC}">
              <c16:uniqueId val="{00000008-9D01-430D-9F47-F7AEF99E39EC}"/>
            </c:ext>
          </c:extLst>
        </c:ser>
        <c:ser>
          <c:idx val="6"/>
          <c:order val="7"/>
          <c:tx>
            <c:strRef>
              <c:f>Calculations!$A$37</c:f>
              <c:strCache>
                <c:ptCount val="1"/>
                <c:pt idx="0">
                  <c:v>C</c:v>
                </c:pt>
              </c:strCache>
            </c:strRef>
          </c:tx>
          <c:spPr>
            <a:ln>
              <a:solidFill>
                <a:srgbClr val="92D05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9-9D01-430D-9F47-F7AEF99E39EC}"/>
                </c:ext>
              </c:extLst>
            </c:dLbl>
            <c:spPr>
              <a:solidFill>
                <a:sysClr val="window" lastClr="FFFFFF"/>
              </a:solidFill>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Calculations!$B$37:$C$37</c:f>
              <c:numCache>
                <c:formatCode>General</c:formatCode>
                <c:ptCount val="2"/>
                <c:pt idx="0">
                  <c:v>0</c:v>
                </c:pt>
                <c:pt idx="1">
                  <c:v>0</c:v>
                </c:pt>
              </c:numCache>
            </c:numRef>
          </c:yVal>
          <c:smooth val="1"/>
          <c:extLst>
            <c:ext xmlns:c16="http://schemas.microsoft.com/office/drawing/2014/chart" uri="{C3380CC4-5D6E-409C-BE32-E72D297353CC}">
              <c16:uniqueId val="{0000000A-9D01-430D-9F47-F7AEF99E39EC}"/>
            </c:ext>
          </c:extLst>
        </c:ser>
        <c:ser>
          <c:idx val="7"/>
          <c:order val="8"/>
          <c:tx>
            <c:strRef>
              <c:f>Calculations!$A$38</c:f>
              <c:strCache>
                <c:ptCount val="1"/>
                <c:pt idx="0">
                  <c:v>D</c:v>
                </c:pt>
              </c:strCache>
            </c:strRef>
          </c:tx>
          <c:spPr>
            <a:ln>
              <a:solidFill>
                <a:schemeClr val="accent5">
                  <a:lumMod val="50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B-9D01-430D-9F47-F7AEF99E39EC}"/>
                </c:ext>
              </c:extLst>
            </c:dLbl>
            <c:spPr>
              <a:solidFill>
                <a:sysClr val="window" lastClr="FFFFFF"/>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Calculations!$B$38:$C$38</c:f>
              <c:numCache>
                <c:formatCode>General</c:formatCode>
                <c:ptCount val="2"/>
                <c:pt idx="0">
                  <c:v>0</c:v>
                </c:pt>
                <c:pt idx="1">
                  <c:v>0</c:v>
                </c:pt>
              </c:numCache>
            </c:numRef>
          </c:yVal>
          <c:smooth val="1"/>
          <c:extLst>
            <c:ext xmlns:c16="http://schemas.microsoft.com/office/drawing/2014/chart" uri="{C3380CC4-5D6E-409C-BE32-E72D297353CC}">
              <c16:uniqueId val="{0000000C-9D01-430D-9F47-F7AEF99E39EC}"/>
            </c:ext>
          </c:extLst>
        </c:ser>
        <c:ser>
          <c:idx val="8"/>
          <c:order val="9"/>
          <c:tx>
            <c:strRef>
              <c:f>Calculations!$A$39</c:f>
              <c:strCache>
                <c:ptCount val="1"/>
                <c:pt idx="0">
                  <c:v>E</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D-9D01-430D-9F47-F7AEF99E39EC}"/>
                </c:ext>
              </c:extLst>
            </c:dLbl>
            <c:spPr>
              <a:solidFill>
                <a:sysClr val="window" lastClr="FFFFFF"/>
              </a:solidFill>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Calculations!$B$39:$C$39</c:f>
              <c:numCache>
                <c:formatCode>General</c:formatCode>
                <c:ptCount val="2"/>
                <c:pt idx="0">
                  <c:v>0</c:v>
                </c:pt>
                <c:pt idx="1">
                  <c:v>0</c:v>
                </c:pt>
              </c:numCache>
            </c:numRef>
          </c:yVal>
          <c:smooth val="1"/>
          <c:extLst>
            <c:ext xmlns:c16="http://schemas.microsoft.com/office/drawing/2014/chart" uri="{C3380CC4-5D6E-409C-BE32-E72D297353CC}">
              <c16:uniqueId val="{0000000E-9D01-430D-9F47-F7AEF99E39EC}"/>
            </c:ext>
          </c:extLst>
        </c:ser>
        <c:ser>
          <c:idx val="9"/>
          <c:order val="10"/>
          <c:tx>
            <c:strRef>
              <c:f>Calculations!$A$40</c:f>
              <c:strCache>
                <c:ptCount val="1"/>
                <c:pt idx="0">
                  <c:v>F</c:v>
                </c:pt>
              </c:strCache>
            </c:strRef>
          </c:tx>
          <c:spPr>
            <a:ln>
              <a:solidFill>
                <a:srgbClr val="00B05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F-9D01-430D-9F47-F7AEF99E39EC}"/>
                </c:ext>
              </c:extLst>
            </c:dLbl>
            <c:spPr>
              <a:solidFill>
                <a:schemeClr val="bg1"/>
              </a:solid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Calculations!$B$34:$C$34</c:f>
              <c:numCache>
                <c:formatCode>General</c:formatCode>
                <c:ptCount val="2"/>
                <c:pt idx="0">
                  <c:v>0</c:v>
                </c:pt>
                <c:pt idx="1">
                  <c:v>1</c:v>
                </c:pt>
              </c:numCache>
            </c:numRef>
          </c:xVal>
          <c:yVal>
            <c:numRef>
              <c:f>Calculations!$B$40:$C$40</c:f>
              <c:numCache>
                <c:formatCode>General</c:formatCode>
                <c:ptCount val="2"/>
                <c:pt idx="0">
                  <c:v>0</c:v>
                </c:pt>
                <c:pt idx="1">
                  <c:v>0</c:v>
                </c:pt>
              </c:numCache>
            </c:numRef>
          </c:yVal>
          <c:smooth val="1"/>
          <c:extLst>
            <c:ext xmlns:c16="http://schemas.microsoft.com/office/drawing/2014/chart" uri="{C3380CC4-5D6E-409C-BE32-E72D297353CC}">
              <c16:uniqueId val="{00000010-9D01-430D-9F47-F7AEF99E39EC}"/>
            </c:ext>
          </c:extLst>
        </c:ser>
        <c:ser>
          <c:idx val="10"/>
          <c:order val="11"/>
          <c:tx>
            <c:strRef>
              <c:f>Calculations!$A$41</c:f>
              <c:strCache>
                <c:ptCount val="1"/>
                <c:pt idx="0">
                  <c:v>G</c:v>
                </c:pt>
              </c:strCache>
            </c:strRef>
          </c:tx>
          <c:spPr>
            <a:ln>
              <a:solidFill>
                <a:schemeClr val="accent5">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1-9D01-430D-9F47-F7AEF99E39EC}"/>
                </c:ext>
              </c:extLst>
            </c:dLbl>
            <c:spPr>
              <a:solidFill>
                <a:schemeClr val="bg1"/>
              </a:solid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Calculations!$B$34:$C$34</c:f>
              <c:numCache>
                <c:formatCode>General</c:formatCode>
                <c:ptCount val="2"/>
                <c:pt idx="0">
                  <c:v>0</c:v>
                </c:pt>
                <c:pt idx="1">
                  <c:v>1</c:v>
                </c:pt>
              </c:numCache>
            </c:numRef>
          </c:xVal>
          <c:yVal>
            <c:numRef>
              <c:f>Calculations!$B$41:$C$41</c:f>
              <c:numCache>
                <c:formatCode>General</c:formatCode>
                <c:ptCount val="2"/>
                <c:pt idx="0">
                  <c:v>0</c:v>
                </c:pt>
                <c:pt idx="1">
                  <c:v>0</c:v>
                </c:pt>
              </c:numCache>
            </c:numRef>
          </c:yVal>
          <c:smooth val="1"/>
          <c:extLst>
            <c:ext xmlns:c16="http://schemas.microsoft.com/office/drawing/2014/chart" uri="{C3380CC4-5D6E-409C-BE32-E72D297353CC}">
              <c16:uniqueId val="{00000012-9D01-430D-9F47-F7AEF99E39EC}"/>
            </c:ext>
          </c:extLst>
        </c:ser>
        <c:ser>
          <c:idx val="11"/>
          <c:order val="12"/>
          <c:tx>
            <c:strRef>
              <c:f>Calculations!$A$42</c:f>
              <c:strCache>
                <c:ptCount val="1"/>
                <c:pt idx="0">
                  <c:v>H</c:v>
                </c:pt>
              </c:strCache>
            </c:strRef>
          </c:tx>
          <c:spPr>
            <a:ln>
              <a:solidFill>
                <a:schemeClr val="accent6">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3-9D01-430D-9F47-F7AEF99E39EC}"/>
                </c:ext>
              </c:extLst>
            </c:dLbl>
            <c:spPr>
              <a:solidFill>
                <a:schemeClr val="bg1"/>
              </a:solid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Calculations!$B$34:$C$34</c:f>
              <c:numCache>
                <c:formatCode>General</c:formatCode>
                <c:ptCount val="2"/>
                <c:pt idx="0">
                  <c:v>0</c:v>
                </c:pt>
                <c:pt idx="1">
                  <c:v>1</c:v>
                </c:pt>
              </c:numCache>
            </c:numRef>
          </c:xVal>
          <c:yVal>
            <c:numRef>
              <c:f>Calculations!$B$42:$C$42</c:f>
              <c:numCache>
                <c:formatCode>General</c:formatCode>
                <c:ptCount val="2"/>
                <c:pt idx="0">
                  <c:v>0</c:v>
                </c:pt>
                <c:pt idx="1">
                  <c:v>0</c:v>
                </c:pt>
              </c:numCache>
            </c:numRef>
          </c:yVal>
          <c:smooth val="1"/>
          <c:extLst>
            <c:ext xmlns:c16="http://schemas.microsoft.com/office/drawing/2014/chart" uri="{C3380CC4-5D6E-409C-BE32-E72D297353CC}">
              <c16:uniqueId val="{00000014-9D01-430D-9F47-F7AEF99E39EC}"/>
            </c:ext>
          </c:extLst>
        </c:ser>
        <c:dLbls>
          <c:showLegendKey val="0"/>
          <c:showVal val="0"/>
          <c:showCatName val="0"/>
          <c:showSerName val="0"/>
          <c:showPercent val="0"/>
          <c:showBubbleSize val="0"/>
        </c:dLbls>
        <c:axId val="770767616"/>
        <c:axId val="770767056"/>
      </c:scatterChart>
      <c:catAx>
        <c:axId val="770765936"/>
        <c:scaling>
          <c:orientation val="minMax"/>
        </c:scaling>
        <c:delete val="0"/>
        <c:axPos val="b"/>
        <c:numFmt formatCode="General" sourceLinked="1"/>
        <c:majorTickMark val="out"/>
        <c:minorTickMark val="none"/>
        <c:tickLblPos val="nextTo"/>
        <c:crossAx val="770766496"/>
        <c:crossesAt val="-6"/>
        <c:auto val="1"/>
        <c:lblAlgn val="ctr"/>
        <c:lblOffset val="100"/>
        <c:noMultiLvlLbl val="0"/>
      </c:catAx>
      <c:valAx>
        <c:axId val="770766496"/>
        <c:scaling>
          <c:orientation val="minMax"/>
          <c:max val="30"/>
          <c:min val="0"/>
        </c:scaling>
        <c:delete val="0"/>
        <c:axPos val="l"/>
        <c:majorGridlines>
          <c:spPr>
            <a:ln w="1270">
              <a:solidFill>
                <a:schemeClr val="bg1">
                  <a:lumMod val="85000"/>
                </a:schemeClr>
              </a:solidFill>
              <a:prstDash val="dash"/>
            </a:ln>
          </c:spPr>
        </c:majorGridlines>
        <c:title>
          <c:tx>
            <c:rich>
              <a:bodyPr rot="-5400000" vert="horz"/>
              <a:lstStyle/>
              <a:p>
                <a:pPr>
                  <a:defRPr/>
                </a:pPr>
                <a:r>
                  <a:rPr lang="en-US"/>
                  <a:t>Feet above NAVD88</a:t>
                </a:r>
              </a:p>
            </c:rich>
          </c:tx>
          <c:overlay val="0"/>
        </c:title>
        <c:numFmt formatCode="0" sourceLinked="0"/>
        <c:majorTickMark val="none"/>
        <c:minorTickMark val="none"/>
        <c:tickLblPos val="nextTo"/>
        <c:crossAx val="770765936"/>
        <c:crosses val="autoZero"/>
        <c:crossBetween val="between"/>
        <c:majorUnit val="2"/>
      </c:valAx>
      <c:valAx>
        <c:axId val="770767056"/>
        <c:scaling>
          <c:orientation val="minMax"/>
          <c:max val="20"/>
          <c:min val="0"/>
        </c:scaling>
        <c:delete val="1"/>
        <c:axPos val="r"/>
        <c:numFmt formatCode="0" sourceLinked="1"/>
        <c:majorTickMark val="none"/>
        <c:minorTickMark val="none"/>
        <c:tickLblPos val="none"/>
        <c:crossAx val="770767616"/>
        <c:crosses val="max"/>
        <c:crossBetween val="midCat"/>
        <c:majorUnit val="2"/>
        <c:minorUnit val="0.2"/>
      </c:valAx>
      <c:valAx>
        <c:axId val="770767616"/>
        <c:scaling>
          <c:orientation val="minMax"/>
          <c:max val="1"/>
          <c:min val="0"/>
        </c:scaling>
        <c:delete val="1"/>
        <c:axPos val="b"/>
        <c:numFmt formatCode="General" sourceLinked="1"/>
        <c:majorTickMark val="out"/>
        <c:minorTickMark val="none"/>
        <c:tickLblPos val="none"/>
        <c:crossAx val="770767056"/>
        <c:crosses val="autoZero"/>
        <c:crossBetween val="midCat"/>
      </c:valAx>
    </c:plotArea>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tabColor theme="3"/>
  </sheetPr>
  <sheetViews>
    <sheetView workbookViewId="0"/>
  </sheetViews>
  <customSheetViews>
    <customSheetView guid="{07E3A279-3946-4251-B2B5-4706F47EBB52}">
      <pageMargins left="0.7" right="0.7" top="0.75" bottom="0.75" header="0.3" footer="0.3"/>
    </customSheetView>
  </customSheetViews>
  <pageMargins left="0.7" right="0.7" top="0.75" bottom="0.75" header="0.3" footer="0.3"/>
  <pageSetup orientation="landscape" r:id="rId1"/>
  <drawing r:id="rId2"/>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S$6" lockText="1" noThreeD="1"/>
</file>

<file path=xl/ctrlProps/ctrlProp12.xml><?xml version="1.0" encoding="utf-8"?>
<formControlPr xmlns="http://schemas.microsoft.com/office/spreadsheetml/2009/9/main" objectType="CheckBox" fmlaLink="$T$6" lockText="1" noThreeD="1"/>
</file>

<file path=xl/ctrlProps/ctrlProp13.xml><?xml version="1.0" encoding="utf-8"?>
<formControlPr xmlns="http://schemas.microsoft.com/office/spreadsheetml/2009/9/main" objectType="CheckBox" fmlaLink="$U$6" lockText="1" noThreeD="1"/>
</file>

<file path=xl/ctrlProps/ctrlProp14.xml><?xml version="1.0" encoding="utf-8"?>
<formControlPr xmlns="http://schemas.microsoft.com/office/spreadsheetml/2009/9/main" objectType="CheckBox" fmlaLink="$V$6" lockText="1" noThreeD="1"/>
</file>

<file path=xl/ctrlProps/ctrlProp15.xml><?xml version="1.0" encoding="utf-8"?>
<formControlPr xmlns="http://schemas.microsoft.com/office/spreadsheetml/2009/9/main" objectType="CheckBox" fmlaLink="$S$8" lockText="1" noThreeD="1"/>
</file>

<file path=xl/ctrlProps/ctrlProp16.xml><?xml version="1.0" encoding="utf-8"?>
<formControlPr xmlns="http://schemas.microsoft.com/office/spreadsheetml/2009/9/main" objectType="CheckBox" fmlaLink="$T$8" lockText="1" noThreeD="1"/>
</file>

<file path=xl/ctrlProps/ctrlProp17.xml><?xml version="1.0" encoding="utf-8"?>
<formControlPr xmlns="http://schemas.microsoft.com/office/spreadsheetml/2009/9/main" objectType="CheckBox" fmlaLink="$U$8" lockText="1" noThreeD="1"/>
</file>

<file path=xl/ctrlProps/ctrlProp18.xml><?xml version="1.0" encoding="utf-8"?>
<formControlPr xmlns="http://schemas.microsoft.com/office/spreadsheetml/2009/9/main" objectType="CheckBox" fmlaLink="$V$8" lockText="1" noThreeD="1"/>
</file>

<file path=xl/ctrlProps/ctrlProp19.xml><?xml version="1.0" encoding="utf-8"?>
<formControlPr xmlns="http://schemas.microsoft.com/office/spreadsheetml/2009/9/main" objectType="CheckBox" fmlaLink="$S$10" lockText="1" noThreeD="1"/>
</file>

<file path=xl/ctrlProps/ctrlProp20.xml><?xml version="1.0" encoding="utf-8"?>
<formControlPr xmlns="http://schemas.microsoft.com/office/spreadsheetml/2009/9/main" objectType="CheckBox" fmlaLink="$T$10" lockText="1" noThreeD="1"/>
</file>

<file path=xl/ctrlProps/ctrlProp21.xml><?xml version="1.0" encoding="utf-8"?>
<formControlPr xmlns="http://schemas.microsoft.com/office/spreadsheetml/2009/9/main" objectType="CheckBox" fmlaLink="$U$10" lockText="1" noThreeD="1"/>
</file>

<file path=xl/ctrlProps/ctrlProp22.xml><?xml version="1.0" encoding="utf-8"?>
<formControlPr xmlns="http://schemas.microsoft.com/office/spreadsheetml/2009/9/main" objectType="CheckBox" fmlaLink="$V$10" lockText="1" noThreeD="1"/>
</file>

<file path=xl/ctrlProps/ctrlProp23.xml><?xml version="1.0" encoding="utf-8"?>
<formControlPr xmlns="http://schemas.microsoft.com/office/spreadsheetml/2009/9/main" objectType="CheckBox" fmlaLink="$S$12" lockText="1" noThreeD="1"/>
</file>

<file path=xl/ctrlProps/ctrlProp24.xml><?xml version="1.0" encoding="utf-8"?>
<formControlPr xmlns="http://schemas.microsoft.com/office/spreadsheetml/2009/9/main" objectType="CheckBox" fmlaLink="$T$12" lockText="1" noThreeD="1"/>
</file>

<file path=xl/ctrlProps/ctrlProp25.xml><?xml version="1.0" encoding="utf-8"?>
<formControlPr xmlns="http://schemas.microsoft.com/office/spreadsheetml/2009/9/main" objectType="CheckBox" fmlaLink="$U$12" lockText="1" noThreeD="1"/>
</file>

<file path=xl/ctrlProps/ctrlProp26.xml><?xml version="1.0" encoding="utf-8"?>
<formControlPr xmlns="http://schemas.microsoft.com/office/spreadsheetml/2009/9/main" objectType="CheckBox" fmlaLink="$V$12" lockText="1" noThreeD="1"/>
</file>

<file path=xl/ctrlProps/ctrlProp27.xml><?xml version="1.0" encoding="utf-8"?>
<formControlPr xmlns="http://schemas.microsoft.com/office/spreadsheetml/2009/9/main" objectType="CheckBox" fmlaLink="$S$14" lockText="1" noThreeD="1"/>
</file>

<file path=xl/ctrlProps/ctrlProp28.xml><?xml version="1.0" encoding="utf-8"?>
<formControlPr xmlns="http://schemas.microsoft.com/office/spreadsheetml/2009/9/main" objectType="CheckBox" fmlaLink="$T$14" lockText="1" noThreeD="1"/>
</file>

<file path=xl/ctrlProps/ctrlProp29.xml><?xml version="1.0" encoding="utf-8"?>
<formControlPr xmlns="http://schemas.microsoft.com/office/spreadsheetml/2009/9/main" objectType="CheckBox" fmlaLink="$U$14" lockText="1" noThreeD="1"/>
</file>

<file path=xl/ctrlProps/ctrlProp30.xml><?xml version="1.0" encoding="utf-8"?>
<formControlPr xmlns="http://schemas.microsoft.com/office/spreadsheetml/2009/9/main" objectType="CheckBox" fmlaLink="$V$14" lockText="1" noThreeD="1"/>
</file>

<file path=xl/ctrlProps/ctrlProp31.xml><?xml version="1.0" encoding="utf-8"?>
<formControlPr xmlns="http://schemas.microsoft.com/office/spreadsheetml/2009/9/main" objectType="CheckBox" fmlaLink="$T$16" lockText="1" noThreeD="1"/>
</file>

<file path=xl/ctrlProps/ctrlProp32.xml><?xml version="1.0" encoding="utf-8"?>
<formControlPr xmlns="http://schemas.microsoft.com/office/spreadsheetml/2009/9/main" objectType="CheckBox" fmlaLink="$U$16" lockText="1" noThreeD="1"/>
</file>

<file path=xl/ctrlProps/ctrlProp33.xml><?xml version="1.0" encoding="utf-8"?>
<formControlPr xmlns="http://schemas.microsoft.com/office/spreadsheetml/2009/9/main" objectType="CheckBox" fmlaLink="$V$16" lockText="1" noThreeD="1"/>
</file>

<file path=xl/ctrlProps/ctrlProp34.xml><?xml version="1.0" encoding="utf-8"?>
<formControlPr xmlns="http://schemas.microsoft.com/office/spreadsheetml/2009/9/main" objectType="CheckBox" fmlaLink="$V$18" lockText="1" noThreeD="1"/>
</file>

<file path=xl/ctrlProps/ctrlProp35.xml><?xml version="1.0" encoding="utf-8"?>
<formControlPr xmlns="http://schemas.microsoft.com/office/spreadsheetml/2009/9/main" objectType="CheckBox" fmlaLink="$S$20" lockText="1" noThreeD="1"/>
</file>

<file path=xl/ctrlProps/ctrlProp36.xml><?xml version="1.0" encoding="utf-8"?>
<formControlPr xmlns="http://schemas.microsoft.com/office/spreadsheetml/2009/9/main" objectType="CheckBox" fmlaLink="$T$20" lockText="1" noThreeD="1"/>
</file>

<file path=xl/ctrlProps/ctrlProp37.xml><?xml version="1.0" encoding="utf-8"?>
<formControlPr xmlns="http://schemas.microsoft.com/office/spreadsheetml/2009/9/main" objectType="CheckBox" checked="Checked" fmlaLink="$U$20" lockText="1" noThreeD="1"/>
</file>

<file path=xl/ctrlProps/ctrlProp38.xml><?xml version="1.0" encoding="utf-8"?>
<formControlPr xmlns="http://schemas.microsoft.com/office/spreadsheetml/2009/9/main" objectType="CheckBox" fmlaLink="$V$20" lockText="1" noThreeD="1"/>
</file>

<file path=xl/ctrlProps/ctrlProp39.xml><?xml version="1.0" encoding="utf-8"?>
<formControlPr xmlns="http://schemas.microsoft.com/office/spreadsheetml/2009/9/main" objectType="CheckBox" fmlaLink="$S$16" lockText="1" noThreeD="1"/>
</file>

<file path=xl/ctrlProps/ctrlProp40.xml><?xml version="1.0" encoding="utf-8"?>
<formControlPr xmlns="http://schemas.microsoft.com/office/spreadsheetml/2009/9/main" objectType="CheckBox" fmlaLink="$S$18" lockText="1" noThreeD="1"/>
</file>

<file path=xl/ctrlProps/ctrlProp41.xml><?xml version="1.0" encoding="utf-8"?>
<formControlPr xmlns="http://schemas.microsoft.com/office/spreadsheetml/2009/9/main" objectType="CheckBox" fmlaLink="$T$18" lockText="1" noThreeD="1"/>
</file>

<file path=xl/ctrlProps/ctrlProp42.xml><?xml version="1.0" encoding="utf-8"?>
<formControlPr xmlns="http://schemas.microsoft.com/office/spreadsheetml/2009/9/main" objectType="CheckBox" fmlaLink="$U$18" lockText="1"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8</xdr:row>
          <xdr:rowOff>9525</xdr:rowOff>
        </xdr:from>
        <xdr:to>
          <xdr:col>3</xdr:col>
          <xdr:colOff>85725</xdr:colOff>
          <xdr:row>10</xdr:row>
          <xdr:rowOff>28575</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Residential, Commercial, Community Facility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0</xdr:rowOff>
        </xdr:from>
        <xdr:to>
          <xdr:col>4</xdr:col>
          <xdr:colOff>219075</xdr:colOff>
          <xdr:row>10</xdr:row>
          <xdr:rowOff>19050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Parkland, Open Space, and Natural Areas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8</xdr:row>
          <xdr:rowOff>0</xdr:rowOff>
        </xdr:from>
        <xdr:to>
          <xdr:col>5</xdr:col>
          <xdr:colOff>581025</xdr:colOff>
          <xdr:row>10</xdr:row>
          <xdr:rowOff>19050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Tidal Wetland Restoration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8</xdr:row>
          <xdr:rowOff>0</xdr:rowOff>
        </xdr:from>
        <xdr:to>
          <xdr:col>6</xdr:col>
          <xdr:colOff>619125</xdr:colOff>
          <xdr:row>10</xdr:row>
          <xdr:rowOff>19050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Critical Infrastructure or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8</xdr:row>
          <xdr:rowOff>0</xdr:rowOff>
        </xdr:from>
        <xdr:to>
          <xdr:col>7</xdr:col>
          <xdr:colOff>628650</xdr:colOff>
          <xdr:row>10</xdr:row>
          <xdr:rowOff>19050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Industrial Uses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180975</xdr:rowOff>
        </xdr:from>
        <xdr:to>
          <xdr:col>3</xdr:col>
          <xdr:colOff>85725</xdr:colOff>
          <xdr:row>12</xdr:row>
          <xdr:rowOff>9525</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Over-water Structures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171450</xdr:rowOff>
        </xdr:from>
        <xdr:to>
          <xdr:col>4</xdr:col>
          <xdr:colOff>209550</xdr:colOff>
          <xdr:row>12</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Shoreline Structures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171450</xdr:rowOff>
        </xdr:from>
        <xdr:to>
          <xdr:col>5</xdr:col>
          <xdr:colOff>581025</xdr:colOff>
          <xdr:row>12</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Transportation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9</xdr:row>
          <xdr:rowOff>171450</xdr:rowOff>
        </xdr:from>
        <xdr:to>
          <xdr:col>6</xdr:col>
          <xdr:colOff>619125</xdr:colOff>
          <xdr:row>12</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Wastewater Treatment/Drainage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9</xdr:row>
          <xdr:rowOff>171450</xdr:rowOff>
        </xdr:from>
        <xdr:to>
          <xdr:col>7</xdr:col>
          <xdr:colOff>619125</xdr:colOff>
          <xdr:row>12</xdr:row>
          <xdr:rowOff>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Coastal Protection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171450</xdr:rowOff>
        </xdr:from>
        <xdr:to>
          <xdr:col>3</xdr:col>
          <xdr:colOff>428625</xdr:colOff>
          <xdr:row>6</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Vulnerable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xdr:row>
          <xdr:rowOff>133350</xdr:rowOff>
        </xdr:from>
        <xdr:to>
          <xdr:col>4</xdr:col>
          <xdr:colOff>104775</xdr:colOff>
          <xdr:row>6</xdr:row>
          <xdr:rowOff>76200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Critical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171450</xdr:rowOff>
        </xdr:from>
        <xdr:to>
          <xdr:col>5</xdr:col>
          <xdr:colOff>295275</xdr:colOff>
          <xdr:row>6</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Potentially Hazardous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xdr:row>
          <xdr:rowOff>9525</xdr:rowOff>
        </xdr:from>
        <xdr:to>
          <xdr:col>5</xdr:col>
          <xdr:colOff>1057275</xdr:colOff>
          <xdr:row>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xdr:row>
          <xdr:rowOff>742950</xdr:rowOff>
        </xdr:from>
        <xdr:to>
          <xdr:col>3</xdr:col>
          <xdr:colOff>419100</xdr:colOff>
          <xdr:row>8</xdr:row>
          <xdr:rowOff>47625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Vulnerable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704850</xdr:rowOff>
        </xdr:from>
        <xdr:to>
          <xdr:col>3</xdr:col>
          <xdr:colOff>695325</xdr:colOff>
          <xdr:row>8</xdr:row>
          <xdr:rowOff>133350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Critical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742950</xdr:rowOff>
        </xdr:from>
        <xdr:to>
          <xdr:col>5</xdr:col>
          <xdr:colOff>295275</xdr:colOff>
          <xdr:row>8</xdr:row>
          <xdr:rowOff>57150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Potentially Hazardous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1133475</xdr:colOff>
          <xdr:row>8</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485775</xdr:rowOff>
        </xdr:from>
        <xdr:to>
          <xdr:col>3</xdr:col>
          <xdr:colOff>428625</xdr:colOff>
          <xdr:row>10</xdr:row>
          <xdr:rowOff>28575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Vulnerable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447675</xdr:rowOff>
        </xdr:from>
        <xdr:to>
          <xdr:col>4</xdr:col>
          <xdr:colOff>38100</xdr:colOff>
          <xdr:row>10</xdr:row>
          <xdr:rowOff>76200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Critical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485775</xdr:rowOff>
        </xdr:from>
        <xdr:to>
          <xdr:col>5</xdr:col>
          <xdr:colOff>304800</xdr:colOff>
          <xdr:row>10</xdr:row>
          <xdr:rowOff>38100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Potentially Hazardous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9</xdr:row>
          <xdr:rowOff>9525</xdr:rowOff>
        </xdr:from>
        <xdr:to>
          <xdr:col>5</xdr:col>
          <xdr:colOff>1123950</xdr:colOff>
          <xdr:row>10</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3</xdr:col>
          <xdr:colOff>428625</xdr:colOff>
          <xdr:row>12</xdr:row>
          <xdr:rowOff>47625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Vulnerable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xdr:row>
          <xdr:rowOff>466725</xdr:rowOff>
        </xdr:from>
        <xdr:to>
          <xdr:col>4</xdr:col>
          <xdr:colOff>19050</xdr:colOff>
          <xdr:row>12</xdr:row>
          <xdr:rowOff>95250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Critical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276225</xdr:colOff>
          <xdr:row>12</xdr:row>
          <xdr:rowOff>57150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Potentially Hazardous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xdr:row>
          <xdr:rowOff>28575</xdr:rowOff>
        </xdr:from>
        <xdr:to>
          <xdr:col>5</xdr:col>
          <xdr:colOff>1028700</xdr:colOff>
          <xdr:row>12</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3</xdr:col>
          <xdr:colOff>428625</xdr:colOff>
          <xdr:row>14</xdr:row>
          <xdr:rowOff>47625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Vulnerable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466725</xdr:rowOff>
        </xdr:from>
        <xdr:to>
          <xdr:col>3</xdr:col>
          <xdr:colOff>704850</xdr:colOff>
          <xdr:row>14</xdr:row>
          <xdr:rowOff>95250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Critical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0</xdr:rowOff>
        </xdr:from>
        <xdr:to>
          <xdr:col>5</xdr:col>
          <xdr:colOff>285750</xdr:colOff>
          <xdr:row>14</xdr:row>
          <xdr:rowOff>57150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Potentially Hazardous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xdr:row>
          <xdr:rowOff>28575</xdr:rowOff>
        </xdr:from>
        <xdr:to>
          <xdr:col>5</xdr:col>
          <xdr:colOff>1028700</xdr:colOff>
          <xdr:row>14</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466725</xdr:rowOff>
        </xdr:from>
        <xdr:to>
          <xdr:col>4</xdr:col>
          <xdr:colOff>19050</xdr:colOff>
          <xdr:row>16</xdr:row>
          <xdr:rowOff>95250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Critical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0</xdr:rowOff>
        </xdr:from>
        <xdr:to>
          <xdr:col>5</xdr:col>
          <xdr:colOff>257175</xdr:colOff>
          <xdr:row>16</xdr:row>
          <xdr:rowOff>57150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Potentially Hazardous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28575</xdr:rowOff>
        </xdr:from>
        <xdr:to>
          <xdr:col>5</xdr:col>
          <xdr:colOff>1028700</xdr:colOff>
          <xdr:row>16</xdr:row>
          <xdr:rowOff>19050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17</xdr:row>
          <xdr:rowOff>28575</xdr:rowOff>
        </xdr:from>
        <xdr:to>
          <xdr:col>5</xdr:col>
          <xdr:colOff>1028700</xdr:colOff>
          <xdr:row>18</xdr:row>
          <xdr:rowOff>28575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2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0</xdr:rowOff>
        </xdr:from>
        <xdr:to>
          <xdr:col>3</xdr:col>
          <xdr:colOff>428625</xdr:colOff>
          <xdr:row>20</xdr:row>
          <xdr:rowOff>47625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2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Vulnerable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466725</xdr:rowOff>
        </xdr:from>
        <xdr:to>
          <xdr:col>4</xdr:col>
          <xdr:colOff>28575</xdr:colOff>
          <xdr:row>20</xdr:row>
          <xdr:rowOff>95250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2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Critical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0</xdr:rowOff>
        </xdr:from>
        <xdr:to>
          <xdr:col>5</xdr:col>
          <xdr:colOff>285750</xdr:colOff>
          <xdr:row>20</xdr:row>
          <xdr:rowOff>57150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2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Potentially Hazardous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19</xdr:row>
          <xdr:rowOff>28575</xdr:rowOff>
        </xdr:from>
        <xdr:to>
          <xdr:col>5</xdr:col>
          <xdr:colOff>1028700</xdr:colOff>
          <xdr:row>20</xdr:row>
          <xdr:rowOff>19050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2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19050</xdr:rowOff>
        </xdr:from>
        <xdr:to>
          <xdr:col>2</xdr:col>
          <xdr:colOff>819150</xdr:colOff>
          <xdr:row>15</xdr:row>
          <xdr:rowOff>238125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2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Vulnerable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19050</xdr:rowOff>
        </xdr:from>
        <xdr:to>
          <xdr:col>2</xdr:col>
          <xdr:colOff>819150</xdr:colOff>
          <xdr:row>17</xdr:row>
          <xdr:rowOff>238125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2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Vulnerable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9525</xdr:rowOff>
        </xdr:from>
        <xdr:to>
          <xdr:col>4</xdr:col>
          <xdr:colOff>104775</xdr:colOff>
          <xdr:row>17</xdr:row>
          <xdr:rowOff>228600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2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Critical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19050</xdr:rowOff>
        </xdr:from>
        <xdr:to>
          <xdr:col>5</xdr:col>
          <xdr:colOff>190500</xdr:colOff>
          <xdr:row>17</xdr:row>
          <xdr:rowOff>238125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2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Potentially Hazardous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xdr:col>
      <xdr:colOff>246530</xdr:colOff>
      <xdr:row>3</xdr:row>
      <xdr:rowOff>125144</xdr:rowOff>
    </xdr:from>
    <xdr:to>
      <xdr:col>28</xdr:col>
      <xdr:colOff>257495</xdr:colOff>
      <xdr:row>29</xdr:row>
      <xdr:rowOff>69438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7839440" y="874450"/>
    <xdr:ext cx="6331130" cy="5126454"/>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0.84066</cdr:x>
      <cdr:y>0.60666</cdr:y>
    </cdr:from>
    <cdr:to>
      <cdr:x>0.9835</cdr:x>
      <cdr:y>0.78364</cdr:y>
    </cdr:to>
    <cdr:pic>
      <cdr:nvPicPr>
        <cdr:cNvPr id="3" name="chart">
          <a:extLst xmlns:a="http://schemas.openxmlformats.org/drawingml/2006/main">
            <a:ext uri="{FF2B5EF4-FFF2-40B4-BE49-F238E27FC236}">
              <a16:creationId xmlns:a16="http://schemas.microsoft.com/office/drawing/2014/main" id="{7C60A81B-1E4B-4BB9-9952-723345E2A2A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286625" y="3819525"/>
          <a:ext cx="1238095" cy="1114286"/>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5</xdr:col>
      <xdr:colOff>361950</xdr:colOff>
      <xdr:row>1</xdr:row>
      <xdr:rowOff>104775</xdr:rowOff>
    </xdr:from>
    <xdr:to>
      <xdr:col>18</xdr:col>
      <xdr:colOff>200025</xdr:colOff>
      <xdr:row>35</xdr:row>
      <xdr:rowOff>148571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448425" y="295275"/>
          <a:ext cx="7762875" cy="67112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printerSettings" Target="../printerSettings/printerSettings6.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omments" Target="../comments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idesandcurrents.noaa.gov/datums.html?id=8518750" TargetMode="External"/><Relationship Id="rId13" Type="http://schemas.openxmlformats.org/officeDocument/2006/relationships/hyperlink" Target="https://www.tidesandcurrents.noaa.gov/datums.html?id=8517201" TargetMode="External"/><Relationship Id="rId18" Type="http://schemas.openxmlformats.org/officeDocument/2006/relationships/hyperlink" Target="https://www.tidesandcurrents.noaa.gov/datums.html?id=8519050" TargetMode="External"/><Relationship Id="rId3" Type="http://schemas.openxmlformats.org/officeDocument/2006/relationships/hyperlink" Target="https://www.tidesandcurrents.noaa.gov/datums.html?id=8530095" TargetMode="External"/><Relationship Id="rId21" Type="http://schemas.openxmlformats.org/officeDocument/2006/relationships/hyperlink" Target="https://vdatum.noaa.gov/vdatumweb/" TargetMode="External"/><Relationship Id="rId7" Type="http://schemas.openxmlformats.org/officeDocument/2006/relationships/hyperlink" Target="https://www.tidesandcurrents.noaa.gov/datums.html?id=8518699" TargetMode="External"/><Relationship Id="rId12" Type="http://schemas.openxmlformats.org/officeDocument/2006/relationships/hyperlink" Target="https://vdatum.noaa.gov/vdatumweb/" TargetMode="External"/><Relationship Id="rId17" Type="http://schemas.openxmlformats.org/officeDocument/2006/relationships/hyperlink" Target="https://vdatum.noaa.gov/vdatumweb/" TargetMode="External"/><Relationship Id="rId2" Type="http://schemas.openxmlformats.org/officeDocument/2006/relationships/hyperlink" Target="https://www.tidesandcurrents.noaa.gov/datums.html?id=8518687" TargetMode="External"/><Relationship Id="rId16" Type="http://schemas.openxmlformats.org/officeDocument/2006/relationships/hyperlink" Target="https://vdatum.noaa.gov/vdatumweb/" TargetMode="External"/><Relationship Id="rId20" Type="http://schemas.openxmlformats.org/officeDocument/2006/relationships/hyperlink" Target="https://vdatum.noaa.gov/vdatumweb/" TargetMode="External"/><Relationship Id="rId1" Type="http://schemas.openxmlformats.org/officeDocument/2006/relationships/hyperlink" Target="https://www.tidesandcurrents.noaa.gov/datums.html?id=8518750" TargetMode="External"/><Relationship Id="rId6" Type="http://schemas.openxmlformats.org/officeDocument/2006/relationships/hyperlink" Target="https://www.tidesandcurrents.noaa.gov/datums.html?id=8518639" TargetMode="External"/><Relationship Id="rId11" Type="http://schemas.openxmlformats.org/officeDocument/2006/relationships/hyperlink" Target="https://www.tidesandcurrents.noaa.gov/datums.html?id=8531545" TargetMode="External"/><Relationship Id="rId24" Type="http://schemas.openxmlformats.org/officeDocument/2006/relationships/drawing" Target="../drawings/drawing6.xml"/><Relationship Id="rId5" Type="http://schemas.openxmlformats.org/officeDocument/2006/relationships/hyperlink" Target="https://www.tidesandcurrents.noaa.gov/datums.html?id=8516990" TargetMode="External"/><Relationship Id="rId15" Type="http://schemas.openxmlformats.org/officeDocument/2006/relationships/hyperlink" Target="https://vdatum.noaa.gov/vdatumweb/" TargetMode="External"/><Relationship Id="rId23" Type="http://schemas.openxmlformats.org/officeDocument/2006/relationships/hyperlink" Target="https://www.tidesandcurrents.noaa.gov/datums.html?id=8518526" TargetMode="External"/><Relationship Id="rId10" Type="http://schemas.openxmlformats.org/officeDocument/2006/relationships/hyperlink" Target="https://www.tidesandcurrents.noaa.gov/datums.html?id=8518490" TargetMode="External"/><Relationship Id="rId19" Type="http://schemas.openxmlformats.org/officeDocument/2006/relationships/hyperlink" Target="https://www.tidesandcurrents.noaa.gov/datums.html?id=8518902" TargetMode="External"/><Relationship Id="rId4" Type="http://schemas.openxmlformats.org/officeDocument/2006/relationships/hyperlink" Target="https://www.tidesandcurrents.noaa.gov/datums.html?id=8516614" TargetMode="External"/><Relationship Id="rId9" Type="http://schemas.openxmlformats.org/officeDocument/2006/relationships/hyperlink" Target="https://www.tidesandcurrents.noaa.gov/datums.html?id=8531680" TargetMode="External"/><Relationship Id="rId14" Type="http://schemas.openxmlformats.org/officeDocument/2006/relationships/hyperlink" Target="https://vdatum.noaa.gov/vdatumweb/" TargetMode="External"/><Relationship Id="rId22" Type="http://schemas.openxmlformats.org/officeDocument/2006/relationships/hyperlink" Target="https://vdatum.noaa.gov/vdatumwe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79998168889431442"/>
    <pageSetUpPr fitToPage="1"/>
  </sheetPr>
  <dimension ref="A1:AF224"/>
  <sheetViews>
    <sheetView tabSelected="1" zoomScaleNormal="100" zoomScalePageLayoutView="55" workbookViewId="0">
      <selection activeCell="C7" sqref="C7:H7"/>
    </sheetView>
  </sheetViews>
  <sheetFormatPr defaultRowHeight="15" x14ac:dyDescent="0.25"/>
  <cols>
    <col min="1" max="1" width="3.7109375" style="1" customWidth="1"/>
    <col min="2" max="2" width="25.7109375" customWidth="1"/>
    <col min="3" max="3" width="19.7109375" customWidth="1"/>
    <col min="4" max="4" width="18.5703125" customWidth="1"/>
    <col min="5" max="5" width="17.140625" customWidth="1"/>
    <col min="6" max="6" width="21.28515625" customWidth="1"/>
    <col min="7" max="7" width="20.42578125" style="1" customWidth="1"/>
    <col min="8" max="8" width="15.28515625" customWidth="1"/>
    <col min="9" max="9" width="17.28515625" customWidth="1"/>
    <col min="10" max="10" width="11.85546875" customWidth="1"/>
    <col min="11" max="11" width="15.5703125" customWidth="1"/>
    <col min="12" max="12" width="11.5703125" customWidth="1"/>
    <col min="13" max="13" width="12" customWidth="1"/>
    <col min="14" max="14" width="7.5703125" customWidth="1"/>
    <col min="15" max="15" width="11" customWidth="1"/>
    <col min="18" max="18" width="12.42578125" customWidth="1"/>
    <col min="19" max="20" width="9.140625" customWidth="1"/>
    <col min="21" max="21" width="5.42578125" bestFit="1" customWidth="1"/>
    <col min="22" max="22" width="7.5703125" customWidth="1"/>
    <col min="23" max="24" width="6.140625" bestFit="1" customWidth="1"/>
  </cols>
  <sheetData>
    <row r="1" spans="1:24" s="1" customFormat="1" x14ac:dyDescent="0.25">
      <c r="B1" s="52" t="s">
        <v>50</v>
      </c>
    </row>
    <row r="2" spans="1:24" s="1" customFormat="1" x14ac:dyDescent="0.25"/>
    <row r="3" spans="1:24" s="1" customFormat="1" x14ac:dyDescent="0.25">
      <c r="B3" s="80" t="s">
        <v>51</v>
      </c>
      <c r="C3" s="81"/>
      <c r="D3" s="81"/>
      <c r="E3" s="81"/>
      <c r="F3" s="81"/>
      <c r="G3" s="81"/>
      <c r="H3" s="81"/>
      <c r="I3" s="81"/>
    </row>
    <row r="4" spans="1:24" s="1" customFormat="1" ht="61.5" customHeight="1" x14ac:dyDescent="0.25">
      <c r="B4" s="160" t="s">
        <v>97</v>
      </c>
      <c r="C4" s="160"/>
      <c r="D4" s="160"/>
      <c r="E4" s="160"/>
      <c r="F4" s="160"/>
      <c r="G4" s="160"/>
      <c r="H4" s="160"/>
      <c r="I4" s="160"/>
    </row>
    <row r="5" spans="1:24" s="1" customFormat="1" ht="19.5" customHeight="1" x14ac:dyDescent="0.25">
      <c r="A5" s="7"/>
      <c r="B5" s="7"/>
      <c r="C5" s="7"/>
      <c r="D5" s="7"/>
      <c r="E5" s="7"/>
      <c r="F5" s="7"/>
      <c r="G5" s="7"/>
      <c r="H5" s="51"/>
      <c r="I5" s="7"/>
      <c r="J5" s="2"/>
      <c r="K5" s="2"/>
      <c r="L5" s="2"/>
      <c r="M5" s="2"/>
      <c r="N5" s="2"/>
      <c r="O5" s="2"/>
      <c r="P5" s="2"/>
      <c r="Q5" s="2"/>
      <c r="R5" s="2"/>
      <c r="S5" s="2"/>
      <c r="T5" s="2"/>
      <c r="U5" s="2"/>
      <c r="V5" s="2"/>
      <c r="W5" s="2"/>
      <c r="X5" s="2"/>
    </row>
    <row r="6" spans="1:24" s="1" customFormat="1" ht="20.100000000000001" customHeight="1" x14ac:dyDescent="0.25">
      <c r="A6" s="7"/>
      <c r="B6" s="31" t="s">
        <v>37</v>
      </c>
      <c r="C6" s="29"/>
      <c r="D6" s="29"/>
      <c r="E6" s="29"/>
      <c r="F6" s="29"/>
      <c r="G6" s="29"/>
      <c r="H6" s="29"/>
      <c r="I6" s="7"/>
      <c r="J6" s="2"/>
      <c r="K6" s="2"/>
      <c r="L6" s="2"/>
      <c r="M6" s="2"/>
      <c r="N6" s="2"/>
      <c r="O6" s="2"/>
      <c r="P6" s="2"/>
      <c r="Q6" s="2"/>
      <c r="R6" s="2"/>
      <c r="S6" s="2"/>
      <c r="T6" s="2"/>
      <c r="U6" s="2"/>
      <c r="V6" s="2"/>
      <c r="W6" s="2"/>
      <c r="X6" s="2"/>
    </row>
    <row r="7" spans="1:24" s="1" customFormat="1" ht="23.1" customHeight="1" x14ac:dyDescent="0.25">
      <c r="A7" s="7"/>
      <c r="B7" s="30" t="s">
        <v>28</v>
      </c>
      <c r="C7" s="162"/>
      <c r="D7" s="162"/>
      <c r="E7" s="162"/>
      <c r="F7" s="162"/>
      <c r="G7" s="162"/>
      <c r="H7" s="162"/>
      <c r="I7" s="7"/>
      <c r="J7" s="2"/>
      <c r="K7" s="2"/>
      <c r="L7" s="2"/>
      <c r="M7" s="2"/>
      <c r="N7" s="2"/>
      <c r="O7" s="2"/>
      <c r="P7" s="2"/>
      <c r="Q7" s="2"/>
      <c r="R7" s="2"/>
      <c r="S7" s="2"/>
      <c r="T7" s="2"/>
      <c r="U7" s="2"/>
      <c r="V7" s="2"/>
      <c r="W7" s="2"/>
      <c r="X7" s="2"/>
    </row>
    <row r="8" spans="1:24" s="1" customFormat="1" ht="23.1" customHeight="1" x14ac:dyDescent="0.25">
      <c r="A8" s="7"/>
      <c r="B8" s="5" t="s">
        <v>38</v>
      </c>
      <c r="C8" s="162"/>
      <c r="D8" s="162"/>
      <c r="E8" s="162"/>
      <c r="F8" s="162"/>
      <c r="G8" s="162"/>
      <c r="H8" s="162"/>
      <c r="I8" s="7"/>
      <c r="J8" s="2"/>
      <c r="K8" s="2"/>
      <c r="L8" s="2"/>
      <c r="M8" s="2"/>
      <c r="N8" s="2"/>
      <c r="O8" s="2"/>
      <c r="P8" s="2"/>
      <c r="Q8" s="2"/>
      <c r="R8" s="2"/>
      <c r="S8" s="2"/>
      <c r="T8" s="2"/>
      <c r="U8" s="2"/>
      <c r="V8" s="2"/>
      <c r="W8" s="2"/>
      <c r="X8" s="2"/>
    </row>
    <row r="9" spans="1:24" s="1" customFormat="1" x14ac:dyDescent="0.25">
      <c r="A9" s="7"/>
      <c r="B9" s="161" t="s">
        <v>40</v>
      </c>
      <c r="C9" s="150"/>
      <c r="D9" s="150"/>
      <c r="E9" s="150"/>
      <c r="F9" s="150"/>
      <c r="G9" s="150"/>
      <c r="H9" s="150"/>
      <c r="I9" s="7"/>
      <c r="J9" s="2"/>
      <c r="K9" s="2"/>
      <c r="L9" s="2"/>
      <c r="M9" s="2"/>
      <c r="N9" s="2"/>
      <c r="O9" s="2"/>
      <c r="P9" s="2"/>
      <c r="Q9" s="2"/>
      <c r="R9" s="2"/>
      <c r="S9" s="2"/>
      <c r="T9" s="2"/>
      <c r="U9" s="2"/>
      <c r="V9" s="2"/>
      <c r="W9" s="2"/>
      <c r="X9" s="2"/>
    </row>
    <row r="10" spans="1:24" s="1" customFormat="1" x14ac:dyDescent="0.25">
      <c r="A10" s="7"/>
      <c r="B10" s="161"/>
      <c r="C10" s="150"/>
      <c r="D10" s="150"/>
      <c r="E10" s="150"/>
      <c r="F10" s="150"/>
      <c r="G10" s="150"/>
      <c r="H10" s="150"/>
      <c r="I10" s="7"/>
      <c r="J10" s="2"/>
      <c r="K10" s="2"/>
      <c r="L10" s="2"/>
      <c r="M10" s="2"/>
      <c r="N10" s="2"/>
      <c r="O10" s="2"/>
      <c r="P10" s="2"/>
      <c r="Q10" s="2"/>
      <c r="R10" s="2"/>
      <c r="S10" s="2"/>
      <c r="T10" s="2"/>
      <c r="U10" s="2"/>
      <c r="V10" s="2"/>
      <c r="W10" s="2"/>
      <c r="X10" s="2"/>
    </row>
    <row r="11" spans="1:24" s="1" customFormat="1" x14ac:dyDescent="0.25">
      <c r="A11" s="7"/>
      <c r="B11" s="161"/>
      <c r="C11" s="150"/>
      <c r="D11" s="150"/>
      <c r="E11" s="150"/>
      <c r="F11" s="150"/>
      <c r="G11" s="150"/>
      <c r="H11" s="150"/>
      <c r="I11" s="7"/>
      <c r="J11" s="2"/>
      <c r="K11" s="2"/>
      <c r="L11" s="2"/>
      <c r="M11" s="2"/>
      <c r="N11" s="2"/>
      <c r="O11" s="2"/>
      <c r="P11" s="2"/>
      <c r="Q11" s="2"/>
      <c r="R11" s="2"/>
      <c r="S11" s="2"/>
      <c r="T11" s="2"/>
      <c r="U11" s="2"/>
      <c r="V11" s="2"/>
      <c r="W11" s="2"/>
      <c r="X11" s="2"/>
    </row>
    <row r="12" spans="1:24" s="1" customFormat="1" x14ac:dyDescent="0.25">
      <c r="A12" s="7"/>
      <c r="B12" s="161"/>
      <c r="C12" s="150"/>
      <c r="D12" s="150"/>
      <c r="E12" s="150"/>
      <c r="F12" s="150"/>
      <c r="G12" s="150"/>
      <c r="H12" s="150"/>
      <c r="I12" s="7"/>
      <c r="J12" s="2"/>
      <c r="K12" s="2"/>
      <c r="L12" s="2"/>
      <c r="M12" s="2"/>
      <c r="N12" s="2"/>
      <c r="O12" s="2"/>
      <c r="P12" s="2"/>
      <c r="Q12" s="2"/>
      <c r="R12" s="2"/>
      <c r="S12" s="2"/>
      <c r="T12" s="2"/>
      <c r="U12" s="2"/>
      <c r="V12" s="2"/>
      <c r="W12" s="2"/>
      <c r="X12" s="2"/>
    </row>
    <row r="13" spans="1:24" s="1" customFormat="1" x14ac:dyDescent="0.25">
      <c r="A13" s="7"/>
      <c r="B13" s="161" t="s">
        <v>39</v>
      </c>
      <c r="C13" s="151"/>
      <c r="D13" s="152"/>
      <c r="E13" s="152"/>
      <c r="F13" s="152"/>
      <c r="G13" s="152"/>
      <c r="H13" s="153"/>
      <c r="I13" s="7"/>
      <c r="J13" s="2"/>
      <c r="K13" s="2"/>
      <c r="L13" s="2"/>
      <c r="M13" s="2"/>
      <c r="N13" s="2"/>
      <c r="O13" s="2"/>
      <c r="P13" s="2"/>
      <c r="Q13" s="2"/>
      <c r="R13" s="2"/>
      <c r="S13" s="2"/>
      <c r="T13" s="2"/>
      <c r="U13" s="2"/>
      <c r="V13" s="2"/>
      <c r="W13" s="2"/>
      <c r="X13" s="2"/>
    </row>
    <row r="14" spans="1:24" s="1" customFormat="1" x14ac:dyDescent="0.25">
      <c r="A14" s="7"/>
      <c r="B14" s="161"/>
      <c r="C14" s="154"/>
      <c r="D14" s="155"/>
      <c r="E14" s="155"/>
      <c r="F14" s="155"/>
      <c r="G14" s="155"/>
      <c r="H14" s="156"/>
      <c r="I14" s="7"/>
      <c r="J14" s="2"/>
      <c r="K14" s="2"/>
      <c r="L14" s="2"/>
      <c r="M14" s="2"/>
      <c r="N14" s="2"/>
      <c r="O14" s="2"/>
      <c r="P14" s="2"/>
      <c r="Q14" s="2"/>
      <c r="R14" s="2"/>
      <c r="S14" s="2"/>
      <c r="T14" s="2"/>
      <c r="U14" s="2"/>
      <c r="V14" s="2"/>
      <c r="W14" s="2"/>
      <c r="X14" s="2"/>
    </row>
    <row r="15" spans="1:24" s="1" customFormat="1" x14ac:dyDescent="0.25">
      <c r="A15" s="7"/>
      <c r="B15" s="161"/>
      <c r="C15" s="154"/>
      <c r="D15" s="155"/>
      <c r="E15" s="155"/>
      <c r="F15" s="155"/>
      <c r="G15" s="155"/>
      <c r="H15" s="156"/>
      <c r="I15" s="7"/>
      <c r="J15" s="2"/>
      <c r="K15" s="2"/>
      <c r="L15" s="2"/>
      <c r="M15" s="2"/>
      <c r="N15" s="2"/>
      <c r="O15" s="2"/>
      <c r="P15" s="2"/>
      <c r="Q15" s="2"/>
      <c r="R15" s="2"/>
      <c r="S15" s="2"/>
      <c r="T15" s="2"/>
      <c r="U15" s="2"/>
      <c r="V15" s="2"/>
      <c r="W15" s="2"/>
      <c r="X15" s="2"/>
    </row>
    <row r="16" spans="1:24" s="1" customFormat="1" x14ac:dyDescent="0.25">
      <c r="A16" s="7"/>
      <c r="B16" s="161"/>
      <c r="C16" s="154"/>
      <c r="D16" s="155"/>
      <c r="E16" s="155"/>
      <c r="F16" s="155"/>
      <c r="G16" s="155"/>
      <c r="H16" s="156"/>
      <c r="I16" s="7"/>
      <c r="J16" s="2"/>
      <c r="K16" s="2"/>
      <c r="L16" s="2"/>
      <c r="M16" s="2"/>
      <c r="N16" s="2"/>
      <c r="O16" s="2"/>
      <c r="P16" s="2"/>
      <c r="Q16" s="2"/>
      <c r="R16" s="2"/>
      <c r="S16" s="2"/>
      <c r="T16" s="2"/>
      <c r="U16" s="2"/>
      <c r="V16" s="2"/>
      <c r="W16" s="2"/>
      <c r="X16" s="2"/>
    </row>
    <row r="17" spans="1:24" s="1" customFormat="1" x14ac:dyDescent="0.25">
      <c r="A17" s="7"/>
      <c r="B17" s="161"/>
      <c r="C17" s="154"/>
      <c r="D17" s="155"/>
      <c r="E17" s="155"/>
      <c r="F17" s="155"/>
      <c r="G17" s="155"/>
      <c r="H17" s="156"/>
      <c r="I17" s="7"/>
      <c r="J17" s="2"/>
      <c r="K17" s="2"/>
      <c r="L17" s="2"/>
      <c r="M17" s="2"/>
      <c r="N17" s="2"/>
      <c r="O17" s="2"/>
      <c r="P17" s="2"/>
      <c r="Q17" s="2"/>
      <c r="R17" s="2"/>
      <c r="S17" s="2"/>
      <c r="T17" s="2"/>
      <c r="U17" s="2"/>
      <c r="V17" s="2"/>
      <c r="W17" s="2"/>
      <c r="X17" s="2"/>
    </row>
    <row r="18" spans="1:24" s="1" customFormat="1" x14ac:dyDescent="0.25">
      <c r="A18" s="7"/>
      <c r="B18" s="161"/>
      <c r="C18" s="157"/>
      <c r="D18" s="158"/>
      <c r="E18" s="158"/>
      <c r="F18" s="158"/>
      <c r="G18" s="158"/>
      <c r="H18" s="159"/>
      <c r="I18" s="7"/>
      <c r="J18" s="2"/>
      <c r="K18" s="2"/>
      <c r="L18" s="2"/>
      <c r="M18" s="2"/>
      <c r="N18" s="2"/>
      <c r="O18" s="2"/>
      <c r="P18" s="2"/>
      <c r="Q18" s="2"/>
      <c r="R18" s="2"/>
      <c r="S18" s="2"/>
      <c r="T18" s="2"/>
      <c r="U18" s="2"/>
      <c r="V18" s="2"/>
      <c r="W18" s="2"/>
      <c r="X18" s="2"/>
    </row>
    <row r="19" spans="1:24" s="1" customFormat="1" ht="19.5" customHeight="1" x14ac:dyDescent="0.25">
      <c r="A19" s="7"/>
      <c r="B19" s="24" t="s">
        <v>89</v>
      </c>
      <c r="C19" s="129"/>
      <c r="D19" s="130"/>
      <c r="E19" s="130"/>
      <c r="F19" s="130"/>
      <c r="G19" s="130"/>
      <c r="H19" s="131"/>
      <c r="I19" s="7"/>
      <c r="J19" s="2"/>
      <c r="K19" s="2"/>
      <c r="L19" s="2"/>
      <c r="M19" s="2"/>
      <c r="N19" s="2"/>
      <c r="O19" s="2"/>
      <c r="P19" s="2"/>
      <c r="Q19" s="2"/>
      <c r="R19" s="2"/>
      <c r="S19" s="2"/>
      <c r="T19" s="2"/>
      <c r="U19" s="2"/>
      <c r="V19" s="2"/>
      <c r="W19" s="2"/>
      <c r="X19" s="2"/>
    </row>
    <row r="20" spans="1:24" s="1" customFormat="1" ht="23.1" customHeight="1" x14ac:dyDescent="0.25">
      <c r="A20" s="7"/>
      <c r="B20" s="24" t="s">
        <v>88</v>
      </c>
      <c r="C20" s="149"/>
      <c r="D20" s="149"/>
      <c r="E20" s="149"/>
      <c r="F20" s="149"/>
      <c r="G20" s="149"/>
      <c r="H20" s="149"/>
      <c r="I20" s="7"/>
      <c r="J20" s="2"/>
      <c r="K20" s="2"/>
      <c r="L20" s="2"/>
      <c r="M20" s="2"/>
      <c r="N20" s="2"/>
      <c r="O20" s="2"/>
      <c r="P20" s="2"/>
      <c r="Q20" s="2"/>
      <c r="R20" s="2"/>
      <c r="S20" s="2"/>
      <c r="T20" s="2"/>
      <c r="U20" s="2"/>
      <c r="V20" s="2"/>
      <c r="W20" s="2"/>
      <c r="X20" s="2"/>
    </row>
    <row r="21" spans="1:24" s="1" customFormat="1" ht="12.75" customHeight="1" x14ac:dyDescent="0.25">
      <c r="A21" s="7"/>
      <c r="B21" s="8"/>
      <c r="C21" s="8"/>
      <c r="D21" s="7"/>
      <c r="E21" s="7"/>
      <c r="F21" s="7"/>
      <c r="G21" s="7"/>
      <c r="H21" s="7"/>
      <c r="I21" s="7"/>
      <c r="J21" s="2"/>
      <c r="K21" s="2"/>
      <c r="L21" s="2"/>
      <c r="M21" s="2"/>
      <c r="N21" s="2"/>
      <c r="O21" s="2"/>
      <c r="P21" s="2"/>
      <c r="Q21" s="2"/>
      <c r="R21" s="2"/>
      <c r="S21" s="2"/>
      <c r="T21" s="2"/>
      <c r="U21" s="2"/>
      <c r="V21" s="2"/>
      <c r="W21" s="2"/>
      <c r="X21" s="2"/>
    </row>
    <row r="22" spans="1:24" s="1" customFormat="1"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s="1" customFormat="1" ht="39.75" customHeight="1" x14ac:dyDescent="0.25">
      <c r="A23" s="2"/>
      <c r="B23" s="148" t="s">
        <v>54</v>
      </c>
      <c r="C23" s="148"/>
      <c r="D23" s="148"/>
      <c r="E23" s="148"/>
      <c r="F23" s="148"/>
      <c r="G23" s="148"/>
      <c r="H23" s="148"/>
      <c r="I23" s="148"/>
      <c r="J23" s="2"/>
      <c r="K23" s="2"/>
      <c r="L23" s="2"/>
      <c r="M23" s="2"/>
      <c r="N23" s="2"/>
      <c r="O23" s="2"/>
      <c r="P23" s="2"/>
      <c r="Q23" s="2"/>
      <c r="R23" s="2"/>
      <c r="S23" s="2"/>
      <c r="T23" s="2"/>
      <c r="U23" s="2"/>
      <c r="V23" s="2"/>
      <c r="W23" s="2"/>
      <c r="X23" s="2"/>
    </row>
    <row r="24" spans="1:24" s="1" customFormat="1" ht="9" customHeight="1" x14ac:dyDescent="0.25">
      <c r="A24" s="2"/>
      <c r="B24" s="82"/>
      <c r="C24" s="82"/>
      <c r="D24" s="82"/>
      <c r="E24" s="82"/>
      <c r="F24" s="82"/>
      <c r="G24" s="82"/>
      <c r="H24" s="82"/>
      <c r="I24" s="82"/>
      <c r="J24" s="2"/>
      <c r="K24" s="2"/>
      <c r="L24" s="2"/>
      <c r="M24" s="2"/>
      <c r="N24" s="2"/>
      <c r="O24" s="2"/>
      <c r="P24" s="2"/>
      <c r="Q24" s="2"/>
      <c r="R24" s="2"/>
      <c r="S24" s="2"/>
      <c r="T24" s="2"/>
      <c r="U24" s="2"/>
      <c r="V24" s="2"/>
      <c r="W24" s="2"/>
      <c r="X24" s="2"/>
    </row>
    <row r="25" spans="1:24" s="1" customFormat="1" ht="18" customHeight="1" x14ac:dyDescent="0.25">
      <c r="A25" s="2"/>
      <c r="B25" s="147" t="s">
        <v>90</v>
      </c>
      <c r="C25" s="147"/>
      <c r="D25" s="147"/>
      <c r="E25" s="147"/>
      <c r="F25" s="147"/>
      <c r="G25" s="147"/>
      <c r="H25" s="147"/>
      <c r="I25" s="147"/>
      <c r="J25" s="2"/>
      <c r="K25" s="2"/>
      <c r="L25" s="2"/>
      <c r="M25" s="2"/>
      <c r="N25" s="2"/>
      <c r="O25" s="2"/>
      <c r="P25" s="2"/>
      <c r="Q25" s="2"/>
      <c r="R25" s="2"/>
      <c r="S25" s="2"/>
      <c r="T25" s="2"/>
      <c r="U25" s="2"/>
      <c r="V25" s="2"/>
      <c r="W25" s="2"/>
      <c r="X25" s="2"/>
    </row>
    <row r="26" spans="1:24" s="1" customFormat="1"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s="1" customFormat="1" x14ac:dyDescent="0.25">
      <c r="A27" s="2"/>
      <c r="B27" s="83" t="s">
        <v>96</v>
      </c>
      <c r="C27" s="2"/>
      <c r="D27" s="2"/>
      <c r="E27" s="2"/>
      <c r="F27" s="2"/>
      <c r="G27" s="2"/>
      <c r="H27" s="2"/>
      <c r="I27" s="2"/>
      <c r="J27" s="2"/>
      <c r="K27" s="2"/>
      <c r="L27" s="2"/>
      <c r="M27" s="2"/>
      <c r="N27" s="2"/>
      <c r="O27" s="2"/>
      <c r="P27" s="2"/>
      <c r="Q27" s="2"/>
      <c r="R27" s="2"/>
      <c r="S27" s="2"/>
      <c r="T27" s="2"/>
      <c r="U27" s="2"/>
      <c r="V27" s="2"/>
      <c r="W27" s="2"/>
      <c r="X27" s="2"/>
    </row>
    <row r="28" spans="1:24" s="1" customFormat="1"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s="1" customFormat="1"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s="1" customFormat="1" x14ac:dyDescent="0.25">
      <c r="A30" s="2"/>
      <c r="B30" s="2"/>
      <c r="C30" s="2"/>
      <c r="D30" s="2"/>
      <c r="E30" s="2"/>
      <c r="F30" s="2"/>
      <c r="G30" s="2"/>
      <c r="H30" s="2"/>
      <c r="I30" s="2"/>
      <c r="J30" s="2"/>
      <c r="K30" s="2"/>
      <c r="L30" s="2"/>
      <c r="M30" s="2"/>
    </row>
    <row r="31" spans="1:24" s="1" customFormat="1" x14ac:dyDescent="0.25">
      <c r="A31" s="2"/>
      <c r="B31" s="2"/>
      <c r="C31" s="2"/>
      <c r="D31" s="2"/>
      <c r="E31" s="2"/>
      <c r="F31" s="2"/>
      <c r="G31" s="2"/>
      <c r="H31" s="2"/>
      <c r="I31" s="2"/>
      <c r="J31" s="2"/>
      <c r="K31" s="2"/>
      <c r="L31" s="2"/>
      <c r="M31" s="2"/>
    </row>
    <row r="32" spans="1:24" s="1" customFormat="1" x14ac:dyDescent="0.25">
      <c r="A32" s="2"/>
      <c r="B32" s="2"/>
      <c r="C32" s="2"/>
      <c r="D32" s="2"/>
      <c r="E32" s="2"/>
      <c r="F32" s="2"/>
      <c r="G32" s="2"/>
      <c r="H32" s="2"/>
      <c r="I32" s="2"/>
      <c r="J32" s="2"/>
      <c r="K32" s="2"/>
      <c r="L32" s="2"/>
      <c r="M32" s="2"/>
    </row>
    <row r="33" spans="1:25" s="1" customFormat="1" x14ac:dyDescent="0.25">
      <c r="A33" s="2"/>
      <c r="B33" s="2"/>
      <c r="C33" s="2"/>
      <c r="D33" s="2"/>
      <c r="E33" s="2"/>
      <c r="F33" s="2"/>
      <c r="G33" s="2"/>
      <c r="H33" s="2"/>
      <c r="I33" s="2"/>
      <c r="J33" s="2"/>
      <c r="K33" s="2"/>
      <c r="L33" s="2"/>
      <c r="M33" s="2"/>
    </row>
    <row r="34" spans="1:25" s="1" customFormat="1" x14ac:dyDescent="0.25">
      <c r="A34" s="2"/>
      <c r="B34" s="2"/>
      <c r="C34" s="2"/>
      <c r="D34" s="2"/>
      <c r="E34" s="2"/>
      <c r="F34" s="2"/>
      <c r="G34" s="2"/>
      <c r="H34" s="2"/>
      <c r="I34" s="2"/>
      <c r="J34" s="2"/>
      <c r="K34" s="2"/>
      <c r="L34" s="2"/>
      <c r="M34" s="2"/>
    </row>
    <row r="35" spans="1:25" s="1" customFormat="1" x14ac:dyDescent="0.25">
      <c r="A35" s="2"/>
      <c r="B35" s="2"/>
      <c r="C35" s="2"/>
      <c r="D35" s="2"/>
      <c r="E35" s="2"/>
      <c r="F35" s="2"/>
      <c r="G35" s="2"/>
      <c r="H35" s="2"/>
      <c r="I35" s="2"/>
      <c r="J35" s="2"/>
      <c r="K35" s="2"/>
      <c r="L35" s="2"/>
      <c r="M35" s="2"/>
    </row>
    <row r="36" spans="1:25" x14ac:dyDescent="0.25">
      <c r="A36" s="2"/>
      <c r="B36" s="2"/>
      <c r="C36" s="2"/>
      <c r="D36" s="2"/>
      <c r="E36" s="2"/>
      <c r="F36" s="2"/>
      <c r="G36" s="2"/>
      <c r="H36" s="2"/>
      <c r="I36" s="2"/>
      <c r="J36" s="2"/>
      <c r="K36" s="2"/>
      <c r="L36" s="2"/>
      <c r="M36" s="2"/>
    </row>
    <row r="37" spans="1:25" x14ac:dyDescent="0.25">
      <c r="A37" s="2"/>
      <c r="B37" s="2"/>
      <c r="C37" s="2"/>
      <c r="D37" s="2"/>
      <c r="E37" s="2"/>
      <c r="F37" s="2"/>
      <c r="G37" s="2"/>
      <c r="H37" s="2"/>
      <c r="I37" s="2"/>
      <c r="J37" s="2"/>
      <c r="K37" s="2"/>
      <c r="L37" s="2"/>
      <c r="M37" s="2"/>
    </row>
    <row r="38" spans="1:25" x14ac:dyDescent="0.25">
      <c r="A38" s="2"/>
      <c r="B38" s="2"/>
      <c r="C38" s="2"/>
      <c r="D38" s="2"/>
      <c r="E38" s="2"/>
      <c r="F38" s="2"/>
      <c r="G38" s="2"/>
      <c r="H38" s="2"/>
      <c r="I38" s="2"/>
      <c r="J38" s="2"/>
      <c r="K38" s="2"/>
      <c r="L38" s="2"/>
      <c r="M38" s="2"/>
    </row>
    <row r="39" spans="1:25" s="1" customFormat="1" x14ac:dyDescent="0.25">
      <c r="A39" s="2"/>
      <c r="B39" s="2"/>
      <c r="C39" s="2"/>
      <c r="D39" s="2"/>
      <c r="E39" s="2"/>
      <c r="F39" s="2"/>
      <c r="G39" s="2"/>
      <c r="H39" s="2"/>
      <c r="I39" s="2"/>
      <c r="J39" s="2"/>
      <c r="K39" s="2"/>
      <c r="L39" s="2"/>
      <c r="M39" s="2"/>
    </row>
    <row r="40" spans="1:25" s="1" customFormat="1" x14ac:dyDescent="0.25">
      <c r="A40" s="2"/>
      <c r="B40" s="2"/>
      <c r="C40" s="2"/>
      <c r="D40" s="2"/>
      <c r="E40" s="2"/>
      <c r="F40" s="2"/>
      <c r="G40" s="2"/>
      <c r="H40" s="2"/>
      <c r="I40" s="2"/>
      <c r="J40" s="2"/>
      <c r="K40" s="2"/>
      <c r="L40" s="2"/>
      <c r="M40" s="2"/>
    </row>
    <row r="41" spans="1:25" x14ac:dyDescent="0.25">
      <c r="A41" s="2"/>
      <c r="B41" s="2"/>
      <c r="C41" s="2"/>
      <c r="D41" s="2"/>
      <c r="E41" s="2"/>
      <c r="F41" s="2"/>
      <c r="G41" s="2"/>
      <c r="H41" s="2"/>
      <c r="I41" s="2"/>
      <c r="J41" s="2"/>
      <c r="K41" s="2"/>
      <c r="L41" s="2"/>
      <c r="M41" s="2"/>
    </row>
    <row r="42" spans="1:25" s="1" customFormat="1" x14ac:dyDescent="0.25">
      <c r="A42" s="2"/>
      <c r="B42" s="2"/>
      <c r="C42" s="2"/>
      <c r="D42" s="2"/>
      <c r="E42" s="2"/>
      <c r="F42" s="2"/>
      <c r="G42" s="2"/>
      <c r="H42" s="2"/>
      <c r="I42" s="2"/>
      <c r="J42" s="2"/>
      <c r="K42" s="2"/>
      <c r="L42" s="2"/>
      <c r="M42" s="2"/>
      <c r="N42" s="2"/>
      <c r="O42" s="2"/>
      <c r="P42" s="2"/>
      <c r="Q42" s="2"/>
      <c r="R42" s="2"/>
      <c r="S42" s="2"/>
      <c r="T42" s="2"/>
      <c r="U42" s="2"/>
      <c r="V42" s="2"/>
      <c r="W42" s="2"/>
      <c r="X42" s="2"/>
      <c r="Y42" s="2"/>
    </row>
    <row r="43" spans="1:25" s="1" customFormat="1" x14ac:dyDescent="0.25">
      <c r="A43" s="2"/>
      <c r="B43" s="2"/>
      <c r="C43" s="2"/>
      <c r="D43" s="2"/>
      <c r="E43" s="2"/>
      <c r="F43" s="2"/>
      <c r="G43" s="2"/>
      <c r="H43" s="2"/>
      <c r="I43" s="2"/>
      <c r="J43" s="2"/>
      <c r="K43" s="2"/>
      <c r="L43" s="2"/>
      <c r="M43" s="2"/>
      <c r="N43" s="2"/>
      <c r="O43" s="2"/>
      <c r="P43" s="2"/>
      <c r="Q43" s="2"/>
      <c r="R43" s="2"/>
      <c r="S43" s="2"/>
      <c r="T43" s="2"/>
      <c r="U43" s="2"/>
      <c r="V43" s="2"/>
      <c r="W43" s="2"/>
      <c r="X43" s="2"/>
      <c r="Y43" s="2"/>
    </row>
    <row r="44" spans="1:25" s="1" customFormat="1" x14ac:dyDescent="0.25">
      <c r="A44" s="2"/>
      <c r="B44" s="2"/>
      <c r="C44" s="2"/>
      <c r="D44" s="2"/>
      <c r="E44" s="2"/>
      <c r="F44" s="2"/>
      <c r="G44" s="2"/>
      <c r="H44" s="2"/>
      <c r="I44" s="2"/>
      <c r="J44" s="2"/>
      <c r="K44" s="2"/>
      <c r="L44" s="2"/>
      <c r="M44" s="2"/>
      <c r="N44" s="2"/>
      <c r="O44" s="2"/>
      <c r="P44" s="2"/>
      <c r="Q44" s="2"/>
      <c r="R44" s="2"/>
      <c r="S44" s="2"/>
      <c r="T44" s="2"/>
      <c r="U44" s="2"/>
      <c r="V44" s="2"/>
      <c r="W44" s="2"/>
      <c r="X44" s="2"/>
      <c r="Y44" s="2"/>
    </row>
    <row r="45" spans="1:25" s="1" customFormat="1" x14ac:dyDescent="0.25">
      <c r="A45" s="2"/>
      <c r="B45" s="2"/>
      <c r="C45" s="2"/>
      <c r="D45" s="2"/>
      <c r="E45" s="2"/>
      <c r="F45" s="2"/>
      <c r="G45" s="2"/>
      <c r="H45" s="2"/>
      <c r="I45" s="2"/>
      <c r="J45" s="2"/>
      <c r="K45" s="2"/>
      <c r="L45" s="2"/>
      <c r="M45" s="2"/>
      <c r="N45" s="2"/>
      <c r="O45" s="2"/>
      <c r="P45" s="2"/>
      <c r="Q45" s="2"/>
      <c r="R45" s="2"/>
      <c r="S45" s="2"/>
      <c r="T45" s="2"/>
      <c r="U45" s="2"/>
      <c r="V45" s="2"/>
      <c r="W45" s="2"/>
      <c r="X45" s="2"/>
      <c r="Y45" s="2"/>
    </row>
    <row r="46" spans="1:25" s="1" customForma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25">
      <c r="A47" s="2"/>
      <c r="B47" s="2"/>
      <c r="C47" s="2"/>
      <c r="D47" s="2"/>
      <c r="E47" s="2"/>
      <c r="F47" s="2"/>
      <c r="G47" s="2"/>
      <c r="H47" s="2"/>
      <c r="I47" s="2"/>
      <c r="J47" s="2"/>
      <c r="K47" s="2"/>
      <c r="L47" s="2"/>
      <c r="M47" s="2"/>
      <c r="N47" s="2"/>
      <c r="O47" s="2"/>
      <c r="P47" s="2"/>
      <c r="Q47" s="2"/>
      <c r="R47" s="2"/>
      <c r="S47" s="2"/>
      <c r="T47" s="2"/>
      <c r="U47" s="2"/>
      <c r="V47" s="2"/>
      <c r="W47" s="2"/>
      <c r="X47" s="2"/>
      <c r="Y47" s="2"/>
    </row>
    <row r="48" spans="1:25"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x14ac:dyDescent="0.25">
      <c r="A49" s="2"/>
      <c r="B49" s="2"/>
      <c r="C49" s="2"/>
      <c r="D49" s="2"/>
      <c r="E49" s="2"/>
      <c r="F49" s="2"/>
      <c r="G49" s="2"/>
      <c r="H49" s="2"/>
      <c r="I49" s="2"/>
      <c r="J49" s="2"/>
      <c r="K49" s="2"/>
      <c r="L49" s="2"/>
      <c r="M49" s="2"/>
      <c r="N49" s="2"/>
      <c r="O49" s="2"/>
      <c r="P49" s="2"/>
      <c r="Q49" s="2"/>
      <c r="R49" s="2"/>
      <c r="S49" s="2"/>
      <c r="T49" s="2"/>
      <c r="U49" s="2"/>
      <c r="V49" s="2"/>
      <c r="W49" s="2"/>
      <c r="X49" s="2"/>
      <c r="Y49" s="2"/>
    </row>
    <row r="50" spans="1:25" x14ac:dyDescent="0.25">
      <c r="A50" s="2"/>
      <c r="B50" s="2"/>
      <c r="C50" s="2"/>
      <c r="D50" s="2"/>
      <c r="E50" s="2"/>
      <c r="F50" s="2"/>
      <c r="G50" s="2"/>
      <c r="H50" s="2"/>
      <c r="I50" s="2"/>
      <c r="J50" s="2"/>
      <c r="K50" s="2"/>
      <c r="L50" s="2"/>
      <c r="M50" s="2"/>
      <c r="N50" s="2"/>
      <c r="O50" s="2"/>
      <c r="P50" s="2"/>
      <c r="Q50" s="2"/>
      <c r="R50" s="2"/>
      <c r="S50" s="2"/>
      <c r="T50" s="2"/>
      <c r="U50" s="2"/>
      <c r="V50" s="2"/>
      <c r="W50" s="2"/>
      <c r="X50" s="2"/>
      <c r="Y50" s="2"/>
    </row>
    <row r="51" spans="1:25" x14ac:dyDescent="0.25">
      <c r="A51" s="2"/>
      <c r="B51" s="2"/>
      <c r="C51" s="2"/>
      <c r="D51" s="2"/>
      <c r="E51" s="2"/>
      <c r="F51" s="2"/>
      <c r="G51" s="2"/>
      <c r="H51" s="2"/>
      <c r="I51" s="2"/>
      <c r="J51" s="2"/>
      <c r="K51" s="2"/>
      <c r="L51" s="2"/>
      <c r="M51" s="2"/>
      <c r="N51" s="2"/>
      <c r="O51" s="2"/>
      <c r="P51" s="2"/>
      <c r="Q51" s="2"/>
      <c r="R51" s="2"/>
      <c r="S51" s="2"/>
      <c r="T51" s="2"/>
      <c r="U51" s="2"/>
      <c r="V51" s="2"/>
      <c r="W51" s="2"/>
      <c r="X51" s="2"/>
      <c r="Y51" s="2"/>
    </row>
    <row r="52" spans="1:25" x14ac:dyDescent="0.25">
      <c r="A52" s="2"/>
      <c r="B52" s="2"/>
      <c r="C52" s="2"/>
      <c r="D52" s="2"/>
      <c r="E52" s="2"/>
      <c r="F52" s="2"/>
      <c r="G52" s="2"/>
      <c r="H52" s="2"/>
      <c r="I52" s="2"/>
      <c r="J52" s="2"/>
      <c r="K52" s="2"/>
      <c r="L52" s="2"/>
      <c r="M52" s="2"/>
      <c r="N52" s="2"/>
      <c r="O52" s="2"/>
      <c r="P52" s="2"/>
      <c r="Q52" s="2"/>
      <c r="R52" s="2"/>
      <c r="S52" s="2"/>
      <c r="T52" s="2"/>
      <c r="U52" s="2"/>
      <c r="V52" s="2"/>
      <c r="W52" s="2"/>
      <c r="X52" s="2"/>
      <c r="Y52" s="2"/>
    </row>
    <row r="53" spans="1:25" x14ac:dyDescent="0.25">
      <c r="A53" s="2"/>
      <c r="B53" s="2"/>
      <c r="C53" s="2"/>
      <c r="D53" s="2"/>
      <c r="E53" s="2"/>
      <c r="F53" s="2"/>
      <c r="G53" s="2"/>
      <c r="H53" s="2"/>
      <c r="I53" s="2"/>
      <c r="J53" s="2"/>
      <c r="K53" s="2"/>
      <c r="L53" s="2"/>
      <c r="M53" s="2"/>
      <c r="N53" s="2"/>
      <c r="O53" s="2"/>
      <c r="P53" s="2"/>
      <c r="Q53" s="2"/>
      <c r="R53" s="2"/>
      <c r="S53" s="2"/>
      <c r="T53" s="2"/>
      <c r="U53" s="2"/>
      <c r="V53" s="2"/>
      <c r="W53" s="2"/>
      <c r="X53" s="2"/>
      <c r="Y53" s="2"/>
    </row>
    <row r="54" spans="1:25" x14ac:dyDescent="0.25">
      <c r="A54" s="2"/>
      <c r="B54" s="2"/>
      <c r="C54" s="2"/>
      <c r="D54" s="2"/>
      <c r="E54" s="2"/>
      <c r="F54" s="2"/>
      <c r="G54" s="2"/>
      <c r="H54" s="2"/>
      <c r="I54" s="2"/>
      <c r="J54" s="2"/>
      <c r="K54" s="2"/>
      <c r="L54" s="2"/>
      <c r="M54" s="2"/>
      <c r="N54" s="2"/>
      <c r="O54" s="2"/>
      <c r="P54" s="2"/>
      <c r="Q54" s="2"/>
      <c r="R54" s="2"/>
      <c r="S54" s="2"/>
      <c r="T54" s="2"/>
      <c r="U54" s="2"/>
      <c r="V54" s="2"/>
      <c r="W54" s="2"/>
      <c r="X54" s="2"/>
      <c r="Y54" s="2"/>
    </row>
    <row r="55" spans="1:25"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x14ac:dyDescent="0.25">
      <c r="A56" s="2"/>
      <c r="B56" s="2"/>
      <c r="C56" s="2"/>
      <c r="D56" s="2"/>
      <c r="E56" s="2"/>
      <c r="F56" s="2"/>
      <c r="G56" s="2"/>
      <c r="H56" s="2"/>
      <c r="I56" s="2"/>
      <c r="J56" s="2"/>
      <c r="K56" s="2"/>
      <c r="L56" s="2"/>
      <c r="M56" s="2"/>
      <c r="N56" s="2"/>
      <c r="O56" s="2"/>
      <c r="P56" s="2"/>
      <c r="Q56" s="2"/>
      <c r="R56" s="2"/>
      <c r="S56" s="2"/>
      <c r="T56" s="2"/>
      <c r="U56" s="2"/>
      <c r="V56" s="2"/>
      <c r="W56" s="2"/>
      <c r="X56" s="2"/>
      <c r="Y56" s="2"/>
    </row>
    <row r="57" spans="1:25"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x14ac:dyDescent="0.25">
      <c r="A58" s="2"/>
      <c r="B58" s="2"/>
      <c r="C58" s="2"/>
      <c r="D58" s="2"/>
      <c r="E58" s="2"/>
      <c r="F58" s="2"/>
      <c r="G58" s="2"/>
      <c r="H58" s="2"/>
      <c r="I58" s="2"/>
      <c r="J58" s="2"/>
      <c r="K58" s="2"/>
      <c r="L58" s="2"/>
      <c r="M58" s="2"/>
      <c r="N58" s="2"/>
      <c r="O58" s="2"/>
      <c r="P58" s="2"/>
      <c r="Q58" s="2"/>
      <c r="R58" s="2"/>
      <c r="S58" s="2"/>
      <c r="T58" s="2"/>
      <c r="U58" s="2"/>
      <c r="V58" s="2"/>
      <c r="W58" s="2"/>
      <c r="X58" s="2"/>
      <c r="Y58" s="2"/>
    </row>
    <row r="59" spans="1:25" x14ac:dyDescent="0.25">
      <c r="A59" s="2"/>
      <c r="B59" s="2"/>
      <c r="C59" s="2"/>
      <c r="D59" s="2"/>
      <c r="E59" s="2"/>
      <c r="F59" s="2"/>
      <c r="G59" s="2"/>
      <c r="H59" s="2"/>
      <c r="I59" s="2"/>
      <c r="J59" s="2"/>
      <c r="K59" s="2"/>
      <c r="L59" s="2"/>
      <c r="M59" s="2"/>
    </row>
    <row r="60" spans="1:25" x14ac:dyDescent="0.25">
      <c r="A60" s="2"/>
      <c r="B60" s="2"/>
      <c r="C60" s="2"/>
      <c r="D60" s="2"/>
      <c r="E60" s="2"/>
      <c r="F60" s="2"/>
      <c r="G60" s="2"/>
      <c r="H60" s="2"/>
      <c r="I60" s="2"/>
      <c r="J60" s="2"/>
      <c r="K60" s="2"/>
      <c r="L60" s="2"/>
      <c r="M60" s="2"/>
    </row>
    <row r="61" spans="1:25" x14ac:dyDescent="0.25">
      <c r="A61" s="2"/>
      <c r="B61" s="2"/>
      <c r="C61" s="2"/>
      <c r="D61" s="2"/>
      <c r="E61" s="2"/>
      <c r="F61" s="2"/>
      <c r="G61" s="2"/>
      <c r="H61" s="2"/>
      <c r="I61" s="2"/>
      <c r="J61" s="2"/>
      <c r="K61" s="2"/>
      <c r="L61" s="2"/>
      <c r="M61" s="2"/>
    </row>
    <row r="62" spans="1:25" x14ac:dyDescent="0.25">
      <c r="A62" s="2"/>
      <c r="B62" s="2"/>
      <c r="C62" s="2"/>
      <c r="D62" s="2"/>
      <c r="E62" s="2"/>
      <c r="F62" s="2"/>
      <c r="G62" s="2"/>
      <c r="H62" s="2"/>
      <c r="I62" s="2"/>
      <c r="J62" s="2"/>
      <c r="K62" s="2"/>
      <c r="L62" s="2"/>
      <c r="M62" s="2"/>
    </row>
    <row r="63" spans="1:25" x14ac:dyDescent="0.25">
      <c r="A63" s="2"/>
      <c r="B63" s="2"/>
      <c r="C63" s="2"/>
      <c r="D63" s="2"/>
      <c r="E63" s="2"/>
      <c r="F63" s="2"/>
      <c r="G63" s="2"/>
      <c r="H63" s="2"/>
      <c r="I63" s="2"/>
      <c r="J63" s="2"/>
      <c r="K63" s="2"/>
      <c r="L63" s="2"/>
      <c r="M63" s="2"/>
    </row>
    <row r="64" spans="1:25" s="1" customFormat="1" x14ac:dyDescent="0.25">
      <c r="A64" s="2"/>
      <c r="B64" s="2"/>
      <c r="C64" s="2"/>
      <c r="D64" s="2"/>
      <c r="E64" s="2"/>
      <c r="F64" s="2"/>
      <c r="G64" s="2"/>
      <c r="H64" s="2"/>
      <c r="I64" s="2"/>
      <c r="J64" s="2"/>
      <c r="K64" s="2"/>
      <c r="L64" s="2"/>
      <c r="M64" s="2"/>
    </row>
    <row r="65" spans="1:13" s="1" customFormat="1" x14ac:dyDescent="0.25">
      <c r="A65" s="2"/>
      <c r="B65" s="2"/>
      <c r="C65" s="2"/>
      <c r="D65" s="2"/>
      <c r="E65" s="2"/>
      <c r="F65" s="2"/>
      <c r="G65" s="2"/>
      <c r="H65" s="2"/>
      <c r="I65" s="2"/>
      <c r="J65" s="2"/>
      <c r="K65" s="2"/>
      <c r="L65" s="2"/>
      <c r="M65" s="2"/>
    </row>
    <row r="66" spans="1:13" s="1" customFormat="1" x14ac:dyDescent="0.25">
      <c r="A66" s="2"/>
      <c r="B66" s="2"/>
      <c r="C66" s="2"/>
      <c r="D66" s="2"/>
      <c r="E66" s="2"/>
      <c r="F66" s="2"/>
      <c r="G66" s="2"/>
      <c r="H66" s="2"/>
      <c r="I66" s="2"/>
      <c r="J66" s="2"/>
      <c r="K66" s="2"/>
      <c r="L66" s="2"/>
      <c r="M66" s="2"/>
    </row>
    <row r="67" spans="1:13" s="1" customFormat="1" x14ac:dyDescent="0.25">
      <c r="A67" s="2"/>
      <c r="B67" s="2"/>
      <c r="C67" s="2"/>
      <c r="D67" s="2"/>
      <c r="E67" s="2"/>
      <c r="F67" s="2"/>
      <c r="G67" s="2"/>
      <c r="H67" s="2"/>
      <c r="I67" s="2"/>
      <c r="J67" s="2"/>
      <c r="K67" s="2"/>
      <c r="L67" s="2"/>
      <c r="M67" s="2"/>
    </row>
    <row r="68" spans="1:13" s="1" customFormat="1" x14ac:dyDescent="0.25">
      <c r="A68" s="2"/>
      <c r="B68" s="2"/>
      <c r="C68" s="2"/>
      <c r="D68" s="2"/>
      <c r="E68" s="2"/>
      <c r="F68" s="2"/>
      <c r="G68" s="2"/>
      <c r="H68" s="2"/>
      <c r="I68" s="2"/>
      <c r="J68" s="2"/>
      <c r="K68" s="2"/>
      <c r="L68" s="2"/>
      <c r="M68" s="2"/>
    </row>
    <row r="69" spans="1:13" s="1" customFormat="1" x14ac:dyDescent="0.25">
      <c r="A69" s="2"/>
      <c r="B69" s="2"/>
      <c r="C69" s="2"/>
      <c r="D69" s="2"/>
      <c r="E69" s="2"/>
      <c r="F69" s="2"/>
      <c r="G69" s="2"/>
      <c r="H69" s="2"/>
      <c r="I69" s="2"/>
      <c r="J69" s="2"/>
      <c r="K69" s="2"/>
      <c r="L69" s="2"/>
      <c r="M69" s="2"/>
    </row>
    <row r="70" spans="1:13" s="1" customFormat="1" x14ac:dyDescent="0.25">
      <c r="A70" s="2"/>
      <c r="B70" s="2"/>
      <c r="C70" s="2"/>
      <c r="D70" s="2"/>
      <c r="E70" s="2"/>
      <c r="F70" s="2"/>
      <c r="G70" s="2"/>
      <c r="H70" s="2"/>
      <c r="I70" s="2"/>
      <c r="J70" s="2"/>
      <c r="K70" s="2"/>
      <c r="L70" s="2"/>
      <c r="M70" s="2"/>
    </row>
    <row r="71" spans="1:13" s="1" customFormat="1" x14ac:dyDescent="0.25">
      <c r="A71" s="2"/>
      <c r="B71" s="2"/>
      <c r="C71" s="2"/>
      <c r="D71" s="2"/>
      <c r="E71" s="2"/>
      <c r="F71" s="2"/>
      <c r="G71" s="2"/>
      <c r="H71" s="2"/>
      <c r="I71" s="2"/>
      <c r="J71" s="2"/>
      <c r="K71" s="2"/>
      <c r="L71" s="2"/>
      <c r="M71" s="2"/>
    </row>
    <row r="72" spans="1:13" s="1" customFormat="1" x14ac:dyDescent="0.25">
      <c r="A72" s="2"/>
      <c r="B72" s="2"/>
      <c r="C72" s="2"/>
      <c r="D72" s="2"/>
      <c r="E72" s="2"/>
      <c r="F72" s="2"/>
      <c r="G72" s="2"/>
      <c r="H72" s="2"/>
      <c r="I72" s="2"/>
      <c r="J72" s="2"/>
      <c r="K72" s="2"/>
      <c r="L72" s="2"/>
      <c r="M72" s="2"/>
    </row>
    <row r="73" spans="1:13" x14ac:dyDescent="0.25">
      <c r="A73" s="2"/>
      <c r="B73" s="2"/>
      <c r="C73" s="2"/>
      <c r="D73" s="2"/>
      <c r="E73" s="2"/>
      <c r="F73" s="2"/>
      <c r="G73" s="2"/>
      <c r="H73" s="2"/>
      <c r="I73" s="2"/>
      <c r="J73" s="2"/>
      <c r="K73" s="2"/>
      <c r="L73" s="2"/>
      <c r="M73" s="2"/>
    </row>
    <row r="74" spans="1:13" x14ac:dyDescent="0.25">
      <c r="A74" s="2"/>
      <c r="B74" s="2"/>
      <c r="C74" s="2"/>
      <c r="D74" s="2"/>
      <c r="E74" s="2"/>
      <c r="F74" s="2"/>
      <c r="G74" s="2"/>
      <c r="H74" s="2"/>
      <c r="I74" s="2"/>
      <c r="J74" s="2"/>
      <c r="K74" s="2"/>
      <c r="L74" s="2"/>
      <c r="M74" s="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A77" s="2"/>
      <c r="B77" s="2"/>
      <c r="C77" s="2"/>
      <c r="D77" s="2"/>
      <c r="E77" s="2"/>
      <c r="F77" s="2"/>
      <c r="G77" s="2"/>
      <c r="H77" s="2"/>
      <c r="I77" s="2"/>
      <c r="J77" s="2"/>
      <c r="K77" s="2"/>
      <c r="L77" s="2"/>
      <c r="M77" s="2"/>
    </row>
    <row r="78" spans="1:13" x14ac:dyDescent="0.25">
      <c r="A78" s="2"/>
      <c r="B78" s="2"/>
      <c r="C78" s="2"/>
      <c r="D78" s="2"/>
      <c r="E78" s="2"/>
      <c r="F78" s="2"/>
      <c r="G78" s="2"/>
      <c r="H78" s="2"/>
      <c r="I78" s="2"/>
      <c r="J78" s="2"/>
      <c r="K78" s="2"/>
      <c r="L78" s="2"/>
      <c r="M78" s="2"/>
    </row>
    <row r="79" spans="1:13" x14ac:dyDescent="0.25">
      <c r="A79" s="2"/>
      <c r="B79" s="2"/>
      <c r="C79" s="2"/>
      <c r="D79" s="2"/>
      <c r="E79" s="2"/>
      <c r="F79" s="2"/>
      <c r="G79" s="2"/>
      <c r="H79" s="2"/>
      <c r="I79" s="2"/>
      <c r="J79" s="2"/>
      <c r="K79" s="2"/>
      <c r="L79" s="2"/>
      <c r="M79" s="2"/>
    </row>
    <row r="80" spans="1:13" s="1" customFormat="1" x14ac:dyDescent="0.25">
      <c r="A80" s="2"/>
      <c r="B80" s="2"/>
      <c r="C80" s="2"/>
      <c r="D80" s="2"/>
      <c r="E80" s="2"/>
      <c r="F80" s="2"/>
      <c r="G80" s="2"/>
      <c r="H80" s="2"/>
      <c r="I80" s="2"/>
      <c r="J80" s="2"/>
      <c r="K80" s="2"/>
      <c r="L80" s="2"/>
      <c r="M80" s="2"/>
    </row>
    <row r="81" spans="1:1" s="1" customFormat="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s="1" customFormat="1" x14ac:dyDescent="0.25">
      <c r="A94" s="7"/>
    </row>
    <row r="95" spans="1:1" s="1" customFormat="1" x14ac:dyDescent="0.25">
      <c r="A95" s="7"/>
    </row>
    <row r="96" spans="1:1" s="1" customFormat="1" x14ac:dyDescent="0.25">
      <c r="A96" s="7"/>
    </row>
    <row r="97" spans="1:32" x14ac:dyDescent="0.25">
      <c r="A97" s="7"/>
    </row>
    <row r="98" spans="1:32" s="1" customFormat="1" x14ac:dyDescent="0.25">
      <c r="A98" s="9"/>
      <c r="T98" s="14"/>
    </row>
    <row r="99" spans="1:32" x14ac:dyDescent="0.25">
      <c r="A99" s="7"/>
    </row>
    <row r="100" spans="1:32" x14ac:dyDescent="0.25">
      <c r="A100" s="7"/>
      <c r="T100" s="2"/>
      <c r="U100" s="3"/>
      <c r="V100" s="3"/>
      <c r="W100" s="3"/>
      <c r="X100" s="14"/>
      <c r="Y100" s="14"/>
    </row>
    <row r="101" spans="1:32" x14ac:dyDescent="0.25">
      <c r="A101" s="7"/>
      <c r="T101" s="3"/>
      <c r="U101" s="3"/>
      <c r="V101" s="3"/>
      <c r="W101" s="3"/>
      <c r="X101" s="14"/>
      <c r="Y101" s="14"/>
    </row>
    <row r="102" spans="1:32" s="18" customFormat="1" x14ac:dyDescent="0.25">
      <c r="A102" s="17"/>
      <c r="T102" s="4"/>
      <c r="U102" s="4"/>
      <c r="V102" s="4"/>
      <c r="W102" s="4"/>
      <c r="X102" s="22"/>
      <c r="Y102" s="22"/>
      <c r="AB102" s="21"/>
      <c r="AC102" s="21"/>
      <c r="AD102" s="21"/>
      <c r="AE102" s="21"/>
      <c r="AF102" s="21"/>
    </row>
    <row r="103" spans="1:32" s="18" customFormat="1" x14ac:dyDescent="0.25">
      <c r="A103" s="17"/>
      <c r="T103" s="4"/>
      <c r="U103" s="4"/>
      <c r="V103" s="4"/>
      <c r="W103" s="4"/>
      <c r="X103" s="22"/>
      <c r="Y103" s="22"/>
      <c r="AB103" s="21"/>
      <c r="AC103" s="21"/>
      <c r="AD103" s="21"/>
      <c r="AE103" s="21"/>
      <c r="AF103" s="21"/>
    </row>
    <row r="104" spans="1:32" s="18" customFormat="1" x14ac:dyDescent="0.25">
      <c r="A104" s="17"/>
      <c r="T104" s="4"/>
      <c r="U104" s="4"/>
      <c r="V104" s="4"/>
      <c r="W104" s="4"/>
      <c r="X104" s="22"/>
      <c r="Y104" s="22"/>
      <c r="AB104" s="21"/>
      <c r="AC104" s="21"/>
      <c r="AD104" s="4"/>
      <c r="AE104" s="4"/>
      <c r="AF104" s="4"/>
    </row>
    <row r="105" spans="1:32" s="18" customFormat="1" x14ac:dyDescent="0.25">
      <c r="A105" s="17"/>
      <c r="T105" s="4"/>
      <c r="U105" s="4"/>
      <c r="V105" s="4"/>
      <c r="W105" s="4"/>
      <c r="X105" s="22"/>
      <c r="Y105" s="22"/>
      <c r="AB105" s="21"/>
      <c r="AC105" s="21"/>
      <c r="AD105" s="4"/>
      <c r="AE105" s="4"/>
      <c r="AF105" s="4"/>
    </row>
    <row r="106" spans="1:32" s="18" customFormat="1" x14ac:dyDescent="0.25">
      <c r="A106" s="17"/>
      <c r="T106" s="4"/>
      <c r="U106" s="4"/>
      <c r="V106" s="4"/>
      <c r="W106" s="4"/>
      <c r="X106" s="22"/>
      <c r="Y106" s="22"/>
      <c r="AB106" s="21"/>
      <c r="AC106" s="21"/>
      <c r="AD106" s="4"/>
      <c r="AE106" s="4"/>
      <c r="AF106" s="4"/>
    </row>
    <row r="107" spans="1:32" s="18" customFormat="1" x14ac:dyDescent="0.25">
      <c r="A107" s="17"/>
      <c r="T107" s="4"/>
      <c r="U107" s="4"/>
      <c r="V107" s="4"/>
      <c r="W107" s="4"/>
      <c r="X107" s="22"/>
      <c r="Y107" s="22"/>
      <c r="AB107" s="21"/>
      <c r="AC107" s="21"/>
      <c r="AD107" s="4"/>
      <c r="AE107" s="20"/>
      <c r="AF107" s="20"/>
    </row>
    <row r="108" spans="1:32" s="18" customFormat="1" x14ac:dyDescent="0.25">
      <c r="A108" s="17"/>
      <c r="T108" s="4"/>
      <c r="U108" s="4"/>
      <c r="V108" s="4"/>
      <c r="W108" s="4"/>
      <c r="X108" s="22"/>
      <c r="Y108" s="22"/>
      <c r="AB108" s="21"/>
      <c r="AC108" s="21"/>
      <c r="AD108" s="4"/>
      <c r="AE108" s="20"/>
      <c r="AF108" s="20"/>
    </row>
    <row r="109" spans="1:32" s="18" customFormat="1" x14ac:dyDescent="0.25">
      <c r="A109" s="17"/>
      <c r="T109" s="4"/>
      <c r="U109" s="4"/>
      <c r="V109" s="4"/>
      <c r="W109" s="4"/>
      <c r="X109" s="22"/>
      <c r="Y109" s="22"/>
      <c r="AB109" s="21"/>
      <c r="AC109" s="21"/>
      <c r="AD109" s="4"/>
      <c r="AE109" s="20"/>
      <c r="AF109" s="20"/>
    </row>
    <row r="110" spans="1:32" s="18" customFormat="1" x14ac:dyDescent="0.25">
      <c r="A110" s="17"/>
      <c r="T110" s="4"/>
      <c r="U110" s="4"/>
      <c r="V110" s="4"/>
      <c r="W110" s="4"/>
      <c r="X110" s="22"/>
      <c r="Y110" s="22"/>
      <c r="AB110" s="21"/>
      <c r="AC110" s="21"/>
      <c r="AD110" s="4"/>
      <c r="AE110" s="23"/>
      <c r="AF110" s="23"/>
    </row>
    <row r="111" spans="1:32" s="18" customFormat="1" x14ac:dyDescent="0.25">
      <c r="A111" s="17"/>
      <c r="T111" s="4"/>
      <c r="U111" s="4"/>
      <c r="V111" s="4"/>
      <c r="W111" s="4"/>
      <c r="X111" s="22"/>
      <c r="Y111" s="22"/>
      <c r="AB111" s="21"/>
      <c r="AC111" s="21"/>
      <c r="AD111" s="4"/>
      <c r="AE111" s="20"/>
      <c r="AF111" s="20"/>
    </row>
    <row r="112" spans="1:32" s="18" customFormat="1" x14ac:dyDescent="0.25">
      <c r="A112" s="17"/>
      <c r="T112" s="4"/>
      <c r="U112" s="4"/>
      <c r="V112" s="4"/>
      <c r="W112" s="4"/>
      <c r="X112" s="22"/>
      <c r="Y112" s="22"/>
      <c r="AB112" s="21"/>
      <c r="AC112" s="21"/>
      <c r="AD112" s="4"/>
      <c r="AE112" s="20"/>
      <c r="AF112" s="20"/>
    </row>
    <row r="113" spans="1:32" s="18" customFormat="1" x14ac:dyDescent="0.25">
      <c r="A113" s="17"/>
      <c r="T113" s="4"/>
      <c r="U113" s="4"/>
      <c r="V113" s="4"/>
      <c r="W113" s="4"/>
      <c r="X113" s="22"/>
      <c r="Y113" s="22"/>
      <c r="AB113" s="21"/>
      <c r="AC113" s="21"/>
      <c r="AD113" s="4"/>
      <c r="AE113" s="20"/>
      <c r="AF113" s="20"/>
    </row>
    <row r="114" spans="1:32" s="18" customFormat="1" x14ac:dyDescent="0.25">
      <c r="A114" s="17"/>
      <c r="T114" s="4"/>
      <c r="U114" s="4"/>
      <c r="V114" s="4"/>
      <c r="W114" s="4"/>
      <c r="X114" s="22"/>
      <c r="Y114" s="22"/>
      <c r="AB114" s="21"/>
      <c r="AC114" s="21"/>
      <c r="AD114" s="4"/>
      <c r="AE114" s="23"/>
      <c r="AF114" s="23"/>
    </row>
    <row r="115" spans="1:32" s="18" customFormat="1" x14ac:dyDescent="0.25">
      <c r="A115" s="17"/>
      <c r="T115" s="4"/>
      <c r="U115" s="4"/>
      <c r="V115" s="4"/>
      <c r="W115" s="4"/>
      <c r="X115" s="22"/>
      <c r="Y115" s="22"/>
      <c r="AB115" s="21"/>
      <c r="AC115" s="21"/>
      <c r="AD115" s="4"/>
      <c r="AE115" s="20"/>
      <c r="AF115" s="20"/>
    </row>
    <row r="116" spans="1:32" s="18" customFormat="1" x14ac:dyDescent="0.25">
      <c r="A116" s="17"/>
      <c r="T116" s="4"/>
      <c r="U116" s="4"/>
      <c r="V116" s="4"/>
      <c r="W116" s="4"/>
      <c r="X116" s="22"/>
      <c r="Y116" s="22"/>
      <c r="AB116" s="21"/>
      <c r="AC116" s="21"/>
      <c r="AD116" s="4"/>
      <c r="AE116" s="20"/>
      <c r="AF116" s="20"/>
    </row>
    <row r="117" spans="1:32" s="18" customFormat="1" x14ac:dyDescent="0.25">
      <c r="A117" s="17"/>
      <c r="T117" s="4"/>
      <c r="U117" s="4"/>
      <c r="V117" s="4"/>
      <c r="W117" s="4"/>
      <c r="X117" s="22"/>
      <c r="Y117" s="22"/>
      <c r="AB117" s="21"/>
      <c r="AC117" s="21"/>
      <c r="AD117" s="4"/>
      <c r="AE117" s="20"/>
      <c r="AF117" s="20"/>
    </row>
    <row r="118" spans="1:32" s="21" customFormat="1" x14ac:dyDescent="0.25">
      <c r="T118" s="4"/>
      <c r="U118" s="4"/>
      <c r="V118" s="4"/>
      <c r="W118" s="4"/>
      <c r="X118" s="4"/>
      <c r="Y118" s="4"/>
      <c r="AD118" s="4"/>
      <c r="AE118" s="20"/>
      <c r="AF118" s="20"/>
    </row>
    <row r="119" spans="1:32" s="21" customFormat="1" x14ac:dyDescent="0.25">
      <c r="T119" s="4"/>
      <c r="U119" s="4"/>
      <c r="V119" s="4"/>
      <c r="W119" s="4"/>
      <c r="X119" s="4"/>
      <c r="Y119" s="4"/>
      <c r="AD119" s="4"/>
      <c r="AE119" s="23"/>
      <c r="AF119" s="23"/>
    </row>
    <row r="120" spans="1:32" s="21" customFormat="1" x14ac:dyDescent="0.25">
      <c r="T120" s="4"/>
      <c r="U120" s="4"/>
      <c r="V120" s="4"/>
      <c r="W120" s="4"/>
      <c r="X120" s="4"/>
      <c r="Y120" s="4"/>
      <c r="AD120" s="4"/>
      <c r="AE120" s="20"/>
      <c r="AF120" s="20"/>
    </row>
    <row r="121" spans="1:32" s="21" customFormat="1" x14ac:dyDescent="0.25">
      <c r="B121" s="28"/>
      <c r="C121" s="28"/>
      <c r="D121" s="28"/>
      <c r="E121" s="28"/>
      <c r="F121" s="28"/>
      <c r="G121" s="28"/>
      <c r="H121" s="28"/>
      <c r="I121" s="20"/>
      <c r="J121" s="28"/>
      <c r="K121" s="28"/>
      <c r="L121" s="28"/>
      <c r="M121" s="28"/>
      <c r="N121" s="2"/>
      <c r="O121" s="2"/>
      <c r="P121" s="2"/>
      <c r="Q121" s="2"/>
      <c r="R121" s="2"/>
      <c r="S121" s="2"/>
      <c r="T121" s="4"/>
      <c r="U121" s="4"/>
      <c r="V121" s="4"/>
      <c r="W121" s="4"/>
      <c r="X121" s="4"/>
      <c r="Y121" s="4"/>
      <c r="AD121" s="4"/>
      <c r="AE121" s="20"/>
      <c r="AF121" s="20"/>
    </row>
    <row r="122" spans="1:32" s="21" customFormat="1" x14ac:dyDescent="0.25">
      <c r="T122" s="4"/>
      <c r="U122" s="4"/>
      <c r="V122" s="4"/>
      <c r="W122" s="4"/>
      <c r="X122" s="4"/>
      <c r="Y122" s="4"/>
      <c r="AD122" s="4"/>
      <c r="AE122" s="20"/>
      <c r="AF122" s="20"/>
    </row>
    <row r="123" spans="1:32" s="21" customFormat="1" x14ac:dyDescent="0.25">
      <c r="T123" s="4"/>
      <c r="U123" s="4"/>
      <c r="V123" s="4"/>
      <c r="W123" s="4"/>
      <c r="X123" s="4"/>
      <c r="Y123" s="4"/>
      <c r="AD123" s="4"/>
      <c r="AE123" s="23"/>
      <c r="AF123" s="23"/>
    </row>
    <row r="124" spans="1:32" s="21" customFormat="1" x14ac:dyDescent="0.25">
      <c r="T124" s="4"/>
      <c r="U124" s="4"/>
      <c r="V124" s="4"/>
      <c r="W124" s="4"/>
      <c r="X124" s="4"/>
      <c r="Y124" s="4"/>
      <c r="AD124" s="4"/>
      <c r="AE124" s="20"/>
      <c r="AF124" s="20"/>
    </row>
    <row r="125" spans="1:32" s="21" customFormat="1" x14ac:dyDescent="0.25">
      <c r="T125" s="4"/>
      <c r="U125" s="4"/>
      <c r="V125" s="4"/>
      <c r="W125" s="4"/>
      <c r="X125" s="4"/>
      <c r="Y125" s="4"/>
      <c r="AD125" s="4"/>
      <c r="AE125" s="20"/>
      <c r="AF125" s="20"/>
    </row>
    <row r="126" spans="1:32" s="21" customFormat="1" x14ac:dyDescent="0.25">
      <c r="T126" s="4"/>
      <c r="U126" s="4"/>
      <c r="V126" s="4"/>
      <c r="W126" s="4"/>
      <c r="X126" s="4"/>
      <c r="Y126" s="4"/>
      <c r="AD126" s="4"/>
      <c r="AE126" s="20"/>
      <c r="AF126" s="20"/>
    </row>
    <row r="127" spans="1:32" s="18" customFormat="1" x14ac:dyDescent="0.25">
      <c r="A127" s="17"/>
      <c r="T127" s="4"/>
      <c r="U127" s="4"/>
      <c r="V127" s="4"/>
      <c r="W127" s="4"/>
      <c r="X127" s="22"/>
      <c r="Y127" s="22"/>
      <c r="AB127" s="21"/>
      <c r="AC127" s="21"/>
      <c r="AD127" s="4"/>
      <c r="AE127" s="23"/>
      <c r="AF127" s="23"/>
    </row>
    <row r="128" spans="1:32" s="18" customFormat="1" x14ac:dyDescent="0.25">
      <c r="A128" s="17"/>
      <c r="T128" s="4"/>
      <c r="U128" s="4"/>
      <c r="V128" s="4"/>
      <c r="W128" s="4"/>
      <c r="X128" s="22"/>
      <c r="Y128" s="22"/>
      <c r="AB128" s="21"/>
      <c r="AC128" s="21"/>
      <c r="AD128" s="4"/>
      <c r="AE128" s="20"/>
      <c r="AF128" s="20"/>
    </row>
    <row r="129" spans="1:32" s="18" customFormat="1" x14ac:dyDescent="0.25">
      <c r="A129" s="17"/>
      <c r="T129" s="4"/>
      <c r="U129" s="4"/>
      <c r="V129" s="4"/>
      <c r="W129" s="4"/>
      <c r="X129" s="22"/>
      <c r="Y129" s="22"/>
      <c r="AB129" s="21"/>
      <c r="AC129" s="21"/>
      <c r="AD129" s="4"/>
      <c r="AE129" s="20"/>
      <c r="AF129" s="20"/>
    </row>
    <row r="130" spans="1:32" s="18" customFormat="1" x14ac:dyDescent="0.25">
      <c r="A130" s="17"/>
      <c r="T130" s="4"/>
      <c r="U130" s="4"/>
      <c r="V130" s="4"/>
      <c r="W130" s="4"/>
      <c r="X130" s="22"/>
      <c r="Y130" s="22"/>
      <c r="AB130" s="21"/>
      <c r="AC130" s="21"/>
      <c r="AD130" s="4"/>
      <c r="AE130" s="20"/>
      <c r="AF130" s="20"/>
    </row>
    <row r="131" spans="1:32" s="18" customFormat="1" x14ac:dyDescent="0.25">
      <c r="A131" s="17"/>
      <c r="T131" s="4"/>
      <c r="U131" s="4"/>
      <c r="V131" s="4"/>
      <c r="W131" s="4"/>
      <c r="X131" s="22"/>
      <c r="Y131" s="22"/>
      <c r="AB131" s="21"/>
      <c r="AC131" s="21"/>
      <c r="AD131" s="4"/>
      <c r="AE131" s="20"/>
      <c r="AF131" s="20"/>
    </row>
    <row r="132" spans="1:32" s="18" customFormat="1" x14ac:dyDescent="0.25">
      <c r="A132" s="17"/>
      <c r="T132" s="4"/>
      <c r="U132" s="4"/>
      <c r="V132" s="4"/>
      <c r="W132" s="4"/>
      <c r="X132" s="22"/>
      <c r="Y132" s="22"/>
      <c r="AB132" s="21"/>
      <c r="AC132" s="21"/>
      <c r="AD132" s="4"/>
      <c r="AE132" s="23"/>
      <c r="AF132" s="23"/>
    </row>
    <row r="133" spans="1:32" s="18" customFormat="1" x14ac:dyDescent="0.25">
      <c r="A133" s="17"/>
      <c r="T133" s="4"/>
      <c r="U133" s="4"/>
      <c r="V133" s="4"/>
      <c r="W133" s="4"/>
      <c r="X133" s="22"/>
      <c r="Y133" s="22"/>
      <c r="AB133" s="21"/>
      <c r="AC133" s="21"/>
      <c r="AD133" s="4"/>
      <c r="AE133" s="20"/>
      <c r="AF133" s="20"/>
    </row>
    <row r="134" spans="1:32" s="18" customFormat="1" x14ac:dyDescent="0.25">
      <c r="A134" s="17"/>
      <c r="T134" s="4"/>
      <c r="U134" s="4"/>
      <c r="V134" s="4"/>
      <c r="W134" s="4"/>
      <c r="X134" s="22"/>
      <c r="Y134" s="22"/>
      <c r="AB134" s="21"/>
      <c r="AC134" s="21"/>
      <c r="AD134" s="4"/>
      <c r="AE134" s="20"/>
      <c r="AF134" s="20"/>
    </row>
    <row r="135" spans="1:32" s="18" customFormat="1" x14ac:dyDescent="0.25">
      <c r="A135" s="17"/>
      <c r="T135" s="4"/>
      <c r="U135" s="4"/>
      <c r="V135" s="4"/>
      <c r="W135" s="4"/>
      <c r="X135" s="22"/>
      <c r="Y135" s="22"/>
      <c r="AB135" s="21"/>
      <c r="AC135" s="21"/>
      <c r="AD135" s="4"/>
      <c r="AE135" s="23"/>
      <c r="AF135" s="23"/>
    </row>
    <row r="136" spans="1:32" s="21" customFormat="1" x14ac:dyDescent="0.25">
      <c r="T136" s="4"/>
      <c r="U136" s="4"/>
      <c r="V136" s="4"/>
      <c r="W136" s="4"/>
      <c r="X136" s="4"/>
      <c r="Y136" s="4"/>
      <c r="AD136" s="4"/>
      <c r="AE136" s="23"/>
      <c r="AF136" s="23"/>
    </row>
    <row r="137" spans="1:32" s="21" customFormat="1" x14ac:dyDescent="0.25">
      <c r="T137" s="4"/>
      <c r="U137" s="4"/>
      <c r="V137" s="4"/>
      <c r="W137" s="4"/>
      <c r="X137" s="4"/>
      <c r="Y137" s="4"/>
      <c r="AD137" s="4"/>
      <c r="AE137" s="20"/>
      <c r="AF137" s="20"/>
    </row>
    <row r="138" spans="1:32" s="21" customFormat="1" x14ac:dyDescent="0.25">
      <c r="T138" s="4"/>
      <c r="U138" s="4"/>
      <c r="V138" s="4"/>
      <c r="W138" s="4"/>
      <c r="X138" s="4"/>
      <c r="Y138" s="4"/>
      <c r="AD138" s="4"/>
      <c r="AE138" s="20"/>
      <c r="AF138" s="20"/>
    </row>
    <row r="139" spans="1:32" s="21" customFormat="1" x14ac:dyDescent="0.25">
      <c r="T139" s="4"/>
      <c r="U139" s="4"/>
      <c r="V139" s="4"/>
      <c r="W139" s="4"/>
      <c r="X139" s="4"/>
      <c r="Y139" s="4"/>
      <c r="AD139" s="4"/>
      <c r="AE139" s="20"/>
      <c r="AF139" s="20"/>
    </row>
    <row r="140" spans="1:32" s="21" customFormat="1" x14ac:dyDescent="0.25">
      <c r="T140" s="4"/>
      <c r="U140" s="4"/>
      <c r="V140" s="4"/>
      <c r="W140" s="4"/>
      <c r="X140" s="4"/>
      <c r="Y140" s="4"/>
      <c r="AD140" s="4"/>
      <c r="AE140" s="20"/>
      <c r="AF140" s="20"/>
    </row>
    <row r="141" spans="1:32" s="21" customFormat="1" x14ac:dyDescent="0.25">
      <c r="B141" s="20"/>
      <c r="C141" s="20"/>
      <c r="D141" s="20"/>
      <c r="E141" s="20"/>
      <c r="F141" s="20"/>
      <c r="G141" s="20"/>
      <c r="H141" s="20"/>
      <c r="I141" s="3"/>
      <c r="J141" s="20"/>
      <c r="K141" s="20"/>
      <c r="L141" s="20"/>
      <c r="M141" s="20"/>
      <c r="N141" s="3"/>
      <c r="O141" s="3"/>
      <c r="P141" s="3"/>
      <c r="Q141" s="3"/>
      <c r="R141" s="3"/>
      <c r="S141" s="3"/>
      <c r="T141" s="4"/>
      <c r="U141" s="4"/>
      <c r="V141" s="4"/>
      <c r="W141" s="4"/>
      <c r="X141" s="4"/>
      <c r="Y141" s="4"/>
      <c r="AD141" s="4"/>
      <c r="AE141" s="23"/>
      <c r="AF141" s="23"/>
    </row>
    <row r="142" spans="1:32" s="21" customFormat="1" x14ac:dyDescent="0.25">
      <c r="T142" s="4"/>
      <c r="U142" s="4"/>
      <c r="V142" s="4"/>
      <c r="W142" s="4"/>
      <c r="X142" s="4"/>
      <c r="Y142" s="4"/>
      <c r="AD142" s="4"/>
      <c r="AE142" s="20"/>
      <c r="AF142" s="20"/>
    </row>
    <row r="143" spans="1:32" s="21" customFormat="1" x14ac:dyDescent="0.25">
      <c r="T143" s="4"/>
      <c r="U143" s="4"/>
      <c r="V143" s="4"/>
      <c r="W143" s="4"/>
      <c r="X143" s="4"/>
      <c r="Y143" s="4"/>
      <c r="AD143" s="4"/>
      <c r="AE143" s="20"/>
      <c r="AF143" s="20"/>
    </row>
    <row r="144" spans="1:32" s="21" customFormat="1" x14ac:dyDescent="0.25">
      <c r="T144" s="4"/>
      <c r="U144" s="4"/>
      <c r="V144" s="4"/>
      <c r="W144" s="4"/>
      <c r="X144" s="4"/>
      <c r="Y144" s="4"/>
      <c r="AD144" s="4"/>
      <c r="AE144" s="23"/>
      <c r="AF144" s="23"/>
    </row>
    <row r="145" spans="2:32" s="21" customFormat="1" x14ac:dyDescent="0.25">
      <c r="T145" s="4"/>
      <c r="U145" s="4"/>
      <c r="V145" s="4"/>
      <c r="W145" s="4"/>
      <c r="X145" s="4"/>
      <c r="Y145" s="4"/>
      <c r="AD145" s="4"/>
      <c r="AE145" s="23"/>
      <c r="AF145" s="23"/>
    </row>
    <row r="146" spans="2:32" s="21" customFormat="1" x14ac:dyDescent="0.25">
      <c r="T146" s="4"/>
      <c r="U146" s="4"/>
      <c r="V146" s="4"/>
      <c r="W146" s="4"/>
      <c r="X146" s="4"/>
      <c r="Y146" s="4"/>
      <c r="AD146" s="4"/>
      <c r="AE146" s="20"/>
      <c r="AF146" s="20"/>
    </row>
    <row r="147" spans="2:32" s="21" customFormat="1" x14ac:dyDescent="0.25">
      <c r="T147" s="4"/>
      <c r="U147" s="4"/>
      <c r="V147" s="4"/>
      <c r="W147" s="4"/>
      <c r="X147" s="4"/>
      <c r="Y147" s="4"/>
      <c r="AD147" s="4"/>
      <c r="AE147" s="20"/>
      <c r="AF147" s="20"/>
    </row>
    <row r="148" spans="2:32" s="21" customFormat="1" x14ac:dyDescent="0.25">
      <c r="T148" s="4"/>
      <c r="U148" s="4"/>
      <c r="V148" s="4"/>
      <c r="W148" s="4"/>
      <c r="X148" s="4"/>
      <c r="Y148" s="4"/>
      <c r="AD148" s="4"/>
      <c r="AE148" s="20"/>
      <c r="AF148" s="20"/>
    </row>
    <row r="149" spans="2:32" s="21" customFormat="1" x14ac:dyDescent="0.25">
      <c r="T149" s="4"/>
      <c r="U149" s="4"/>
      <c r="V149" s="4"/>
      <c r="W149" s="4"/>
      <c r="X149" s="4"/>
      <c r="Y149" s="4"/>
      <c r="AD149" s="4"/>
      <c r="AE149" s="20"/>
      <c r="AF149" s="20"/>
    </row>
    <row r="150" spans="2:32" s="21" customFormat="1" x14ac:dyDescent="0.25">
      <c r="T150" s="4"/>
      <c r="U150" s="4"/>
      <c r="V150" s="4"/>
      <c r="W150" s="4"/>
      <c r="X150" s="4"/>
      <c r="Y150" s="4"/>
      <c r="AD150" s="4"/>
      <c r="AE150" s="23"/>
      <c r="AF150" s="23"/>
    </row>
    <row r="151" spans="2:32" s="21" customFormat="1" x14ac:dyDescent="0.25">
      <c r="B151" s="28"/>
      <c r="C151" s="23"/>
      <c r="D151" s="23"/>
      <c r="E151" s="28"/>
      <c r="F151" s="28"/>
      <c r="G151" s="28"/>
      <c r="H151" s="28"/>
      <c r="I151" s="20"/>
      <c r="J151" s="28"/>
      <c r="K151" s="28"/>
      <c r="L151" s="28"/>
      <c r="M151" s="28"/>
      <c r="N151" s="2"/>
      <c r="O151" s="2"/>
      <c r="P151" s="2"/>
      <c r="Q151" s="2"/>
      <c r="R151" s="2"/>
      <c r="S151" s="2"/>
      <c r="T151" s="4"/>
      <c r="U151" s="4"/>
      <c r="V151" s="4"/>
      <c r="W151" s="4"/>
      <c r="X151" s="4"/>
      <c r="Y151" s="4"/>
      <c r="AD151" s="4"/>
      <c r="AE151" s="20"/>
      <c r="AF151" s="20"/>
    </row>
    <row r="152" spans="2:32" s="21" customFormat="1" x14ac:dyDescent="0.25">
      <c r="T152" s="4"/>
      <c r="U152" s="4"/>
      <c r="V152" s="4"/>
      <c r="W152" s="4"/>
      <c r="X152" s="4"/>
      <c r="Y152" s="4"/>
      <c r="AD152" s="4"/>
      <c r="AE152" s="20"/>
      <c r="AF152" s="20"/>
    </row>
    <row r="153" spans="2:32" s="21" customFormat="1" x14ac:dyDescent="0.25">
      <c r="T153" s="4"/>
      <c r="U153" s="4"/>
      <c r="V153" s="4"/>
      <c r="W153" s="4"/>
      <c r="X153" s="4"/>
      <c r="Y153" s="4"/>
      <c r="AD153" s="4"/>
      <c r="AE153" s="23"/>
      <c r="AF153" s="23"/>
    </row>
    <row r="154" spans="2:32" s="21" customFormat="1" x14ac:dyDescent="0.25">
      <c r="T154" s="20"/>
      <c r="U154" s="4"/>
      <c r="V154" s="4"/>
      <c r="W154" s="4"/>
      <c r="X154" s="4"/>
      <c r="Y154" s="4"/>
      <c r="Z154" s="4"/>
    </row>
    <row r="155" spans="2:32" s="21" customFormat="1" x14ac:dyDescent="0.25">
      <c r="T155" s="20"/>
      <c r="U155" s="4"/>
      <c r="V155" s="4"/>
      <c r="W155" s="4"/>
      <c r="X155" s="4"/>
      <c r="Y155" s="4"/>
      <c r="Z155" s="4"/>
    </row>
    <row r="156" spans="2:32" s="21" customFormat="1" x14ac:dyDescent="0.25">
      <c r="T156" s="20"/>
      <c r="U156" s="4"/>
      <c r="V156" s="4"/>
      <c r="W156" s="4"/>
      <c r="X156" s="4"/>
      <c r="Y156" s="4"/>
      <c r="Z156" s="4"/>
    </row>
    <row r="157" spans="2:32" s="2" customFormat="1" x14ac:dyDescent="0.25"/>
    <row r="158" spans="2:32" s="2" customFormat="1" x14ac:dyDescent="0.25">
      <c r="B158" s="28"/>
      <c r="C158" s="28"/>
      <c r="D158" s="28"/>
      <c r="E158" s="28"/>
      <c r="F158" s="28"/>
      <c r="G158" s="28"/>
      <c r="H158" s="28"/>
      <c r="I158" s="28"/>
      <c r="J158" s="28"/>
      <c r="K158" s="28"/>
      <c r="L158" s="28"/>
      <c r="M158" s="28"/>
    </row>
    <row r="159" spans="2:32" s="2" customFormat="1" x14ac:dyDescent="0.25"/>
    <row r="160" spans="2:32"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pans="1:20" s="2" customFormat="1" x14ac:dyDescent="0.25"/>
    <row r="178" spans="1:20" s="2" customFormat="1" x14ac:dyDescent="0.25">
      <c r="A178" s="3"/>
      <c r="T178" s="3"/>
    </row>
    <row r="179" spans="1:20" s="2" customFormat="1" x14ac:dyDescent="0.25"/>
    <row r="180" spans="1:20" s="2" customFormat="1" x14ac:dyDescent="0.25"/>
    <row r="181" spans="1:20" s="2" customFormat="1" x14ac:dyDescent="0.25"/>
    <row r="182" spans="1:20" s="2" customFormat="1" x14ac:dyDescent="0.25"/>
    <row r="183" spans="1:20" s="2" customFormat="1" x14ac:dyDescent="0.25"/>
    <row r="184" spans="1:20" s="2" customFormat="1" x14ac:dyDescent="0.25"/>
    <row r="185" spans="1:20" s="2" customFormat="1" x14ac:dyDescent="0.25"/>
    <row r="186" spans="1:20" s="2" customFormat="1" x14ac:dyDescent="0.25"/>
    <row r="187" spans="1:20" s="2" customFormat="1" x14ac:dyDescent="0.25"/>
    <row r="188" spans="1:20" s="2" customFormat="1" x14ac:dyDescent="0.25"/>
    <row r="189" spans="1:20" s="2" customFormat="1" x14ac:dyDescent="0.25"/>
    <row r="190" spans="1:20" s="2" customFormat="1" x14ac:dyDescent="0.25"/>
    <row r="191" spans="1:20" s="2" customFormat="1" x14ac:dyDescent="0.25"/>
    <row r="192" spans="1:20"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sheetData>
  <sheetProtection algorithmName="SHA-512" hashValue="nhYMtk75E6JA0wFmKg02SE4o+7j4oCiMnUc/D+ThJSM1kyhKJQO/C72nE+J//2s9dfInN4oKW4zMQlpz/lC2oA==" saltValue="3mebSbf2tHO1ZvP0hSwh3w==" spinCount="100000" sheet="1" objects="1" scenarios="1" selectLockedCells="1"/>
  <customSheetViews>
    <customSheetView guid="{07E3A279-3946-4251-B2B5-4706F47EBB52}" fitToPage="1">
      <selection activeCell="C9" sqref="C9:H14"/>
      <pageMargins left="0.7" right="0.7" top="0.75" bottom="0.75" header="0.3" footer="0.3"/>
      <pageSetup paperSize="5" fitToHeight="0" orientation="landscape" r:id="rId1"/>
    </customSheetView>
  </customSheetViews>
  <mergeCells count="10">
    <mergeCell ref="B4:I4"/>
    <mergeCell ref="B9:B12"/>
    <mergeCell ref="B13:B18"/>
    <mergeCell ref="C7:H7"/>
    <mergeCell ref="C8:H8"/>
    <mergeCell ref="B25:I25"/>
    <mergeCell ref="B23:I23"/>
    <mergeCell ref="C20:H20"/>
    <mergeCell ref="C9:H12"/>
    <mergeCell ref="C13:H18"/>
  </mergeCells>
  <pageMargins left="0.7" right="0.7" top="0.75" bottom="0.75" header="0.3" footer="0.3"/>
  <pageSetup scale="5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483" r:id="rId5" name="Check Box 435">
              <controlPr defaultSize="0" autoFill="0" autoLine="0" autoPict="0">
                <anchor moveWithCells="1">
                  <from>
                    <xdr:col>2</xdr:col>
                    <xdr:colOff>95250</xdr:colOff>
                    <xdr:row>8</xdr:row>
                    <xdr:rowOff>9525</xdr:rowOff>
                  </from>
                  <to>
                    <xdr:col>3</xdr:col>
                    <xdr:colOff>85725</xdr:colOff>
                    <xdr:row>10</xdr:row>
                    <xdr:rowOff>28575</xdr:rowOff>
                  </to>
                </anchor>
              </controlPr>
            </control>
          </mc:Choice>
        </mc:AlternateContent>
        <mc:AlternateContent xmlns:mc="http://schemas.openxmlformats.org/markup-compatibility/2006">
          <mc:Choice Requires="x14">
            <control shapeId="2484" r:id="rId6" name="Check Box 436">
              <controlPr defaultSize="0" autoFill="0" autoLine="0" autoPict="0">
                <anchor moveWithCells="1">
                  <from>
                    <xdr:col>3</xdr:col>
                    <xdr:colOff>180975</xdr:colOff>
                    <xdr:row>8</xdr:row>
                    <xdr:rowOff>0</xdr:rowOff>
                  </from>
                  <to>
                    <xdr:col>4</xdr:col>
                    <xdr:colOff>219075</xdr:colOff>
                    <xdr:row>10</xdr:row>
                    <xdr:rowOff>19050</xdr:rowOff>
                  </to>
                </anchor>
              </controlPr>
            </control>
          </mc:Choice>
        </mc:AlternateContent>
        <mc:AlternateContent xmlns:mc="http://schemas.openxmlformats.org/markup-compatibility/2006">
          <mc:Choice Requires="x14">
            <control shapeId="2485" r:id="rId7" name="Check Box 437">
              <controlPr defaultSize="0" autoFill="0" autoLine="0" autoPict="0">
                <anchor moveWithCells="1">
                  <from>
                    <xdr:col>4</xdr:col>
                    <xdr:colOff>447675</xdr:colOff>
                    <xdr:row>8</xdr:row>
                    <xdr:rowOff>0</xdr:rowOff>
                  </from>
                  <to>
                    <xdr:col>5</xdr:col>
                    <xdr:colOff>581025</xdr:colOff>
                    <xdr:row>10</xdr:row>
                    <xdr:rowOff>19050</xdr:rowOff>
                  </to>
                </anchor>
              </controlPr>
            </control>
          </mc:Choice>
        </mc:AlternateContent>
        <mc:AlternateContent xmlns:mc="http://schemas.openxmlformats.org/markup-compatibility/2006">
          <mc:Choice Requires="x14">
            <control shapeId="2486" r:id="rId8" name="Check Box 438">
              <controlPr defaultSize="0" autoFill="0" autoLine="0" autoPict="0">
                <anchor moveWithCells="1">
                  <from>
                    <xdr:col>5</xdr:col>
                    <xdr:colOff>762000</xdr:colOff>
                    <xdr:row>8</xdr:row>
                    <xdr:rowOff>0</xdr:rowOff>
                  </from>
                  <to>
                    <xdr:col>6</xdr:col>
                    <xdr:colOff>619125</xdr:colOff>
                    <xdr:row>10</xdr:row>
                    <xdr:rowOff>19050</xdr:rowOff>
                  </to>
                </anchor>
              </controlPr>
            </control>
          </mc:Choice>
        </mc:AlternateContent>
        <mc:AlternateContent xmlns:mc="http://schemas.openxmlformats.org/markup-compatibility/2006">
          <mc:Choice Requires="x14">
            <control shapeId="2487" r:id="rId9" name="Check Box 439">
              <controlPr defaultSize="0" autoFill="0" autoLine="0" autoPict="0">
                <anchor moveWithCells="1">
                  <from>
                    <xdr:col>6</xdr:col>
                    <xdr:colOff>714375</xdr:colOff>
                    <xdr:row>8</xdr:row>
                    <xdr:rowOff>0</xdr:rowOff>
                  </from>
                  <to>
                    <xdr:col>7</xdr:col>
                    <xdr:colOff>628650</xdr:colOff>
                    <xdr:row>10</xdr:row>
                    <xdr:rowOff>19050</xdr:rowOff>
                  </to>
                </anchor>
              </controlPr>
            </control>
          </mc:Choice>
        </mc:AlternateContent>
        <mc:AlternateContent xmlns:mc="http://schemas.openxmlformats.org/markup-compatibility/2006">
          <mc:Choice Requires="x14">
            <control shapeId="2488" r:id="rId10" name="Check Box 440">
              <controlPr defaultSize="0" autoFill="0" autoLine="0" autoPict="0">
                <anchor moveWithCells="1">
                  <from>
                    <xdr:col>2</xdr:col>
                    <xdr:colOff>95250</xdr:colOff>
                    <xdr:row>9</xdr:row>
                    <xdr:rowOff>180975</xdr:rowOff>
                  </from>
                  <to>
                    <xdr:col>3</xdr:col>
                    <xdr:colOff>85725</xdr:colOff>
                    <xdr:row>12</xdr:row>
                    <xdr:rowOff>9525</xdr:rowOff>
                  </to>
                </anchor>
              </controlPr>
            </control>
          </mc:Choice>
        </mc:AlternateContent>
        <mc:AlternateContent xmlns:mc="http://schemas.openxmlformats.org/markup-compatibility/2006">
          <mc:Choice Requires="x14">
            <control shapeId="2489" r:id="rId11" name="Check Box 441">
              <controlPr defaultSize="0" autoFill="0" autoLine="0" autoPict="0">
                <anchor moveWithCells="1">
                  <from>
                    <xdr:col>3</xdr:col>
                    <xdr:colOff>171450</xdr:colOff>
                    <xdr:row>9</xdr:row>
                    <xdr:rowOff>171450</xdr:rowOff>
                  </from>
                  <to>
                    <xdr:col>4</xdr:col>
                    <xdr:colOff>209550</xdr:colOff>
                    <xdr:row>12</xdr:row>
                    <xdr:rowOff>0</xdr:rowOff>
                  </to>
                </anchor>
              </controlPr>
            </control>
          </mc:Choice>
        </mc:AlternateContent>
        <mc:AlternateContent xmlns:mc="http://schemas.openxmlformats.org/markup-compatibility/2006">
          <mc:Choice Requires="x14">
            <control shapeId="2490" r:id="rId12" name="Check Box 442">
              <controlPr defaultSize="0" autoFill="0" autoLine="0" autoPict="0">
                <anchor moveWithCells="1">
                  <from>
                    <xdr:col>4</xdr:col>
                    <xdr:colOff>447675</xdr:colOff>
                    <xdr:row>9</xdr:row>
                    <xdr:rowOff>171450</xdr:rowOff>
                  </from>
                  <to>
                    <xdr:col>5</xdr:col>
                    <xdr:colOff>581025</xdr:colOff>
                    <xdr:row>12</xdr:row>
                    <xdr:rowOff>0</xdr:rowOff>
                  </to>
                </anchor>
              </controlPr>
            </control>
          </mc:Choice>
        </mc:AlternateContent>
        <mc:AlternateContent xmlns:mc="http://schemas.openxmlformats.org/markup-compatibility/2006">
          <mc:Choice Requires="x14">
            <control shapeId="2491" r:id="rId13" name="Check Box 443">
              <controlPr defaultSize="0" autoFill="0" autoLine="0" autoPict="0">
                <anchor moveWithCells="1">
                  <from>
                    <xdr:col>5</xdr:col>
                    <xdr:colOff>762000</xdr:colOff>
                    <xdr:row>9</xdr:row>
                    <xdr:rowOff>171450</xdr:rowOff>
                  </from>
                  <to>
                    <xdr:col>6</xdr:col>
                    <xdr:colOff>619125</xdr:colOff>
                    <xdr:row>12</xdr:row>
                    <xdr:rowOff>0</xdr:rowOff>
                  </to>
                </anchor>
              </controlPr>
            </control>
          </mc:Choice>
        </mc:AlternateContent>
        <mc:AlternateContent xmlns:mc="http://schemas.openxmlformats.org/markup-compatibility/2006">
          <mc:Choice Requires="x14">
            <control shapeId="2492" r:id="rId14" name="Check Box 444">
              <controlPr defaultSize="0" autoFill="0" autoLine="0" autoPict="0">
                <anchor moveWithCells="1">
                  <from>
                    <xdr:col>6</xdr:col>
                    <xdr:colOff>704850</xdr:colOff>
                    <xdr:row>9</xdr:row>
                    <xdr:rowOff>171450</xdr:rowOff>
                  </from>
                  <to>
                    <xdr:col>7</xdr:col>
                    <xdr:colOff>619125</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U354"/>
  <sheetViews>
    <sheetView zoomScaleNormal="100" workbookViewId="0">
      <selection activeCell="E5" sqref="E5"/>
    </sheetView>
  </sheetViews>
  <sheetFormatPr defaultRowHeight="15" x14ac:dyDescent="0.25"/>
  <cols>
    <col min="1" max="1" width="3.7109375" style="70" customWidth="1"/>
    <col min="2" max="2" width="25.7109375" style="70" customWidth="1"/>
    <col min="3" max="3" width="14" style="70" customWidth="1"/>
    <col min="4" max="4" width="12.7109375" style="70" customWidth="1"/>
    <col min="5" max="5" width="15.28515625" style="70" customWidth="1"/>
    <col min="6" max="6" width="44.42578125" style="70" customWidth="1"/>
    <col min="7" max="7" width="4.85546875" style="70" customWidth="1"/>
    <col min="8" max="10" width="9.140625" style="70"/>
    <col min="11" max="11" width="7.5703125" style="70" customWidth="1"/>
    <col min="12" max="16384" width="9.140625" style="70"/>
  </cols>
  <sheetData>
    <row r="1" spans="1:21" s="96" customFormat="1" ht="27" customHeight="1" x14ac:dyDescent="0.25">
      <c r="B1" s="97"/>
      <c r="C1" s="98"/>
      <c r="D1" s="98"/>
      <c r="E1" s="98"/>
      <c r="F1" s="98"/>
      <c r="G1" s="98"/>
      <c r="H1" s="98"/>
      <c r="I1" s="98"/>
      <c r="J1" s="98"/>
      <c r="K1" s="99"/>
      <c r="L1" s="98"/>
    </row>
    <row r="2" spans="1:21" s="105" customFormat="1" ht="20.100000000000001" customHeight="1" x14ac:dyDescent="0.25">
      <c r="A2" s="100"/>
      <c r="B2" s="101" t="s">
        <v>47</v>
      </c>
      <c r="C2" s="101"/>
      <c r="D2" s="101"/>
      <c r="E2" s="101"/>
      <c r="F2" s="101"/>
      <c r="G2" s="101"/>
      <c r="H2" s="101"/>
      <c r="I2" s="101"/>
      <c r="J2" s="101"/>
      <c r="K2" s="101"/>
      <c r="L2" s="102"/>
      <c r="M2" s="103"/>
      <c r="N2" s="103"/>
      <c r="O2" s="103"/>
      <c r="P2" s="103"/>
      <c r="Q2" s="103"/>
      <c r="R2" s="103"/>
      <c r="S2" s="103"/>
      <c r="T2" s="104"/>
      <c r="U2" s="104"/>
    </row>
    <row r="3" spans="1:21" ht="8.1" customHeight="1" x14ac:dyDescent="0.25">
      <c r="A3" s="106"/>
      <c r="B3" s="106"/>
      <c r="C3" s="106"/>
      <c r="D3" s="106"/>
      <c r="E3" s="106"/>
      <c r="F3" s="106"/>
      <c r="G3" s="106"/>
      <c r="H3" s="106"/>
      <c r="I3" s="106"/>
      <c r="J3" s="106"/>
      <c r="K3" s="106"/>
      <c r="L3" s="106"/>
      <c r="M3" s="107"/>
      <c r="N3" s="107"/>
      <c r="O3" s="107"/>
      <c r="P3" s="107"/>
      <c r="Q3" s="107"/>
      <c r="R3" s="107"/>
      <c r="S3" s="107"/>
      <c r="T3" s="108"/>
      <c r="U3" s="108"/>
    </row>
    <row r="4" spans="1:21" x14ac:dyDescent="0.25">
      <c r="A4" s="106"/>
      <c r="B4" s="109"/>
      <c r="C4" s="110" t="s">
        <v>24</v>
      </c>
      <c r="D4" s="110" t="s">
        <v>8</v>
      </c>
      <c r="E4" s="110" t="s">
        <v>23</v>
      </c>
      <c r="F4" s="111" t="s">
        <v>25</v>
      </c>
      <c r="G4" s="112"/>
      <c r="H4" s="113"/>
      <c r="I4" s="106"/>
      <c r="J4" s="106"/>
      <c r="K4" s="106"/>
      <c r="L4" s="106"/>
      <c r="M4" s="107"/>
      <c r="N4" s="107"/>
      <c r="O4" s="107"/>
      <c r="P4" s="107"/>
      <c r="Q4" s="107"/>
      <c r="R4" s="107"/>
      <c r="S4" s="107"/>
      <c r="T4" s="108"/>
      <c r="U4" s="108"/>
    </row>
    <row r="5" spans="1:21" x14ac:dyDescent="0.25">
      <c r="A5" s="114"/>
      <c r="B5" s="115" t="s">
        <v>15</v>
      </c>
      <c r="C5" s="116" t="str">
        <f>IF(ISBLANK($D5),"--&gt;",$D5+VLOOKUP($E5,$B:$C,2,0))</f>
        <v>--&gt;</v>
      </c>
      <c r="D5" s="60"/>
      <c r="E5" s="140"/>
      <c r="F5" s="141"/>
      <c r="G5" s="117"/>
      <c r="H5" s="118"/>
      <c r="I5" s="106"/>
      <c r="J5" s="106"/>
      <c r="K5" s="106"/>
      <c r="L5" s="106"/>
      <c r="M5" s="119"/>
      <c r="N5" s="119"/>
      <c r="O5" s="119"/>
      <c r="P5" s="119"/>
      <c r="Q5" s="107"/>
      <c r="R5" s="107"/>
      <c r="S5" s="107"/>
      <c r="T5" s="108"/>
      <c r="U5" s="108"/>
    </row>
    <row r="6" spans="1:21" x14ac:dyDescent="0.25">
      <c r="A6" s="114"/>
      <c r="B6" s="115" t="s">
        <v>31</v>
      </c>
      <c r="C6" s="116" t="str">
        <f>IF(ISBLANK($D6),"--&gt;",$D6+VLOOKUP($E6,$B:$C,2,0))</f>
        <v>--&gt;</v>
      </c>
      <c r="D6" s="60"/>
      <c r="E6" s="140"/>
      <c r="F6" s="142"/>
      <c r="G6" s="106"/>
      <c r="H6" s="106"/>
      <c r="I6" s="106"/>
      <c r="J6" s="106"/>
      <c r="K6" s="106"/>
      <c r="L6" s="106"/>
      <c r="M6" s="119"/>
      <c r="N6" s="119"/>
      <c r="O6" s="119"/>
      <c r="P6" s="119"/>
      <c r="Q6" s="107"/>
      <c r="R6" s="107"/>
      <c r="S6" s="107"/>
      <c r="T6" s="108"/>
      <c r="U6" s="108"/>
    </row>
    <row r="7" spans="1:21" x14ac:dyDescent="0.25">
      <c r="A7" s="114"/>
      <c r="B7" s="144" t="s">
        <v>94</v>
      </c>
      <c r="C7" s="116" t="str">
        <f>IF(ISBLANK($D7),"--&gt;",$D7+VLOOKUP($E7,$B:$C,2,0))</f>
        <v>--&gt;</v>
      </c>
      <c r="D7" s="145"/>
      <c r="E7" s="146"/>
      <c r="F7" s="142"/>
      <c r="G7" s="106"/>
      <c r="H7" s="106"/>
      <c r="I7" s="106"/>
      <c r="J7" s="106"/>
      <c r="K7" s="106"/>
      <c r="L7" s="106"/>
      <c r="M7" s="119"/>
      <c r="N7" s="119"/>
      <c r="O7" s="119"/>
      <c r="P7" s="119"/>
      <c r="Q7" s="107"/>
      <c r="R7" s="107"/>
      <c r="S7" s="107"/>
      <c r="T7" s="108"/>
      <c r="U7" s="108"/>
    </row>
    <row r="8" spans="1:21" x14ac:dyDescent="0.25">
      <c r="A8" s="114"/>
      <c r="B8" s="121" t="s">
        <v>19</v>
      </c>
      <c r="C8" s="139"/>
      <c r="D8" s="122"/>
      <c r="E8" s="123"/>
      <c r="F8" s="120"/>
      <c r="G8" s="106"/>
      <c r="H8" s="106"/>
      <c r="I8" s="106"/>
      <c r="J8" s="106"/>
      <c r="K8" s="106"/>
      <c r="L8" s="106"/>
      <c r="M8" s="119"/>
      <c r="N8" s="119"/>
      <c r="O8" s="119"/>
      <c r="P8" s="119"/>
      <c r="Q8" s="107"/>
      <c r="R8" s="107"/>
      <c r="S8" s="107"/>
      <c r="T8" s="108"/>
      <c r="U8" s="108"/>
    </row>
    <row r="9" spans="1:21" x14ac:dyDescent="0.25">
      <c r="A9" s="114"/>
      <c r="B9" s="115" t="s">
        <v>20</v>
      </c>
      <c r="C9" s="116" t="str">
        <f>IF(ISBLANK($D9),"--&gt;",$D9+VLOOKUP($E9,$B:$C,2,0))</f>
        <v>--&gt;</v>
      </c>
      <c r="D9" s="84"/>
      <c r="E9" s="140"/>
      <c r="F9" s="142"/>
      <c r="G9" s="106"/>
      <c r="H9" s="106"/>
      <c r="I9" s="106"/>
      <c r="J9" s="106"/>
      <c r="K9" s="106"/>
      <c r="L9" s="106"/>
      <c r="M9" s="119"/>
      <c r="N9" s="119"/>
      <c r="O9" s="119"/>
      <c r="P9" s="119"/>
      <c r="Q9" s="107"/>
      <c r="R9" s="107"/>
      <c r="S9" s="107"/>
      <c r="T9" s="108"/>
      <c r="U9" s="108"/>
    </row>
    <row r="10" spans="1:21" x14ac:dyDescent="0.25">
      <c r="A10" s="106"/>
      <c r="B10" s="106"/>
      <c r="C10" s="106"/>
      <c r="D10" s="106"/>
      <c r="E10" s="106"/>
      <c r="F10" s="106"/>
      <c r="G10" s="106"/>
      <c r="H10" s="106"/>
      <c r="I10" s="106"/>
      <c r="J10" s="106"/>
      <c r="K10" s="106"/>
      <c r="L10" s="106"/>
      <c r="M10" s="119"/>
      <c r="N10" s="119"/>
      <c r="O10" s="119"/>
      <c r="P10" s="119"/>
      <c r="Q10" s="107"/>
      <c r="R10" s="107"/>
      <c r="S10" s="107"/>
      <c r="T10" s="108"/>
      <c r="U10" s="108"/>
    </row>
    <row r="11" spans="1:21" x14ac:dyDescent="0.25">
      <c r="A11" s="106"/>
      <c r="B11" s="117" t="s">
        <v>21</v>
      </c>
      <c r="C11" s="106"/>
      <c r="D11" s="106"/>
      <c r="E11" s="106"/>
      <c r="F11" s="106"/>
      <c r="G11" s="106"/>
      <c r="H11" s="106"/>
      <c r="I11" s="106"/>
      <c r="J11" s="106"/>
      <c r="K11" s="106"/>
      <c r="L11" s="106"/>
      <c r="M11" s="119"/>
      <c r="N11" s="119"/>
      <c r="O11" s="119"/>
      <c r="P11" s="119"/>
      <c r="Q11" s="107"/>
      <c r="R11" s="107"/>
      <c r="S11" s="107"/>
      <c r="T11" s="108"/>
      <c r="U11" s="108"/>
    </row>
    <row r="12" spans="1:21" x14ac:dyDescent="0.25">
      <c r="A12" s="114"/>
      <c r="B12" s="124" t="s">
        <v>23</v>
      </c>
      <c r="C12" s="124" t="s">
        <v>24</v>
      </c>
      <c r="D12" s="112"/>
      <c r="E12" s="112"/>
      <c r="F12" s="112"/>
      <c r="G12" s="112"/>
      <c r="H12" s="106"/>
      <c r="I12" s="106"/>
      <c r="J12" s="106"/>
      <c r="K12" s="106"/>
      <c r="L12" s="106"/>
      <c r="M12" s="119"/>
      <c r="N12" s="119"/>
      <c r="O12" s="119"/>
      <c r="P12" s="119"/>
      <c r="Q12" s="107"/>
      <c r="R12" s="107"/>
      <c r="S12" s="107"/>
      <c r="T12" s="108"/>
      <c r="U12" s="108"/>
    </row>
    <row r="13" spans="1:21" x14ac:dyDescent="0.25">
      <c r="A13" s="114"/>
      <c r="B13" s="125" t="s">
        <v>9</v>
      </c>
      <c r="C13" s="126">
        <v>0</v>
      </c>
      <c r="D13" s="106"/>
      <c r="E13" s="127"/>
      <c r="F13" s="106"/>
      <c r="G13" s="106"/>
      <c r="H13" s="106"/>
      <c r="I13" s="106"/>
      <c r="J13" s="106"/>
      <c r="K13" s="106"/>
      <c r="L13" s="106"/>
      <c r="M13" s="119"/>
      <c r="N13" s="119"/>
      <c r="O13" s="119"/>
      <c r="P13" s="119"/>
      <c r="Q13" s="107"/>
      <c r="R13" s="107"/>
      <c r="S13" s="107"/>
      <c r="T13" s="108"/>
      <c r="U13" s="108"/>
    </row>
    <row r="14" spans="1:21" x14ac:dyDescent="0.25">
      <c r="A14" s="114"/>
      <c r="B14" s="125" t="s">
        <v>10</v>
      </c>
      <c r="C14" s="126">
        <v>-1.1000000000000001</v>
      </c>
      <c r="D14" s="106"/>
      <c r="E14" s="127"/>
      <c r="F14" s="106"/>
      <c r="G14" s="106"/>
      <c r="H14" s="106"/>
      <c r="I14" s="106"/>
      <c r="J14" s="106"/>
      <c r="K14" s="106"/>
      <c r="L14" s="106"/>
      <c r="M14" s="119"/>
      <c r="N14" s="119"/>
      <c r="O14" s="119"/>
      <c r="P14" s="119"/>
      <c r="Q14" s="107"/>
      <c r="R14" s="107"/>
      <c r="S14" s="107"/>
      <c r="T14" s="108"/>
      <c r="U14" s="108"/>
    </row>
    <row r="15" spans="1:21" x14ac:dyDescent="0.25">
      <c r="A15" s="114"/>
      <c r="B15" s="125" t="s">
        <v>11</v>
      </c>
      <c r="C15" s="126">
        <f>1.652</f>
        <v>1.6519999999999999</v>
      </c>
      <c r="D15" s="106"/>
      <c r="E15" s="127"/>
      <c r="F15" s="106"/>
      <c r="G15" s="106"/>
      <c r="H15" s="106"/>
      <c r="I15" s="106"/>
      <c r="J15" s="106"/>
      <c r="K15" s="106"/>
      <c r="L15" s="106"/>
      <c r="M15" s="119"/>
      <c r="N15" s="119"/>
      <c r="O15" s="119"/>
      <c r="P15" s="119"/>
      <c r="Q15" s="107"/>
      <c r="R15" s="107"/>
      <c r="S15" s="107"/>
      <c r="T15" s="108"/>
      <c r="U15" s="108"/>
    </row>
    <row r="16" spans="1:21" x14ac:dyDescent="0.25">
      <c r="A16" s="114"/>
      <c r="B16" s="125" t="s">
        <v>12</v>
      </c>
      <c r="C16" s="126">
        <v>1.508</v>
      </c>
      <c r="D16" s="106"/>
      <c r="E16" s="127"/>
      <c r="F16" s="106"/>
      <c r="G16" s="106"/>
      <c r="H16" s="106"/>
      <c r="I16" s="106"/>
      <c r="J16" s="106"/>
      <c r="K16" s="106"/>
      <c r="L16" s="106"/>
      <c r="M16" s="119"/>
      <c r="N16" s="119"/>
      <c r="O16" s="119"/>
      <c r="P16" s="119"/>
      <c r="Q16" s="107"/>
      <c r="R16" s="107"/>
      <c r="S16" s="107"/>
      <c r="T16" s="108"/>
      <c r="U16" s="108"/>
    </row>
    <row r="17" spans="1:21" x14ac:dyDescent="0.25">
      <c r="A17" s="114"/>
      <c r="B17" s="125" t="s">
        <v>26</v>
      </c>
      <c r="C17" s="126">
        <v>0.61</v>
      </c>
      <c r="D17" s="106"/>
      <c r="E17" s="127"/>
      <c r="F17" s="106"/>
      <c r="G17" s="106"/>
      <c r="H17" s="106"/>
      <c r="I17" s="106"/>
      <c r="J17" s="106"/>
      <c r="K17" s="106"/>
      <c r="L17" s="106"/>
      <c r="M17" s="119"/>
      <c r="N17" s="119"/>
      <c r="O17" s="119"/>
      <c r="P17" s="119"/>
      <c r="Q17" s="107"/>
      <c r="R17" s="107"/>
      <c r="S17" s="107"/>
      <c r="T17" s="108"/>
      <c r="U17" s="108"/>
    </row>
    <row r="18" spans="1:21" x14ac:dyDescent="0.25">
      <c r="A18" s="114"/>
      <c r="B18" s="125" t="s">
        <v>27</v>
      </c>
      <c r="C18" s="126">
        <v>1.4470000000000001</v>
      </c>
      <c r="D18" s="106"/>
      <c r="E18" s="127"/>
      <c r="F18" s="106"/>
      <c r="G18" s="106"/>
      <c r="H18" s="106"/>
      <c r="I18" s="106"/>
      <c r="J18" s="106"/>
      <c r="K18" s="106"/>
      <c r="L18" s="106"/>
      <c r="M18" s="119"/>
      <c r="N18" s="119"/>
      <c r="O18" s="119"/>
      <c r="P18" s="119"/>
      <c r="Q18" s="107"/>
      <c r="R18" s="107"/>
      <c r="S18" s="107"/>
      <c r="T18" s="108"/>
      <c r="U18" s="108"/>
    </row>
    <row r="19" spans="1:21" x14ac:dyDescent="0.25">
      <c r="A19" s="114"/>
      <c r="B19" s="125" t="s">
        <v>13</v>
      </c>
      <c r="C19" s="126">
        <v>1.625</v>
      </c>
      <c r="D19" s="106"/>
      <c r="E19" s="127"/>
      <c r="F19" s="106"/>
      <c r="G19" s="106"/>
      <c r="H19" s="106"/>
      <c r="I19" s="106"/>
      <c r="J19" s="106"/>
      <c r="K19" s="106"/>
      <c r="L19" s="106"/>
      <c r="M19" s="119"/>
      <c r="N19" s="119"/>
      <c r="O19" s="119"/>
      <c r="P19" s="119"/>
      <c r="Q19" s="107"/>
      <c r="R19" s="107"/>
      <c r="S19" s="107"/>
      <c r="T19" s="108"/>
      <c r="U19" s="108"/>
    </row>
    <row r="20" spans="1:21" x14ac:dyDescent="0.25">
      <c r="A20" s="114"/>
      <c r="B20" s="125" t="s">
        <v>14</v>
      </c>
      <c r="C20" s="126">
        <v>2.0920000000000001</v>
      </c>
      <c r="D20" s="106"/>
      <c r="E20" s="127"/>
      <c r="F20" s="106"/>
      <c r="G20" s="106"/>
      <c r="H20" s="106"/>
      <c r="I20" s="106"/>
      <c r="J20" s="106"/>
      <c r="K20" s="106"/>
      <c r="L20" s="106"/>
      <c r="M20" s="119"/>
      <c r="N20" s="119"/>
      <c r="O20" s="119"/>
      <c r="P20" s="119"/>
      <c r="Q20" s="107"/>
      <c r="R20" s="107"/>
      <c r="S20" s="107"/>
      <c r="T20" s="108"/>
      <c r="U20" s="108"/>
    </row>
    <row r="21" spans="1:21" x14ac:dyDescent="0.25">
      <c r="A21" s="114"/>
      <c r="B21" s="114"/>
      <c r="C21" s="114"/>
      <c r="D21" s="106"/>
      <c r="E21" s="106"/>
      <c r="F21" s="106"/>
      <c r="G21" s="114"/>
      <c r="H21" s="114"/>
      <c r="I21" s="114"/>
      <c r="J21" s="114"/>
      <c r="K21" s="114"/>
      <c r="L21" s="106"/>
      <c r="M21" s="108"/>
      <c r="N21" s="108"/>
      <c r="O21" s="108"/>
      <c r="P21" s="108"/>
      <c r="Q21" s="108"/>
      <c r="R21" s="108"/>
      <c r="S21" s="108"/>
      <c r="T21" s="108"/>
      <c r="U21" s="108"/>
    </row>
    <row r="22" spans="1:21" x14ac:dyDescent="0.25">
      <c r="A22" s="128"/>
      <c r="B22" s="128"/>
      <c r="C22" s="128"/>
      <c r="D22" s="128"/>
      <c r="E22" s="128"/>
      <c r="F22" s="128"/>
      <c r="G22" s="128"/>
      <c r="H22" s="128"/>
      <c r="I22" s="128"/>
      <c r="J22" s="128"/>
      <c r="K22" s="128"/>
      <c r="L22" s="107"/>
      <c r="M22" s="107"/>
      <c r="N22" s="107"/>
      <c r="O22" s="108"/>
      <c r="P22" s="108"/>
      <c r="Q22" s="108"/>
      <c r="R22" s="108"/>
      <c r="S22" s="108"/>
      <c r="T22" s="108"/>
      <c r="U22" s="108"/>
    </row>
    <row r="23" spans="1:21" x14ac:dyDescent="0.25">
      <c r="A23" s="128"/>
      <c r="B23" s="128"/>
      <c r="C23" s="128"/>
      <c r="D23" s="128"/>
      <c r="E23" s="128"/>
      <c r="F23" s="128"/>
      <c r="G23" s="128"/>
      <c r="H23" s="128"/>
      <c r="I23" s="128"/>
      <c r="J23" s="128"/>
      <c r="K23" s="128"/>
      <c r="L23" s="107"/>
      <c r="M23" s="107"/>
      <c r="N23" s="107"/>
      <c r="O23" s="108"/>
      <c r="P23" s="108"/>
      <c r="Q23" s="108"/>
      <c r="R23" s="108"/>
      <c r="S23" s="108"/>
      <c r="T23" s="108"/>
      <c r="U23" s="108"/>
    </row>
    <row r="24" spans="1:21" x14ac:dyDescent="0.25">
      <c r="A24" s="128"/>
      <c r="B24" s="128"/>
      <c r="C24" s="128"/>
      <c r="D24" s="128"/>
      <c r="E24" s="128"/>
      <c r="F24" s="128"/>
      <c r="G24" s="128"/>
      <c r="H24" s="128"/>
      <c r="I24" s="128"/>
      <c r="J24" s="128"/>
      <c r="K24" s="128"/>
      <c r="L24" s="107"/>
      <c r="M24" s="107"/>
      <c r="N24" s="107"/>
      <c r="O24" s="108"/>
      <c r="P24" s="108"/>
      <c r="Q24" s="108"/>
      <c r="R24" s="108"/>
      <c r="S24" s="108"/>
      <c r="T24" s="108"/>
      <c r="U24" s="108"/>
    </row>
    <row r="25" spans="1:21" x14ac:dyDescent="0.25">
      <c r="A25" s="128"/>
      <c r="B25" s="128"/>
      <c r="C25" s="128"/>
      <c r="D25" s="128"/>
      <c r="E25" s="128"/>
      <c r="F25" s="128"/>
      <c r="G25" s="128"/>
      <c r="H25" s="128"/>
      <c r="I25" s="128"/>
      <c r="J25" s="128"/>
      <c r="K25" s="128"/>
      <c r="L25" s="107"/>
      <c r="M25" s="107"/>
      <c r="N25" s="107"/>
      <c r="O25" s="108"/>
      <c r="P25" s="108"/>
      <c r="Q25" s="108"/>
      <c r="R25" s="108"/>
      <c r="S25" s="108"/>
      <c r="T25" s="108"/>
      <c r="U25" s="108"/>
    </row>
    <row r="26" spans="1:21" x14ac:dyDescent="0.25">
      <c r="A26" s="128"/>
      <c r="B26" s="128"/>
      <c r="C26" s="128"/>
      <c r="D26" s="128"/>
      <c r="E26" s="128"/>
      <c r="F26" s="128"/>
      <c r="G26" s="128"/>
      <c r="H26" s="128"/>
      <c r="I26" s="128"/>
      <c r="J26" s="128"/>
      <c r="K26" s="128"/>
      <c r="L26" s="107"/>
      <c r="M26" s="107"/>
      <c r="N26" s="107"/>
      <c r="O26" s="108"/>
      <c r="P26" s="108"/>
      <c r="Q26" s="108"/>
      <c r="R26" s="108"/>
      <c r="S26" s="108"/>
      <c r="T26" s="108"/>
      <c r="U26" s="108"/>
    </row>
    <row r="27" spans="1:21" x14ac:dyDescent="0.25">
      <c r="A27" s="128"/>
      <c r="B27" s="128"/>
      <c r="C27" s="128"/>
      <c r="D27" s="128"/>
      <c r="E27" s="128"/>
      <c r="F27" s="128"/>
      <c r="G27" s="128"/>
      <c r="H27" s="128"/>
      <c r="I27" s="128"/>
      <c r="J27" s="128"/>
      <c r="K27" s="128"/>
      <c r="L27" s="107"/>
      <c r="M27" s="107"/>
      <c r="N27" s="107"/>
      <c r="O27" s="108"/>
      <c r="P27" s="108"/>
      <c r="Q27" s="108"/>
      <c r="R27" s="108"/>
      <c r="S27" s="108"/>
      <c r="T27" s="108"/>
      <c r="U27" s="108"/>
    </row>
    <row r="28" spans="1:21" x14ac:dyDescent="0.25">
      <c r="A28" s="128"/>
      <c r="B28" s="128"/>
      <c r="C28" s="128"/>
      <c r="D28" s="128"/>
      <c r="E28" s="128"/>
      <c r="F28" s="128"/>
      <c r="G28" s="128"/>
      <c r="H28" s="128"/>
      <c r="I28" s="128"/>
      <c r="J28" s="128"/>
      <c r="K28" s="128"/>
      <c r="L28" s="107"/>
      <c r="M28" s="107"/>
      <c r="N28" s="107"/>
      <c r="O28" s="108"/>
      <c r="P28" s="108"/>
      <c r="Q28" s="108"/>
      <c r="R28" s="108"/>
      <c r="S28" s="108"/>
      <c r="T28" s="108"/>
      <c r="U28" s="108"/>
    </row>
    <row r="29" spans="1:21" x14ac:dyDescent="0.25">
      <c r="A29" s="128"/>
      <c r="B29" s="128"/>
      <c r="C29" s="128"/>
      <c r="D29" s="128"/>
      <c r="E29" s="128"/>
      <c r="F29" s="128"/>
      <c r="G29" s="128"/>
      <c r="H29" s="128"/>
      <c r="I29" s="128"/>
      <c r="J29" s="128"/>
      <c r="K29" s="128"/>
      <c r="L29" s="107"/>
      <c r="M29" s="107"/>
      <c r="N29" s="107"/>
      <c r="O29" s="108"/>
      <c r="P29" s="108"/>
      <c r="Q29" s="108"/>
      <c r="R29" s="108"/>
      <c r="S29" s="108"/>
      <c r="T29" s="108"/>
      <c r="U29" s="108"/>
    </row>
    <row r="30" spans="1:21" x14ac:dyDescent="0.25">
      <c r="A30" s="128"/>
      <c r="B30" s="128"/>
      <c r="C30" s="128"/>
      <c r="D30" s="128"/>
      <c r="E30" s="128"/>
      <c r="F30" s="128"/>
      <c r="G30" s="128"/>
      <c r="H30" s="128"/>
      <c r="I30" s="128"/>
      <c r="J30" s="128"/>
      <c r="K30" s="128"/>
      <c r="L30" s="107"/>
      <c r="M30" s="107"/>
      <c r="N30" s="107"/>
      <c r="O30" s="108"/>
      <c r="P30" s="108"/>
      <c r="Q30" s="108"/>
      <c r="R30" s="108"/>
      <c r="S30" s="108"/>
      <c r="T30" s="108"/>
      <c r="U30" s="108"/>
    </row>
    <row r="31" spans="1:21" x14ac:dyDescent="0.25">
      <c r="A31" s="128"/>
      <c r="B31" s="128"/>
      <c r="C31" s="128"/>
      <c r="D31" s="128"/>
      <c r="E31" s="128"/>
      <c r="F31" s="128"/>
      <c r="G31" s="128"/>
      <c r="H31" s="128"/>
      <c r="I31" s="128"/>
      <c r="J31" s="128"/>
      <c r="K31" s="128"/>
      <c r="L31" s="107"/>
      <c r="M31" s="107"/>
      <c r="N31" s="107"/>
      <c r="O31" s="108"/>
      <c r="P31" s="108"/>
      <c r="Q31" s="108"/>
      <c r="R31" s="108"/>
      <c r="S31" s="108"/>
      <c r="T31" s="108"/>
      <c r="U31" s="108"/>
    </row>
    <row r="32" spans="1:21" x14ac:dyDescent="0.25">
      <c r="A32" s="128"/>
      <c r="B32" s="128"/>
      <c r="C32" s="128"/>
      <c r="D32" s="128"/>
      <c r="E32" s="128"/>
      <c r="F32" s="128"/>
      <c r="G32" s="128"/>
      <c r="H32" s="128"/>
      <c r="I32" s="128"/>
      <c r="J32" s="128"/>
      <c r="K32" s="128"/>
      <c r="L32" s="107"/>
      <c r="M32" s="107"/>
      <c r="N32" s="107"/>
      <c r="O32" s="108"/>
      <c r="P32" s="108"/>
      <c r="Q32" s="108"/>
      <c r="R32" s="108"/>
      <c r="S32" s="108"/>
      <c r="T32" s="108"/>
      <c r="U32" s="108"/>
    </row>
    <row r="33" spans="1:21" x14ac:dyDescent="0.25">
      <c r="A33" s="128"/>
      <c r="B33" s="128"/>
      <c r="C33" s="128"/>
      <c r="D33" s="128"/>
      <c r="E33" s="128"/>
      <c r="F33" s="128"/>
      <c r="G33" s="128"/>
      <c r="H33" s="128"/>
      <c r="I33" s="128"/>
      <c r="J33" s="128"/>
      <c r="K33" s="128"/>
      <c r="L33" s="107"/>
      <c r="M33" s="107"/>
      <c r="N33" s="107"/>
      <c r="O33" s="108"/>
      <c r="P33" s="108"/>
      <c r="Q33" s="108"/>
      <c r="R33" s="108"/>
      <c r="S33" s="108"/>
      <c r="T33" s="108"/>
      <c r="U33" s="108"/>
    </row>
    <row r="34" spans="1:21" x14ac:dyDescent="0.25">
      <c r="A34" s="128"/>
      <c r="B34" s="128"/>
      <c r="C34" s="128"/>
      <c r="D34" s="128"/>
      <c r="E34" s="128"/>
      <c r="F34" s="128"/>
      <c r="G34" s="128"/>
      <c r="H34" s="128"/>
      <c r="I34" s="128"/>
      <c r="J34" s="128"/>
      <c r="K34" s="128"/>
      <c r="L34" s="128"/>
      <c r="M34" s="128"/>
      <c r="N34" s="128"/>
    </row>
    <row r="35" spans="1:21" x14ac:dyDescent="0.25">
      <c r="A35" s="128"/>
      <c r="B35" s="128"/>
      <c r="C35" s="128"/>
      <c r="D35" s="128"/>
      <c r="E35" s="128"/>
      <c r="F35" s="128"/>
      <c r="G35" s="128"/>
      <c r="H35" s="128"/>
      <c r="I35" s="128"/>
      <c r="J35" s="128"/>
      <c r="K35" s="128"/>
      <c r="L35" s="128"/>
      <c r="M35" s="128"/>
      <c r="N35" s="128"/>
    </row>
    <row r="36" spans="1:21" x14ac:dyDescent="0.25">
      <c r="A36" s="128"/>
      <c r="B36" s="128"/>
      <c r="C36" s="128"/>
      <c r="D36" s="128"/>
      <c r="E36" s="128"/>
      <c r="F36" s="128"/>
      <c r="G36" s="128"/>
      <c r="H36" s="128"/>
      <c r="I36" s="128"/>
      <c r="J36" s="128"/>
      <c r="K36" s="128"/>
      <c r="L36" s="128"/>
      <c r="M36" s="128"/>
      <c r="N36" s="128"/>
    </row>
    <row r="37" spans="1:21" x14ac:dyDescent="0.25">
      <c r="A37" s="128"/>
      <c r="B37" s="128"/>
      <c r="C37" s="128"/>
      <c r="D37" s="128"/>
      <c r="E37" s="128"/>
      <c r="F37" s="128"/>
      <c r="G37" s="128"/>
      <c r="H37" s="128"/>
      <c r="I37" s="128"/>
      <c r="J37" s="128"/>
      <c r="K37" s="128"/>
      <c r="L37" s="128"/>
      <c r="M37" s="128"/>
      <c r="N37" s="128"/>
    </row>
    <row r="38" spans="1:21" x14ac:dyDescent="0.25">
      <c r="A38" s="128"/>
      <c r="B38" s="128"/>
      <c r="C38" s="128"/>
      <c r="D38" s="128"/>
      <c r="E38" s="128"/>
      <c r="F38" s="128"/>
      <c r="G38" s="128"/>
      <c r="H38" s="128"/>
      <c r="I38" s="128"/>
      <c r="J38" s="128"/>
      <c r="K38" s="128"/>
      <c r="L38" s="128"/>
      <c r="M38" s="128"/>
      <c r="N38" s="128"/>
    </row>
    <row r="39" spans="1:21" x14ac:dyDescent="0.25">
      <c r="A39" s="128"/>
      <c r="B39" s="128"/>
      <c r="C39" s="128"/>
      <c r="D39" s="128"/>
      <c r="E39" s="128"/>
      <c r="F39" s="128"/>
      <c r="G39" s="128"/>
      <c r="H39" s="128"/>
      <c r="I39" s="128"/>
      <c r="J39" s="128"/>
      <c r="K39" s="128"/>
      <c r="L39" s="128"/>
      <c r="M39" s="128"/>
      <c r="N39" s="128"/>
    </row>
    <row r="40" spans="1:21" x14ac:dyDescent="0.25">
      <c r="A40" s="128"/>
      <c r="B40" s="128"/>
      <c r="C40" s="128"/>
      <c r="D40" s="128"/>
      <c r="E40" s="128"/>
      <c r="F40" s="128"/>
      <c r="G40" s="128"/>
      <c r="H40" s="128"/>
      <c r="I40" s="128"/>
      <c r="J40" s="128"/>
      <c r="K40" s="128"/>
      <c r="L40" s="128"/>
      <c r="M40" s="128"/>
      <c r="N40" s="128"/>
    </row>
    <row r="41" spans="1:21" x14ac:dyDescent="0.25">
      <c r="A41" s="128"/>
      <c r="B41" s="128"/>
      <c r="C41" s="128"/>
      <c r="D41" s="128"/>
      <c r="E41" s="128"/>
      <c r="F41" s="128"/>
      <c r="G41" s="128"/>
      <c r="H41" s="128"/>
      <c r="I41" s="128"/>
      <c r="J41" s="128"/>
      <c r="K41" s="128"/>
      <c r="L41" s="128"/>
      <c r="M41" s="128"/>
      <c r="N41" s="128"/>
    </row>
    <row r="42" spans="1:21" x14ac:dyDescent="0.25">
      <c r="A42" s="128"/>
      <c r="B42" s="128"/>
      <c r="C42" s="128"/>
      <c r="D42" s="128"/>
      <c r="E42" s="128"/>
      <c r="F42" s="128"/>
      <c r="G42" s="128"/>
      <c r="H42" s="128"/>
      <c r="I42" s="128"/>
      <c r="J42" s="128"/>
      <c r="K42" s="128"/>
      <c r="L42" s="128"/>
      <c r="M42" s="128"/>
      <c r="N42" s="128"/>
    </row>
    <row r="43" spans="1:21" x14ac:dyDescent="0.25">
      <c r="A43" s="128"/>
      <c r="B43" s="128"/>
      <c r="C43" s="128"/>
      <c r="D43" s="128"/>
      <c r="E43" s="128"/>
      <c r="F43" s="128"/>
      <c r="G43" s="128"/>
      <c r="H43" s="128"/>
      <c r="I43" s="128"/>
      <c r="J43" s="128"/>
      <c r="K43" s="128"/>
      <c r="L43" s="128"/>
      <c r="M43" s="128"/>
      <c r="N43" s="128"/>
    </row>
    <row r="44" spans="1:21" x14ac:dyDescent="0.25">
      <c r="A44" s="128"/>
      <c r="B44" s="128"/>
      <c r="C44" s="128"/>
      <c r="D44" s="128"/>
      <c r="E44" s="128"/>
      <c r="F44" s="128"/>
      <c r="G44" s="128"/>
      <c r="H44" s="128"/>
      <c r="I44" s="128"/>
      <c r="J44" s="128"/>
      <c r="K44" s="128"/>
      <c r="L44" s="128"/>
      <c r="M44" s="128"/>
      <c r="N44" s="128"/>
    </row>
    <row r="45" spans="1:21" x14ac:dyDescent="0.25">
      <c r="A45" s="128"/>
      <c r="B45" s="128"/>
      <c r="C45" s="128"/>
      <c r="D45" s="128"/>
      <c r="E45" s="128"/>
      <c r="F45" s="128"/>
      <c r="G45" s="128"/>
      <c r="H45" s="128"/>
      <c r="I45" s="128"/>
      <c r="J45" s="128"/>
      <c r="K45" s="128"/>
      <c r="L45" s="128"/>
      <c r="M45" s="128"/>
      <c r="N45" s="128"/>
    </row>
    <row r="46" spans="1:21" x14ac:dyDescent="0.25">
      <c r="A46" s="128"/>
      <c r="B46" s="128"/>
      <c r="C46" s="128"/>
      <c r="D46" s="128"/>
      <c r="E46" s="128"/>
      <c r="F46" s="128"/>
      <c r="G46" s="128"/>
      <c r="H46" s="128"/>
      <c r="I46" s="128"/>
      <c r="J46" s="128"/>
      <c r="K46" s="128"/>
      <c r="L46" s="128"/>
      <c r="M46" s="128"/>
      <c r="N46" s="128"/>
    </row>
    <row r="47" spans="1:21" x14ac:dyDescent="0.25">
      <c r="A47" s="128"/>
      <c r="B47" s="128"/>
      <c r="C47" s="128"/>
      <c r="D47" s="128"/>
      <c r="E47" s="128"/>
      <c r="F47" s="128"/>
      <c r="G47" s="128"/>
      <c r="H47" s="128"/>
      <c r="I47" s="128"/>
      <c r="J47" s="128"/>
      <c r="K47" s="128"/>
      <c r="L47" s="128"/>
      <c r="M47" s="128"/>
      <c r="N47" s="128"/>
    </row>
    <row r="48" spans="1:21" x14ac:dyDescent="0.25">
      <c r="A48" s="128"/>
      <c r="B48" s="128"/>
      <c r="C48" s="128"/>
      <c r="D48" s="128"/>
      <c r="E48" s="128"/>
      <c r="F48" s="128"/>
      <c r="G48" s="128"/>
      <c r="H48" s="128"/>
      <c r="I48" s="128"/>
      <c r="J48" s="128"/>
      <c r="K48" s="128"/>
      <c r="L48" s="128"/>
      <c r="M48" s="128"/>
      <c r="N48" s="128"/>
    </row>
    <row r="49" spans="1:14" x14ac:dyDescent="0.25">
      <c r="A49" s="128"/>
      <c r="B49" s="128"/>
      <c r="C49" s="128"/>
      <c r="D49" s="128"/>
      <c r="E49" s="128"/>
      <c r="F49" s="128"/>
      <c r="G49" s="128"/>
      <c r="H49" s="128"/>
      <c r="I49" s="128"/>
      <c r="J49" s="128"/>
      <c r="K49" s="128"/>
      <c r="L49" s="128"/>
      <c r="M49" s="128"/>
      <c r="N49" s="128"/>
    </row>
    <row r="50" spans="1:14" x14ac:dyDescent="0.25">
      <c r="A50" s="128"/>
      <c r="B50" s="128"/>
      <c r="C50" s="128"/>
      <c r="D50" s="128"/>
      <c r="E50" s="128"/>
      <c r="F50" s="128"/>
      <c r="G50" s="128"/>
      <c r="H50" s="128"/>
      <c r="I50" s="128"/>
      <c r="J50" s="128"/>
      <c r="K50" s="128"/>
      <c r="L50" s="128"/>
      <c r="M50" s="128"/>
      <c r="N50" s="128"/>
    </row>
    <row r="51" spans="1:14" x14ac:dyDescent="0.25">
      <c r="A51" s="128"/>
      <c r="B51" s="128"/>
      <c r="C51" s="128"/>
      <c r="D51" s="128"/>
      <c r="E51" s="128"/>
      <c r="F51" s="128"/>
      <c r="G51" s="128"/>
      <c r="H51" s="128"/>
      <c r="I51" s="128"/>
      <c r="J51" s="128"/>
      <c r="K51" s="128"/>
      <c r="L51" s="128"/>
      <c r="M51" s="128"/>
      <c r="N51" s="128"/>
    </row>
    <row r="52" spans="1:14" x14ac:dyDescent="0.25">
      <c r="A52" s="128"/>
      <c r="B52" s="128"/>
      <c r="C52" s="128"/>
      <c r="D52" s="128"/>
      <c r="E52" s="128"/>
      <c r="F52" s="128"/>
      <c r="G52" s="128"/>
      <c r="H52" s="128"/>
      <c r="I52" s="128"/>
      <c r="J52" s="128"/>
      <c r="K52" s="128"/>
      <c r="L52" s="128"/>
      <c r="M52" s="128"/>
      <c r="N52" s="128"/>
    </row>
    <row r="53" spans="1:14" x14ac:dyDescent="0.25">
      <c r="A53" s="128"/>
      <c r="B53" s="128"/>
      <c r="C53" s="128"/>
      <c r="D53" s="128"/>
      <c r="E53" s="128"/>
      <c r="F53" s="128"/>
      <c r="G53" s="128"/>
      <c r="H53" s="128"/>
      <c r="I53" s="128"/>
      <c r="J53" s="128"/>
      <c r="K53" s="128"/>
      <c r="L53" s="128"/>
      <c r="M53" s="128"/>
      <c r="N53" s="128"/>
    </row>
    <row r="54" spans="1:14" x14ac:dyDescent="0.25">
      <c r="A54" s="128"/>
      <c r="B54" s="128"/>
      <c r="C54" s="128"/>
      <c r="D54" s="128"/>
      <c r="E54" s="128"/>
      <c r="F54" s="128"/>
      <c r="G54" s="128"/>
      <c r="H54" s="128"/>
      <c r="I54" s="128"/>
      <c r="J54" s="128"/>
      <c r="K54" s="128"/>
      <c r="L54" s="128"/>
      <c r="M54" s="128"/>
      <c r="N54" s="128"/>
    </row>
    <row r="55" spans="1:14" x14ac:dyDescent="0.25">
      <c r="A55" s="128"/>
      <c r="B55" s="128"/>
      <c r="C55" s="128"/>
      <c r="D55" s="128"/>
      <c r="E55" s="128"/>
      <c r="F55" s="128"/>
      <c r="G55" s="128"/>
      <c r="H55" s="128"/>
      <c r="I55" s="128"/>
      <c r="J55" s="128"/>
      <c r="K55" s="128"/>
      <c r="L55" s="128"/>
      <c r="M55" s="128"/>
      <c r="N55" s="128"/>
    </row>
    <row r="56" spans="1:14" x14ac:dyDescent="0.25">
      <c r="A56" s="128"/>
      <c r="B56" s="128"/>
      <c r="C56" s="128"/>
      <c r="D56" s="128"/>
      <c r="E56" s="128"/>
      <c r="F56" s="128"/>
      <c r="G56" s="128"/>
      <c r="H56" s="128"/>
      <c r="I56" s="128"/>
      <c r="J56" s="128"/>
      <c r="K56" s="128"/>
      <c r="L56" s="128"/>
      <c r="M56" s="128"/>
      <c r="N56" s="128"/>
    </row>
    <row r="57" spans="1:14" x14ac:dyDescent="0.25">
      <c r="A57" s="128"/>
      <c r="B57" s="128"/>
      <c r="C57" s="128"/>
      <c r="D57" s="128"/>
      <c r="E57" s="128"/>
      <c r="F57" s="128"/>
      <c r="G57" s="128"/>
      <c r="H57" s="128"/>
      <c r="I57" s="128"/>
      <c r="J57" s="128"/>
      <c r="K57" s="128"/>
      <c r="L57" s="128"/>
      <c r="M57" s="128"/>
      <c r="N57" s="128"/>
    </row>
    <row r="58" spans="1:14" x14ac:dyDescent="0.25">
      <c r="A58" s="128"/>
      <c r="B58" s="128"/>
      <c r="C58" s="128"/>
      <c r="D58" s="128"/>
      <c r="E58" s="128"/>
      <c r="F58" s="128"/>
      <c r="G58" s="128"/>
      <c r="H58" s="128"/>
      <c r="I58" s="128"/>
      <c r="J58" s="128"/>
      <c r="K58" s="128"/>
      <c r="L58" s="128"/>
      <c r="M58" s="128"/>
      <c r="N58" s="128"/>
    </row>
    <row r="59" spans="1:14" x14ac:dyDescent="0.25">
      <c r="A59" s="128"/>
      <c r="B59" s="128"/>
      <c r="C59" s="128"/>
      <c r="D59" s="128"/>
      <c r="E59" s="128"/>
      <c r="F59" s="128"/>
      <c r="G59" s="128"/>
      <c r="H59" s="128"/>
      <c r="I59" s="128"/>
      <c r="J59" s="128"/>
      <c r="K59" s="128"/>
      <c r="L59" s="128"/>
      <c r="M59" s="128"/>
      <c r="N59" s="128"/>
    </row>
    <row r="60" spans="1:14" x14ac:dyDescent="0.25">
      <c r="A60" s="128"/>
      <c r="B60" s="128"/>
      <c r="C60" s="128"/>
      <c r="D60" s="128"/>
      <c r="E60" s="128"/>
      <c r="F60" s="128"/>
      <c r="G60" s="128"/>
      <c r="H60" s="128"/>
      <c r="I60" s="128"/>
      <c r="J60" s="128"/>
      <c r="K60" s="128"/>
      <c r="L60" s="128"/>
      <c r="M60" s="128"/>
      <c r="N60" s="128"/>
    </row>
    <row r="61" spans="1:14" x14ac:dyDescent="0.25">
      <c r="A61" s="128"/>
      <c r="B61" s="128"/>
      <c r="C61" s="128"/>
      <c r="D61" s="128"/>
      <c r="E61" s="128"/>
      <c r="F61" s="128"/>
      <c r="G61" s="128"/>
      <c r="H61" s="128"/>
      <c r="I61" s="128"/>
      <c r="J61" s="128"/>
      <c r="K61" s="128"/>
      <c r="L61" s="128"/>
      <c r="M61" s="128"/>
      <c r="N61" s="128"/>
    </row>
    <row r="62" spans="1:14" x14ac:dyDescent="0.25">
      <c r="A62" s="128"/>
      <c r="B62" s="128"/>
      <c r="C62" s="128"/>
      <c r="D62" s="128"/>
      <c r="E62" s="128"/>
      <c r="F62" s="128"/>
      <c r="G62" s="128"/>
      <c r="H62" s="128"/>
      <c r="I62" s="128"/>
      <c r="J62" s="128"/>
      <c r="K62" s="128"/>
      <c r="L62" s="128"/>
      <c r="M62" s="128"/>
      <c r="N62" s="128"/>
    </row>
    <row r="63" spans="1:14" x14ac:dyDescent="0.25">
      <c r="A63" s="128"/>
      <c r="B63" s="128"/>
      <c r="C63" s="128"/>
      <c r="D63" s="128"/>
      <c r="E63" s="128"/>
      <c r="F63" s="128"/>
      <c r="G63" s="128"/>
      <c r="H63" s="128"/>
      <c r="I63" s="128"/>
      <c r="J63" s="128"/>
      <c r="K63" s="128"/>
      <c r="L63" s="128"/>
      <c r="M63" s="128"/>
      <c r="N63" s="128"/>
    </row>
    <row r="64" spans="1:14" x14ac:dyDescent="0.25">
      <c r="A64" s="128"/>
      <c r="B64" s="128"/>
      <c r="C64" s="128"/>
      <c r="D64" s="128"/>
      <c r="E64" s="128"/>
      <c r="F64" s="128"/>
      <c r="G64" s="128"/>
      <c r="H64" s="128"/>
      <c r="I64" s="128"/>
      <c r="J64" s="128"/>
      <c r="K64" s="128"/>
      <c r="L64" s="128"/>
      <c r="M64" s="128"/>
      <c r="N64" s="128"/>
    </row>
    <row r="65" spans="1:14" x14ac:dyDescent="0.25">
      <c r="A65" s="128"/>
      <c r="B65" s="128"/>
      <c r="C65" s="128"/>
      <c r="D65" s="128"/>
      <c r="E65" s="128"/>
      <c r="F65" s="128"/>
      <c r="G65" s="128"/>
      <c r="H65" s="128"/>
      <c r="I65" s="128"/>
      <c r="J65" s="128"/>
      <c r="K65" s="128"/>
      <c r="L65" s="128"/>
      <c r="M65" s="128"/>
      <c r="N65" s="128"/>
    </row>
    <row r="66" spans="1:14" x14ac:dyDescent="0.25">
      <c r="A66" s="128"/>
      <c r="B66" s="128"/>
      <c r="C66" s="128"/>
      <c r="D66" s="128"/>
      <c r="E66" s="128"/>
      <c r="F66" s="128"/>
      <c r="G66" s="128"/>
      <c r="H66" s="128"/>
      <c r="I66" s="128"/>
      <c r="J66" s="128"/>
      <c r="K66" s="128"/>
      <c r="L66" s="128"/>
      <c r="M66" s="128"/>
      <c r="N66" s="128"/>
    </row>
    <row r="67" spans="1:14" x14ac:dyDescent="0.25">
      <c r="A67" s="128"/>
      <c r="B67" s="128"/>
      <c r="C67" s="128"/>
      <c r="D67" s="128"/>
      <c r="E67" s="128"/>
      <c r="F67" s="128"/>
      <c r="G67" s="128"/>
      <c r="H67" s="128"/>
      <c r="I67" s="128"/>
      <c r="J67" s="128"/>
      <c r="K67" s="128"/>
      <c r="L67" s="128"/>
      <c r="M67" s="128"/>
      <c r="N67" s="128"/>
    </row>
    <row r="68" spans="1:14" x14ac:dyDescent="0.25">
      <c r="A68" s="128"/>
      <c r="B68" s="128"/>
      <c r="C68" s="128"/>
      <c r="D68" s="128"/>
      <c r="E68" s="128"/>
      <c r="F68" s="128"/>
      <c r="G68" s="128"/>
      <c r="H68" s="128"/>
      <c r="I68" s="128"/>
      <c r="J68" s="128"/>
      <c r="K68" s="128"/>
      <c r="L68" s="128"/>
      <c r="M68" s="128"/>
      <c r="N68" s="128"/>
    </row>
    <row r="69" spans="1:14" x14ac:dyDescent="0.25">
      <c r="A69" s="128"/>
      <c r="B69" s="128"/>
      <c r="C69" s="128"/>
      <c r="D69" s="128"/>
      <c r="E69" s="128"/>
      <c r="F69" s="128"/>
      <c r="G69" s="128"/>
      <c r="H69" s="128"/>
      <c r="I69" s="128"/>
      <c r="J69" s="128"/>
      <c r="K69" s="128"/>
      <c r="L69" s="128"/>
      <c r="M69" s="128"/>
      <c r="N69" s="128"/>
    </row>
    <row r="70" spans="1:14" x14ac:dyDescent="0.25">
      <c r="A70" s="128"/>
      <c r="B70" s="128"/>
      <c r="C70" s="128"/>
      <c r="D70" s="128"/>
      <c r="E70" s="128"/>
      <c r="F70" s="128"/>
      <c r="G70" s="128"/>
      <c r="H70" s="128"/>
      <c r="I70" s="128"/>
      <c r="J70" s="128"/>
      <c r="K70" s="128"/>
      <c r="L70" s="128"/>
      <c r="M70" s="128"/>
      <c r="N70" s="128"/>
    </row>
    <row r="71" spans="1:14" x14ac:dyDescent="0.25">
      <c r="A71" s="128"/>
      <c r="B71" s="128"/>
      <c r="C71" s="128"/>
      <c r="D71" s="128"/>
      <c r="E71" s="128"/>
      <c r="F71" s="128"/>
      <c r="G71" s="128"/>
      <c r="H71" s="128"/>
      <c r="I71" s="128"/>
      <c r="J71" s="128"/>
      <c r="K71" s="128"/>
      <c r="L71" s="128"/>
      <c r="M71" s="128"/>
      <c r="N71" s="128"/>
    </row>
    <row r="72" spans="1:14" x14ac:dyDescent="0.25">
      <c r="A72" s="128"/>
      <c r="B72" s="128"/>
      <c r="C72" s="128"/>
      <c r="D72" s="128"/>
      <c r="E72" s="128"/>
      <c r="F72" s="128"/>
      <c r="G72" s="128"/>
      <c r="H72" s="128"/>
      <c r="I72" s="128"/>
      <c r="J72" s="128"/>
      <c r="K72" s="128"/>
      <c r="L72" s="128"/>
      <c r="M72" s="128"/>
      <c r="N72" s="128"/>
    </row>
    <row r="73" spans="1:14" x14ac:dyDescent="0.25">
      <c r="A73" s="128"/>
      <c r="B73" s="128"/>
      <c r="C73" s="128"/>
      <c r="D73" s="128"/>
      <c r="E73" s="128"/>
      <c r="F73" s="128"/>
      <c r="G73" s="128"/>
      <c r="H73" s="128"/>
      <c r="I73" s="128"/>
      <c r="J73" s="128"/>
      <c r="K73" s="128"/>
      <c r="L73" s="128"/>
      <c r="M73" s="128"/>
      <c r="N73" s="128"/>
    </row>
    <row r="74" spans="1:14" x14ac:dyDescent="0.25">
      <c r="A74" s="128"/>
      <c r="B74" s="128"/>
      <c r="C74" s="128"/>
      <c r="D74" s="128"/>
      <c r="E74" s="128"/>
      <c r="F74" s="128"/>
      <c r="G74" s="128"/>
      <c r="H74" s="128"/>
      <c r="I74" s="128"/>
      <c r="J74" s="128"/>
      <c r="K74" s="128"/>
      <c r="L74" s="128"/>
      <c r="M74" s="128"/>
      <c r="N74" s="128"/>
    </row>
    <row r="75" spans="1:14" x14ac:dyDescent="0.25">
      <c r="A75" s="128"/>
      <c r="B75" s="128"/>
      <c r="C75" s="128"/>
      <c r="D75" s="128"/>
      <c r="E75" s="128"/>
      <c r="F75" s="128"/>
      <c r="G75" s="128"/>
      <c r="H75" s="128"/>
      <c r="I75" s="128"/>
      <c r="J75" s="128"/>
      <c r="K75" s="128"/>
      <c r="L75" s="128"/>
      <c r="M75" s="128"/>
      <c r="N75" s="128"/>
    </row>
    <row r="76" spans="1:14" x14ac:dyDescent="0.25">
      <c r="A76" s="128"/>
      <c r="B76" s="128"/>
      <c r="C76" s="128"/>
      <c r="D76" s="128"/>
      <c r="E76" s="128"/>
      <c r="F76" s="128"/>
      <c r="G76" s="128"/>
      <c r="H76" s="128"/>
      <c r="I76" s="128"/>
      <c r="J76" s="128"/>
      <c r="K76" s="128"/>
      <c r="L76" s="128"/>
      <c r="M76" s="128"/>
      <c r="N76" s="128"/>
    </row>
    <row r="77" spans="1:14" x14ac:dyDescent="0.25">
      <c r="A77" s="128"/>
      <c r="B77" s="128"/>
      <c r="C77" s="128"/>
      <c r="D77" s="128"/>
      <c r="E77" s="128"/>
      <c r="F77" s="128"/>
      <c r="G77" s="128"/>
      <c r="H77" s="128"/>
      <c r="I77" s="128"/>
      <c r="J77" s="128"/>
      <c r="K77" s="128"/>
      <c r="L77" s="128"/>
      <c r="M77" s="128"/>
      <c r="N77" s="128"/>
    </row>
    <row r="78" spans="1:14" x14ac:dyDescent="0.25">
      <c r="A78" s="128"/>
      <c r="B78" s="128"/>
      <c r="C78" s="128"/>
      <c r="D78" s="128"/>
      <c r="E78" s="128"/>
      <c r="F78" s="128"/>
      <c r="G78" s="128"/>
      <c r="H78" s="128"/>
      <c r="I78" s="128"/>
      <c r="J78" s="128"/>
      <c r="K78" s="128"/>
      <c r="L78" s="128"/>
      <c r="M78" s="128"/>
      <c r="N78" s="128"/>
    </row>
    <row r="79" spans="1:14" x14ac:dyDescent="0.25">
      <c r="A79" s="128"/>
      <c r="B79" s="128"/>
      <c r="C79" s="128"/>
      <c r="D79" s="128"/>
      <c r="E79" s="128"/>
      <c r="F79" s="128"/>
      <c r="G79" s="128"/>
      <c r="H79" s="128"/>
      <c r="I79" s="128"/>
      <c r="J79" s="128"/>
      <c r="K79" s="128"/>
      <c r="L79" s="128"/>
      <c r="M79" s="128"/>
      <c r="N79" s="128"/>
    </row>
    <row r="80" spans="1:14" x14ac:dyDescent="0.25">
      <c r="A80" s="128"/>
      <c r="B80" s="128"/>
      <c r="C80" s="128"/>
      <c r="D80" s="128"/>
      <c r="E80" s="128"/>
      <c r="F80" s="128"/>
      <c r="G80" s="128"/>
      <c r="H80" s="128"/>
      <c r="I80" s="128"/>
      <c r="J80" s="128"/>
      <c r="K80" s="128"/>
      <c r="L80" s="128"/>
      <c r="M80" s="128"/>
      <c r="N80" s="128"/>
    </row>
    <row r="81" spans="1:14" x14ac:dyDescent="0.25">
      <c r="A81" s="128"/>
      <c r="B81" s="128"/>
      <c r="C81" s="128"/>
      <c r="D81" s="128"/>
      <c r="E81" s="128"/>
      <c r="F81" s="128"/>
      <c r="G81" s="128"/>
      <c r="H81" s="128"/>
      <c r="I81" s="128"/>
      <c r="J81" s="128"/>
      <c r="K81" s="128"/>
      <c r="L81" s="128"/>
      <c r="M81" s="128"/>
      <c r="N81" s="128"/>
    </row>
    <row r="82" spans="1:14" x14ac:dyDescent="0.25">
      <c r="A82" s="128"/>
      <c r="B82" s="128"/>
      <c r="C82" s="128"/>
      <c r="D82" s="128"/>
      <c r="E82" s="128"/>
      <c r="F82" s="128"/>
      <c r="G82" s="128"/>
      <c r="H82" s="128"/>
      <c r="I82" s="128"/>
      <c r="J82" s="128"/>
      <c r="K82" s="128"/>
      <c r="L82" s="128"/>
      <c r="M82" s="128"/>
      <c r="N82" s="128"/>
    </row>
    <row r="83" spans="1:14" x14ac:dyDescent="0.25">
      <c r="A83" s="128"/>
      <c r="B83" s="128"/>
      <c r="C83" s="128"/>
      <c r="D83" s="128"/>
      <c r="E83" s="128"/>
      <c r="F83" s="128"/>
      <c r="G83" s="128"/>
      <c r="H83" s="128"/>
      <c r="I83" s="128"/>
      <c r="J83" s="128"/>
      <c r="K83" s="128"/>
      <c r="L83" s="128"/>
      <c r="M83" s="128"/>
      <c r="N83" s="128"/>
    </row>
    <row r="84" spans="1:14" x14ac:dyDescent="0.25">
      <c r="A84" s="128"/>
      <c r="B84" s="128"/>
      <c r="C84" s="128"/>
      <c r="D84" s="128"/>
      <c r="E84" s="128"/>
      <c r="F84" s="128"/>
      <c r="G84" s="128"/>
      <c r="H84" s="128"/>
      <c r="I84" s="128"/>
      <c r="J84" s="128"/>
      <c r="K84" s="128"/>
      <c r="L84" s="128"/>
      <c r="M84" s="128"/>
      <c r="N84" s="128"/>
    </row>
    <row r="85" spans="1:14" x14ac:dyDescent="0.25">
      <c r="A85" s="128"/>
      <c r="B85" s="128"/>
      <c r="C85" s="128"/>
      <c r="D85" s="128"/>
      <c r="E85" s="128"/>
      <c r="F85" s="128"/>
      <c r="G85" s="128"/>
      <c r="H85" s="128"/>
      <c r="I85" s="128"/>
      <c r="J85" s="128"/>
      <c r="K85" s="128"/>
      <c r="L85" s="128"/>
      <c r="M85" s="128"/>
      <c r="N85" s="128"/>
    </row>
    <row r="86" spans="1:14" x14ac:dyDescent="0.25">
      <c r="A86" s="128"/>
      <c r="B86" s="128"/>
      <c r="C86" s="128"/>
      <c r="D86" s="128"/>
      <c r="E86" s="128"/>
      <c r="F86" s="128"/>
      <c r="G86" s="128"/>
      <c r="H86" s="128"/>
      <c r="I86" s="128"/>
      <c r="J86" s="128"/>
      <c r="K86" s="128"/>
      <c r="L86" s="128"/>
      <c r="M86" s="128"/>
      <c r="N86" s="128"/>
    </row>
    <row r="87" spans="1:14" x14ac:dyDescent="0.25">
      <c r="A87" s="128"/>
      <c r="B87" s="128"/>
      <c r="C87" s="128"/>
      <c r="D87" s="128"/>
      <c r="E87" s="128"/>
      <c r="F87" s="128"/>
      <c r="G87" s="128"/>
      <c r="H87" s="128"/>
      <c r="I87" s="128"/>
      <c r="J87" s="128"/>
      <c r="K87" s="128"/>
      <c r="L87" s="128"/>
      <c r="M87" s="128"/>
      <c r="N87" s="128"/>
    </row>
    <row r="88" spans="1:14" x14ac:dyDescent="0.25">
      <c r="A88" s="128"/>
      <c r="B88" s="128"/>
      <c r="C88" s="128"/>
      <c r="D88" s="128"/>
      <c r="E88" s="128"/>
      <c r="F88" s="128"/>
      <c r="G88" s="128"/>
      <c r="H88" s="128"/>
      <c r="I88" s="128"/>
      <c r="J88" s="128"/>
      <c r="K88" s="128"/>
      <c r="L88" s="128"/>
      <c r="M88" s="128"/>
      <c r="N88" s="128"/>
    </row>
    <row r="89" spans="1:14" x14ac:dyDescent="0.25">
      <c r="A89" s="128"/>
      <c r="B89" s="128"/>
      <c r="C89" s="128"/>
      <c r="D89" s="128"/>
      <c r="E89" s="128"/>
      <c r="F89" s="128"/>
      <c r="G89" s="128"/>
      <c r="H89" s="128"/>
      <c r="I89" s="128"/>
      <c r="J89" s="128"/>
      <c r="K89" s="128"/>
      <c r="L89" s="128"/>
      <c r="M89" s="128"/>
      <c r="N89" s="128"/>
    </row>
    <row r="90" spans="1:14" x14ac:dyDescent="0.25">
      <c r="A90" s="128"/>
      <c r="B90" s="128"/>
      <c r="C90" s="128"/>
      <c r="D90" s="128"/>
      <c r="E90" s="128"/>
      <c r="F90" s="128"/>
      <c r="G90" s="128"/>
      <c r="H90" s="128"/>
      <c r="I90" s="128"/>
      <c r="J90" s="128"/>
      <c r="K90" s="128"/>
      <c r="L90" s="128"/>
      <c r="M90" s="128"/>
      <c r="N90" s="128"/>
    </row>
    <row r="91" spans="1:14" x14ac:dyDescent="0.25">
      <c r="A91" s="128"/>
      <c r="B91" s="128"/>
      <c r="C91" s="128"/>
      <c r="D91" s="128"/>
      <c r="E91" s="128"/>
      <c r="F91" s="128"/>
      <c r="G91" s="128"/>
      <c r="H91" s="128"/>
      <c r="I91" s="128"/>
      <c r="J91" s="128"/>
      <c r="K91" s="128"/>
      <c r="L91" s="128"/>
      <c r="M91" s="128"/>
      <c r="N91" s="128"/>
    </row>
    <row r="92" spans="1:14" x14ac:dyDescent="0.25">
      <c r="A92" s="128"/>
      <c r="B92" s="128"/>
      <c r="C92" s="128"/>
      <c r="D92" s="128"/>
      <c r="E92" s="128"/>
      <c r="F92" s="128"/>
      <c r="G92" s="128"/>
      <c r="H92" s="128"/>
      <c r="I92" s="128"/>
      <c r="J92" s="128"/>
      <c r="K92" s="128"/>
      <c r="L92" s="128"/>
      <c r="M92" s="128"/>
      <c r="N92" s="128"/>
    </row>
    <row r="93" spans="1:14" x14ac:dyDescent="0.25">
      <c r="A93" s="128"/>
      <c r="B93" s="128"/>
      <c r="C93" s="128"/>
      <c r="D93" s="128"/>
      <c r="E93" s="128"/>
      <c r="F93" s="128"/>
      <c r="G93" s="128"/>
      <c r="H93" s="128"/>
      <c r="I93" s="128"/>
      <c r="J93" s="128"/>
      <c r="K93" s="128"/>
      <c r="L93" s="128"/>
      <c r="M93" s="128"/>
      <c r="N93" s="128"/>
    </row>
    <row r="94" spans="1:14" x14ac:dyDescent="0.25">
      <c r="A94" s="128"/>
      <c r="B94" s="128"/>
      <c r="C94" s="128"/>
      <c r="D94" s="128"/>
      <c r="E94" s="128"/>
      <c r="F94" s="128"/>
      <c r="G94" s="128"/>
      <c r="H94" s="128"/>
      <c r="I94" s="128"/>
      <c r="J94" s="128"/>
      <c r="K94" s="128"/>
      <c r="L94" s="128"/>
      <c r="M94" s="128"/>
      <c r="N94" s="128"/>
    </row>
    <row r="95" spans="1:14" x14ac:dyDescent="0.25">
      <c r="A95" s="128"/>
      <c r="B95" s="128"/>
      <c r="C95" s="128"/>
      <c r="D95" s="128"/>
      <c r="E95" s="128"/>
      <c r="F95" s="128"/>
      <c r="G95" s="128"/>
      <c r="H95" s="128"/>
      <c r="I95" s="128"/>
      <c r="J95" s="128"/>
      <c r="K95" s="128"/>
      <c r="L95" s="128"/>
      <c r="M95" s="128"/>
      <c r="N95" s="128"/>
    </row>
    <row r="96" spans="1:14" x14ac:dyDescent="0.25">
      <c r="A96" s="128"/>
      <c r="B96" s="128"/>
      <c r="C96" s="128"/>
      <c r="D96" s="128"/>
      <c r="E96" s="128"/>
      <c r="F96" s="128"/>
      <c r="G96" s="128"/>
      <c r="H96" s="128"/>
      <c r="I96" s="128"/>
      <c r="J96" s="128"/>
      <c r="K96" s="128"/>
      <c r="L96" s="128"/>
      <c r="M96" s="128"/>
      <c r="N96" s="128"/>
    </row>
    <row r="97" spans="1:14" x14ac:dyDescent="0.25">
      <c r="A97" s="128"/>
      <c r="B97" s="128"/>
      <c r="C97" s="128"/>
      <c r="D97" s="128"/>
      <c r="E97" s="128"/>
      <c r="F97" s="128"/>
      <c r="G97" s="128"/>
      <c r="H97" s="128"/>
      <c r="I97" s="128"/>
      <c r="J97" s="128"/>
      <c r="K97" s="128"/>
      <c r="L97" s="128"/>
      <c r="M97" s="128"/>
      <c r="N97" s="128"/>
    </row>
    <row r="98" spans="1:14" x14ac:dyDescent="0.25">
      <c r="A98" s="128"/>
      <c r="B98" s="128"/>
      <c r="C98" s="128"/>
      <c r="D98" s="128"/>
      <c r="E98" s="128"/>
      <c r="F98" s="128"/>
      <c r="G98" s="128"/>
      <c r="H98" s="128"/>
      <c r="I98" s="128"/>
      <c r="J98" s="128"/>
      <c r="K98" s="128"/>
      <c r="L98" s="128"/>
      <c r="M98" s="128"/>
      <c r="N98" s="128"/>
    </row>
    <row r="99" spans="1:14" x14ac:dyDescent="0.25">
      <c r="A99" s="128"/>
      <c r="B99" s="128"/>
      <c r="C99" s="128"/>
      <c r="D99" s="128"/>
      <c r="E99" s="128"/>
      <c r="F99" s="128"/>
      <c r="G99" s="128"/>
      <c r="H99" s="128"/>
      <c r="I99" s="128"/>
      <c r="J99" s="128"/>
      <c r="K99" s="128"/>
      <c r="L99" s="128"/>
      <c r="M99" s="128"/>
      <c r="N99" s="128"/>
    </row>
    <row r="100" spans="1:14" x14ac:dyDescent="0.25">
      <c r="A100" s="128"/>
      <c r="B100" s="128"/>
      <c r="C100" s="128"/>
      <c r="D100" s="128"/>
      <c r="E100" s="128"/>
      <c r="F100" s="128"/>
      <c r="G100" s="128"/>
      <c r="H100" s="128"/>
      <c r="I100" s="128"/>
      <c r="J100" s="128"/>
      <c r="K100" s="128"/>
      <c r="L100" s="128"/>
      <c r="M100" s="128"/>
      <c r="N100" s="128"/>
    </row>
    <row r="101" spans="1:14" x14ac:dyDescent="0.25">
      <c r="A101" s="128"/>
      <c r="B101" s="128"/>
      <c r="C101" s="128"/>
      <c r="D101" s="128"/>
      <c r="E101" s="128"/>
      <c r="F101" s="128"/>
      <c r="G101" s="128"/>
      <c r="H101" s="128"/>
      <c r="I101" s="128"/>
      <c r="J101" s="128"/>
      <c r="K101" s="128"/>
      <c r="L101" s="128"/>
      <c r="M101" s="128"/>
      <c r="N101" s="128"/>
    </row>
    <row r="102" spans="1:14" x14ac:dyDescent="0.25">
      <c r="A102" s="128"/>
      <c r="B102" s="128"/>
      <c r="C102" s="128"/>
      <c r="D102" s="128"/>
      <c r="E102" s="128"/>
      <c r="F102" s="128"/>
      <c r="G102" s="128"/>
      <c r="H102" s="128"/>
      <c r="I102" s="128"/>
      <c r="J102" s="128"/>
      <c r="K102" s="128"/>
      <c r="L102" s="128"/>
      <c r="M102" s="128"/>
      <c r="N102" s="128"/>
    </row>
    <row r="103" spans="1:14" x14ac:dyDescent="0.25">
      <c r="A103" s="128"/>
      <c r="B103" s="128"/>
      <c r="C103" s="128"/>
      <c r="D103" s="128"/>
      <c r="E103" s="128"/>
      <c r="F103" s="128"/>
      <c r="G103" s="128"/>
      <c r="H103" s="128"/>
      <c r="I103" s="128"/>
      <c r="J103" s="128"/>
      <c r="K103" s="128"/>
      <c r="L103" s="128"/>
      <c r="M103" s="128"/>
      <c r="N103" s="128"/>
    </row>
    <row r="104" spans="1:14" x14ac:dyDescent="0.25">
      <c r="A104" s="128"/>
      <c r="B104" s="128"/>
      <c r="C104" s="128"/>
      <c r="D104" s="128"/>
      <c r="E104" s="128"/>
      <c r="F104" s="128"/>
      <c r="G104" s="128"/>
      <c r="H104" s="128"/>
      <c r="I104" s="128"/>
      <c r="J104" s="128"/>
      <c r="K104" s="128"/>
      <c r="L104" s="128"/>
      <c r="M104" s="128"/>
      <c r="N104" s="128"/>
    </row>
    <row r="105" spans="1:14" x14ac:dyDescent="0.25">
      <c r="A105" s="128"/>
      <c r="B105" s="128"/>
      <c r="C105" s="128"/>
      <c r="D105" s="128"/>
      <c r="E105" s="128"/>
      <c r="F105" s="128"/>
      <c r="G105" s="128"/>
      <c r="H105" s="128"/>
      <c r="I105" s="128"/>
      <c r="J105" s="128"/>
      <c r="K105" s="128"/>
      <c r="L105" s="128"/>
      <c r="M105" s="128"/>
      <c r="N105" s="128"/>
    </row>
    <row r="106" spans="1:14" x14ac:dyDescent="0.25">
      <c r="A106" s="128"/>
      <c r="B106" s="128"/>
      <c r="C106" s="128"/>
      <c r="D106" s="128"/>
      <c r="E106" s="128"/>
      <c r="F106" s="128"/>
      <c r="G106" s="128"/>
      <c r="H106" s="128"/>
      <c r="I106" s="128"/>
      <c r="J106" s="128"/>
      <c r="K106" s="128"/>
      <c r="L106" s="128"/>
      <c r="M106" s="128"/>
      <c r="N106" s="128"/>
    </row>
    <row r="107" spans="1:14" x14ac:dyDescent="0.25">
      <c r="A107" s="128"/>
      <c r="B107" s="128"/>
      <c r="C107" s="128"/>
      <c r="D107" s="128"/>
      <c r="E107" s="128"/>
      <c r="F107" s="128"/>
      <c r="G107" s="128"/>
      <c r="H107" s="128"/>
      <c r="I107" s="128"/>
      <c r="J107" s="128"/>
      <c r="K107" s="128"/>
      <c r="L107" s="128"/>
      <c r="M107" s="128"/>
      <c r="N107" s="128"/>
    </row>
    <row r="108" spans="1:14" x14ac:dyDescent="0.25">
      <c r="A108" s="128"/>
      <c r="B108" s="128"/>
      <c r="C108" s="128"/>
      <c r="D108" s="128"/>
      <c r="E108" s="128"/>
      <c r="F108" s="128"/>
      <c r="G108" s="128"/>
      <c r="H108" s="128"/>
      <c r="I108" s="128"/>
      <c r="J108" s="128"/>
      <c r="K108" s="128"/>
      <c r="L108" s="128"/>
      <c r="M108" s="128"/>
      <c r="N108" s="128"/>
    </row>
    <row r="109" spans="1:14" x14ac:dyDescent="0.25">
      <c r="A109" s="128"/>
      <c r="B109" s="128"/>
      <c r="C109" s="128"/>
      <c r="D109" s="128"/>
      <c r="E109" s="128"/>
      <c r="F109" s="128"/>
      <c r="G109" s="128"/>
      <c r="H109" s="128"/>
      <c r="I109" s="128"/>
      <c r="J109" s="128"/>
      <c r="K109" s="128"/>
      <c r="L109" s="128"/>
      <c r="M109" s="128"/>
      <c r="N109" s="128"/>
    </row>
    <row r="110" spans="1:14" x14ac:dyDescent="0.25">
      <c r="A110" s="128"/>
      <c r="B110" s="128"/>
      <c r="C110" s="128"/>
      <c r="D110" s="128"/>
      <c r="E110" s="128"/>
      <c r="F110" s="128"/>
      <c r="G110" s="128"/>
      <c r="H110" s="128"/>
      <c r="I110" s="128"/>
      <c r="J110" s="128"/>
      <c r="K110" s="128"/>
      <c r="L110" s="128"/>
      <c r="M110" s="128"/>
      <c r="N110" s="128"/>
    </row>
    <row r="111" spans="1:14" x14ac:dyDescent="0.25">
      <c r="A111" s="128"/>
      <c r="B111" s="128"/>
      <c r="C111" s="128"/>
      <c r="D111" s="128"/>
      <c r="E111" s="128"/>
      <c r="F111" s="128"/>
      <c r="G111" s="128"/>
      <c r="H111" s="128"/>
      <c r="I111" s="128"/>
      <c r="J111" s="128"/>
      <c r="K111" s="128"/>
      <c r="L111" s="128"/>
      <c r="M111" s="128"/>
      <c r="N111" s="128"/>
    </row>
    <row r="112" spans="1:14" x14ac:dyDescent="0.25">
      <c r="A112" s="128"/>
      <c r="B112" s="128"/>
      <c r="C112" s="128"/>
      <c r="D112" s="128"/>
      <c r="E112" s="128"/>
      <c r="F112" s="128"/>
      <c r="G112" s="128"/>
      <c r="H112" s="128"/>
      <c r="I112" s="128"/>
      <c r="J112" s="128"/>
      <c r="K112" s="128"/>
      <c r="L112" s="128"/>
      <c r="M112" s="128"/>
      <c r="N112" s="128"/>
    </row>
    <row r="113" spans="1:14" x14ac:dyDescent="0.25">
      <c r="A113" s="128"/>
      <c r="B113" s="128"/>
      <c r="C113" s="128"/>
      <c r="D113" s="128"/>
      <c r="E113" s="128"/>
      <c r="F113" s="128"/>
      <c r="G113" s="128"/>
      <c r="H113" s="128"/>
      <c r="I113" s="128"/>
      <c r="J113" s="128"/>
      <c r="K113" s="128"/>
      <c r="L113" s="128"/>
      <c r="M113" s="128"/>
      <c r="N113" s="128"/>
    </row>
    <row r="114" spans="1:14" x14ac:dyDescent="0.25">
      <c r="A114" s="128"/>
      <c r="B114" s="128"/>
      <c r="C114" s="128"/>
      <c r="D114" s="128"/>
      <c r="E114" s="128"/>
      <c r="F114" s="128"/>
      <c r="G114" s="128"/>
      <c r="H114" s="128"/>
      <c r="I114" s="128"/>
      <c r="J114" s="128"/>
      <c r="K114" s="128"/>
      <c r="L114" s="128"/>
      <c r="M114" s="128"/>
      <c r="N114" s="128"/>
    </row>
    <row r="115" spans="1:14" x14ac:dyDescent="0.25">
      <c r="A115" s="128"/>
      <c r="B115" s="128"/>
      <c r="C115" s="128"/>
      <c r="D115" s="128"/>
      <c r="E115" s="128"/>
      <c r="F115" s="128"/>
      <c r="G115" s="128"/>
      <c r="H115" s="128"/>
      <c r="I115" s="128"/>
      <c r="J115" s="128"/>
      <c r="K115" s="128"/>
      <c r="L115" s="128"/>
      <c r="M115" s="128"/>
      <c r="N115" s="128"/>
    </row>
    <row r="116" spans="1:14" x14ac:dyDescent="0.25">
      <c r="A116" s="128"/>
      <c r="B116" s="128"/>
      <c r="C116" s="128"/>
      <c r="D116" s="128"/>
      <c r="E116" s="128"/>
      <c r="F116" s="128"/>
      <c r="G116" s="128"/>
      <c r="H116" s="128"/>
      <c r="I116" s="128"/>
      <c r="J116" s="128"/>
      <c r="K116" s="128"/>
      <c r="L116" s="128"/>
      <c r="M116" s="128"/>
      <c r="N116" s="128"/>
    </row>
    <row r="117" spans="1:14" x14ac:dyDescent="0.25">
      <c r="A117" s="128"/>
      <c r="B117" s="128"/>
      <c r="C117" s="128"/>
      <c r="D117" s="128"/>
      <c r="E117" s="128"/>
      <c r="F117" s="128"/>
      <c r="G117" s="128"/>
      <c r="H117" s="128"/>
      <c r="I117" s="128"/>
      <c r="J117" s="128"/>
      <c r="K117" s="128"/>
      <c r="L117" s="128"/>
      <c r="M117" s="128"/>
      <c r="N117" s="128"/>
    </row>
    <row r="118" spans="1:14" x14ac:dyDescent="0.25">
      <c r="A118" s="128"/>
      <c r="B118" s="128"/>
      <c r="C118" s="128"/>
      <c r="D118" s="128"/>
      <c r="E118" s="128"/>
      <c r="F118" s="128"/>
      <c r="G118" s="128"/>
      <c r="H118" s="128"/>
      <c r="I118" s="128"/>
      <c r="J118" s="128"/>
      <c r="K118" s="128"/>
      <c r="L118" s="128"/>
      <c r="M118" s="128"/>
      <c r="N118" s="128"/>
    </row>
    <row r="119" spans="1:14" x14ac:dyDescent="0.25">
      <c r="A119" s="128"/>
      <c r="B119" s="128"/>
      <c r="C119" s="128"/>
      <c r="D119" s="128"/>
      <c r="E119" s="128"/>
      <c r="F119" s="128"/>
      <c r="G119" s="128"/>
      <c r="H119" s="128"/>
      <c r="I119" s="128"/>
      <c r="J119" s="128"/>
      <c r="K119" s="128"/>
      <c r="L119" s="128"/>
      <c r="M119" s="128"/>
      <c r="N119" s="128"/>
    </row>
    <row r="120" spans="1:14" x14ac:dyDescent="0.25">
      <c r="A120" s="128"/>
      <c r="B120" s="128"/>
      <c r="C120" s="128"/>
      <c r="D120" s="128"/>
      <c r="E120" s="128"/>
      <c r="F120" s="128"/>
      <c r="G120" s="128"/>
      <c r="H120" s="128"/>
      <c r="I120" s="128"/>
      <c r="J120" s="128"/>
      <c r="K120" s="128"/>
      <c r="L120" s="128"/>
      <c r="M120" s="128"/>
      <c r="N120" s="128"/>
    </row>
    <row r="121" spans="1:14" x14ac:dyDescent="0.25">
      <c r="A121" s="128"/>
      <c r="B121" s="128"/>
      <c r="C121" s="128"/>
      <c r="D121" s="128"/>
      <c r="E121" s="128"/>
      <c r="F121" s="128"/>
      <c r="G121" s="128"/>
      <c r="H121" s="128"/>
      <c r="I121" s="128"/>
      <c r="J121" s="128"/>
      <c r="K121" s="128"/>
      <c r="L121" s="128"/>
      <c r="M121" s="128"/>
      <c r="N121" s="128"/>
    </row>
    <row r="122" spans="1:14" x14ac:dyDescent="0.25">
      <c r="A122" s="128"/>
      <c r="B122" s="128"/>
      <c r="C122" s="128"/>
      <c r="D122" s="128"/>
      <c r="E122" s="128"/>
      <c r="F122" s="128"/>
      <c r="G122" s="128"/>
      <c r="H122" s="128"/>
      <c r="I122" s="128"/>
      <c r="J122" s="128"/>
      <c r="K122" s="128"/>
      <c r="L122" s="128"/>
      <c r="M122" s="128"/>
      <c r="N122" s="128"/>
    </row>
    <row r="123" spans="1:14" x14ac:dyDescent="0.25">
      <c r="A123" s="128"/>
      <c r="B123" s="128"/>
      <c r="C123" s="128"/>
      <c r="D123" s="128"/>
      <c r="E123" s="128"/>
      <c r="F123" s="128"/>
      <c r="G123" s="128"/>
      <c r="H123" s="128"/>
      <c r="I123" s="128"/>
      <c r="J123" s="128"/>
      <c r="K123" s="128"/>
      <c r="L123" s="128"/>
      <c r="M123" s="128"/>
      <c r="N123" s="128"/>
    </row>
    <row r="124" spans="1:14" x14ac:dyDescent="0.25">
      <c r="A124" s="128"/>
      <c r="B124" s="128"/>
      <c r="C124" s="128"/>
      <c r="D124" s="128"/>
      <c r="E124" s="128"/>
      <c r="F124" s="128"/>
      <c r="G124" s="128"/>
      <c r="H124" s="128"/>
      <c r="I124" s="128"/>
      <c r="J124" s="128"/>
      <c r="K124" s="128"/>
      <c r="L124" s="128"/>
      <c r="M124" s="128"/>
      <c r="N124" s="128"/>
    </row>
    <row r="125" spans="1:14" x14ac:dyDescent="0.25">
      <c r="A125" s="128"/>
      <c r="B125" s="128"/>
      <c r="C125" s="128"/>
      <c r="D125" s="128"/>
      <c r="E125" s="128"/>
      <c r="F125" s="128"/>
      <c r="G125" s="128"/>
      <c r="H125" s="128"/>
      <c r="I125" s="128"/>
      <c r="J125" s="128"/>
      <c r="K125" s="128"/>
      <c r="L125" s="128"/>
      <c r="M125" s="128"/>
      <c r="N125" s="128"/>
    </row>
    <row r="126" spans="1:14" x14ac:dyDescent="0.25">
      <c r="A126" s="128"/>
      <c r="B126" s="128"/>
      <c r="C126" s="128"/>
      <c r="D126" s="128"/>
      <c r="E126" s="128"/>
      <c r="F126" s="128"/>
      <c r="G126" s="128"/>
      <c r="H126" s="128"/>
      <c r="I126" s="128"/>
      <c r="J126" s="128"/>
      <c r="K126" s="128"/>
      <c r="L126" s="128"/>
      <c r="M126" s="128"/>
      <c r="N126" s="128"/>
    </row>
    <row r="127" spans="1:14" x14ac:dyDescent="0.25">
      <c r="A127" s="128"/>
      <c r="B127" s="128"/>
      <c r="C127" s="128"/>
      <c r="D127" s="128"/>
      <c r="E127" s="128"/>
      <c r="F127" s="128"/>
      <c r="G127" s="128"/>
      <c r="H127" s="128"/>
      <c r="I127" s="128"/>
      <c r="J127" s="128"/>
      <c r="K127" s="128"/>
      <c r="L127" s="128"/>
      <c r="M127" s="128"/>
      <c r="N127" s="128"/>
    </row>
    <row r="128" spans="1:14" x14ac:dyDescent="0.25">
      <c r="A128" s="128"/>
      <c r="B128" s="128"/>
      <c r="C128" s="128"/>
      <c r="D128" s="128"/>
      <c r="E128" s="128"/>
      <c r="F128" s="128"/>
      <c r="G128" s="128"/>
      <c r="H128" s="128"/>
      <c r="I128" s="128"/>
      <c r="J128" s="128"/>
      <c r="K128" s="128"/>
      <c r="L128" s="128"/>
      <c r="M128" s="128"/>
      <c r="N128" s="128"/>
    </row>
    <row r="129" spans="1:14" x14ac:dyDescent="0.25">
      <c r="A129" s="128"/>
      <c r="B129" s="128"/>
      <c r="C129" s="128"/>
      <c r="D129" s="128"/>
      <c r="E129" s="128"/>
      <c r="F129" s="128"/>
      <c r="G129" s="128"/>
      <c r="H129" s="128"/>
      <c r="I129" s="128"/>
      <c r="J129" s="128"/>
      <c r="K129" s="128"/>
      <c r="L129" s="128"/>
      <c r="M129" s="128"/>
      <c r="N129" s="128"/>
    </row>
    <row r="130" spans="1:14" x14ac:dyDescent="0.25">
      <c r="A130" s="128"/>
      <c r="B130" s="128"/>
      <c r="C130" s="128"/>
      <c r="D130" s="128"/>
      <c r="E130" s="128"/>
      <c r="F130" s="128"/>
      <c r="G130" s="128"/>
      <c r="H130" s="128"/>
      <c r="I130" s="128"/>
      <c r="J130" s="128"/>
      <c r="K130" s="128"/>
      <c r="L130" s="128"/>
      <c r="M130" s="128"/>
      <c r="N130" s="128"/>
    </row>
    <row r="131" spans="1:14" x14ac:dyDescent="0.25">
      <c r="A131" s="128"/>
      <c r="B131" s="128"/>
      <c r="C131" s="128"/>
      <c r="D131" s="128"/>
      <c r="E131" s="128"/>
      <c r="F131" s="128"/>
      <c r="G131" s="128"/>
      <c r="H131" s="128"/>
      <c r="I131" s="128"/>
      <c r="J131" s="128"/>
      <c r="K131" s="128"/>
      <c r="L131" s="128"/>
      <c r="M131" s="128"/>
      <c r="N131" s="128"/>
    </row>
    <row r="132" spans="1:14" x14ac:dyDescent="0.25">
      <c r="A132" s="128"/>
      <c r="B132" s="128"/>
      <c r="C132" s="128"/>
      <c r="D132" s="128"/>
      <c r="E132" s="128"/>
      <c r="F132" s="128"/>
      <c r="G132" s="128"/>
      <c r="H132" s="128"/>
      <c r="I132" s="128"/>
      <c r="J132" s="128"/>
      <c r="K132" s="128"/>
      <c r="L132" s="128"/>
      <c r="M132" s="128"/>
      <c r="N132" s="128"/>
    </row>
    <row r="133" spans="1:14" x14ac:dyDescent="0.25">
      <c r="A133" s="128"/>
      <c r="B133" s="128"/>
      <c r="C133" s="128"/>
      <c r="D133" s="128"/>
      <c r="E133" s="128"/>
      <c r="F133" s="128"/>
      <c r="G133" s="128"/>
      <c r="H133" s="128"/>
      <c r="I133" s="128"/>
      <c r="J133" s="128"/>
      <c r="K133" s="128"/>
      <c r="L133" s="128"/>
      <c r="M133" s="128"/>
      <c r="N133" s="128"/>
    </row>
    <row r="134" spans="1:14" x14ac:dyDescent="0.25">
      <c r="A134" s="128"/>
      <c r="B134" s="128"/>
      <c r="C134" s="128"/>
      <c r="D134" s="128"/>
      <c r="E134" s="128"/>
      <c r="F134" s="128"/>
      <c r="G134" s="128"/>
      <c r="H134" s="128"/>
      <c r="I134" s="128"/>
      <c r="J134" s="128"/>
      <c r="K134" s="128"/>
      <c r="L134" s="128"/>
      <c r="M134" s="128"/>
      <c r="N134" s="128"/>
    </row>
    <row r="135" spans="1:14" x14ac:dyDescent="0.25">
      <c r="A135" s="128"/>
      <c r="B135" s="128"/>
      <c r="C135" s="128"/>
      <c r="D135" s="128"/>
      <c r="E135" s="128"/>
      <c r="F135" s="128"/>
      <c r="G135" s="128"/>
      <c r="H135" s="128"/>
      <c r="I135" s="128"/>
      <c r="J135" s="128"/>
      <c r="K135" s="128"/>
      <c r="L135" s="128"/>
      <c r="M135" s="128"/>
      <c r="N135" s="128"/>
    </row>
    <row r="136" spans="1:14" x14ac:dyDescent="0.25">
      <c r="A136" s="128"/>
      <c r="B136" s="128"/>
      <c r="C136" s="128"/>
      <c r="D136" s="128"/>
      <c r="E136" s="128"/>
      <c r="F136" s="128"/>
      <c r="G136" s="128"/>
      <c r="H136" s="128"/>
      <c r="I136" s="128"/>
      <c r="J136" s="128"/>
      <c r="K136" s="128"/>
      <c r="L136" s="128"/>
      <c r="M136" s="128"/>
      <c r="N136" s="128"/>
    </row>
    <row r="137" spans="1:14" x14ac:dyDescent="0.25">
      <c r="A137" s="128"/>
      <c r="B137" s="128"/>
      <c r="C137" s="128"/>
      <c r="D137" s="128"/>
      <c r="E137" s="128"/>
      <c r="F137" s="128"/>
      <c r="G137" s="128"/>
      <c r="H137" s="128"/>
      <c r="I137" s="128"/>
      <c r="J137" s="128"/>
      <c r="K137" s="128"/>
      <c r="L137" s="128"/>
      <c r="M137" s="128"/>
      <c r="N137" s="128"/>
    </row>
    <row r="138" spans="1:14" x14ac:dyDescent="0.25">
      <c r="A138" s="128"/>
      <c r="B138" s="128"/>
      <c r="C138" s="128"/>
      <c r="D138" s="128"/>
      <c r="E138" s="128"/>
      <c r="F138" s="128"/>
      <c r="G138" s="128"/>
      <c r="H138" s="128"/>
      <c r="I138" s="128"/>
      <c r="J138" s="128"/>
      <c r="K138" s="128"/>
      <c r="L138" s="128"/>
      <c r="M138" s="128"/>
      <c r="N138" s="128"/>
    </row>
    <row r="139" spans="1:14" x14ac:dyDescent="0.25">
      <c r="A139" s="128"/>
      <c r="B139" s="128"/>
      <c r="C139" s="128"/>
      <c r="D139" s="128"/>
      <c r="E139" s="128"/>
      <c r="F139" s="128"/>
      <c r="G139" s="128"/>
      <c r="H139" s="128"/>
      <c r="I139" s="128"/>
      <c r="J139" s="128"/>
      <c r="K139" s="128"/>
      <c r="L139" s="128"/>
      <c r="M139" s="128"/>
      <c r="N139" s="128"/>
    </row>
    <row r="140" spans="1:14" x14ac:dyDescent="0.25">
      <c r="A140" s="128"/>
      <c r="B140" s="128"/>
      <c r="C140" s="128"/>
      <c r="D140" s="128"/>
      <c r="E140" s="128"/>
      <c r="F140" s="128"/>
      <c r="G140" s="128"/>
      <c r="H140" s="128"/>
      <c r="I140" s="128"/>
      <c r="J140" s="128"/>
      <c r="K140" s="128"/>
      <c r="L140" s="128"/>
      <c r="M140" s="128"/>
      <c r="N140" s="128"/>
    </row>
    <row r="141" spans="1:14" x14ac:dyDescent="0.25">
      <c r="A141" s="128"/>
      <c r="B141" s="128"/>
      <c r="C141" s="128"/>
      <c r="D141" s="128"/>
      <c r="E141" s="128"/>
      <c r="F141" s="128"/>
      <c r="G141" s="128"/>
      <c r="H141" s="128"/>
      <c r="I141" s="128"/>
      <c r="J141" s="128"/>
      <c r="K141" s="128"/>
      <c r="L141" s="128"/>
      <c r="M141" s="128"/>
      <c r="N141" s="128"/>
    </row>
    <row r="142" spans="1:14" x14ac:dyDescent="0.25">
      <c r="A142" s="128"/>
      <c r="B142" s="128"/>
      <c r="C142" s="128"/>
      <c r="D142" s="128"/>
      <c r="E142" s="128"/>
      <c r="F142" s="128"/>
      <c r="G142" s="128"/>
      <c r="H142" s="128"/>
      <c r="I142" s="128"/>
      <c r="J142" s="128"/>
      <c r="K142" s="128"/>
      <c r="L142" s="128"/>
      <c r="M142" s="128"/>
      <c r="N142" s="128"/>
    </row>
    <row r="143" spans="1:14" x14ac:dyDescent="0.25">
      <c r="A143" s="128"/>
      <c r="B143" s="128"/>
      <c r="C143" s="128"/>
      <c r="D143" s="128"/>
      <c r="E143" s="128"/>
      <c r="F143" s="128"/>
      <c r="G143" s="128"/>
      <c r="H143" s="128"/>
      <c r="I143" s="128"/>
      <c r="J143" s="128"/>
      <c r="K143" s="128"/>
      <c r="L143" s="128"/>
      <c r="M143" s="128"/>
      <c r="N143" s="128"/>
    </row>
    <row r="144" spans="1:14" x14ac:dyDescent="0.25">
      <c r="A144" s="128"/>
      <c r="B144" s="128"/>
      <c r="C144" s="128"/>
      <c r="D144" s="128"/>
      <c r="E144" s="128"/>
      <c r="F144" s="128"/>
      <c r="G144" s="128"/>
      <c r="H144" s="128"/>
      <c r="I144" s="128"/>
      <c r="J144" s="128"/>
      <c r="K144" s="128"/>
      <c r="L144" s="128"/>
      <c r="M144" s="128"/>
      <c r="N144" s="128"/>
    </row>
    <row r="145" spans="1:14" x14ac:dyDescent="0.25">
      <c r="A145" s="128"/>
      <c r="B145" s="128"/>
      <c r="C145" s="128"/>
      <c r="D145" s="128"/>
      <c r="E145" s="128"/>
      <c r="F145" s="128"/>
      <c r="G145" s="128"/>
      <c r="H145" s="128"/>
      <c r="I145" s="128"/>
      <c r="J145" s="128"/>
      <c r="K145" s="128"/>
      <c r="L145" s="128"/>
      <c r="M145" s="128"/>
      <c r="N145" s="128"/>
    </row>
    <row r="146" spans="1:14" x14ac:dyDescent="0.25">
      <c r="A146" s="128"/>
      <c r="B146" s="128"/>
      <c r="C146" s="128"/>
      <c r="D146" s="128"/>
      <c r="E146" s="128"/>
      <c r="F146" s="128"/>
      <c r="G146" s="128"/>
      <c r="H146" s="128"/>
      <c r="I146" s="128"/>
      <c r="J146" s="128"/>
      <c r="K146" s="128"/>
      <c r="L146" s="128"/>
      <c r="M146" s="128"/>
      <c r="N146" s="128"/>
    </row>
    <row r="147" spans="1:14" x14ac:dyDescent="0.25">
      <c r="A147" s="128"/>
      <c r="B147" s="128"/>
      <c r="C147" s="128"/>
      <c r="D147" s="128"/>
      <c r="E147" s="128"/>
      <c r="F147" s="128"/>
      <c r="G147" s="128"/>
      <c r="H147" s="128"/>
      <c r="I147" s="128"/>
      <c r="J147" s="128"/>
      <c r="K147" s="128"/>
      <c r="L147" s="128"/>
      <c r="M147" s="128"/>
      <c r="N147" s="128"/>
    </row>
    <row r="148" spans="1:14" x14ac:dyDescent="0.25">
      <c r="A148" s="128"/>
      <c r="B148" s="128"/>
      <c r="C148" s="128"/>
      <c r="D148" s="128"/>
      <c r="E148" s="128"/>
      <c r="F148" s="128"/>
      <c r="G148" s="128"/>
      <c r="H148" s="128"/>
      <c r="I148" s="128"/>
      <c r="J148" s="128"/>
      <c r="K148" s="128"/>
      <c r="L148" s="128"/>
      <c r="M148" s="128"/>
      <c r="N148" s="128"/>
    </row>
    <row r="149" spans="1:14" x14ac:dyDescent="0.25">
      <c r="A149" s="128"/>
      <c r="B149" s="128"/>
      <c r="C149" s="128"/>
      <c r="D149" s="128"/>
      <c r="E149" s="128"/>
      <c r="F149" s="128"/>
      <c r="G149" s="128"/>
      <c r="H149" s="128"/>
      <c r="I149" s="128"/>
      <c r="J149" s="128"/>
      <c r="K149" s="128"/>
      <c r="L149" s="128"/>
      <c r="M149" s="128"/>
      <c r="N149" s="128"/>
    </row>
    <row r="150" spans="1:14" x14ac:dyDescent="0.25">
      <c r="A150" s="128"/>
      <c r="B150" s="128"/>
      <c r="C150" s="128"/>
      <c r="D150" s="128"/>
      <c r="E150" s="128"/>
      <c r="F150" s="128"/>
      <c r="G150" s="128"/>
      <c r="H150" s="128"/>
      <c r="I150" s="128"/>
      <c r="J150" s="128"/>
      <c r="K150" s="128"/>
      <c r="L150" s="128"/>
      <c r="M150" s="128"/>
      <c r="N150" s="128"/>
    </row>
    <row r="151" spans="1:14" x14ac:dyDescent="0.25">
      <c r="A151" s="128"/>
      <c r="B151" s="128"/>
      <c r="C151" s="128"/>
      <c r="D151" s="128"/>
      <c r="E151" s="128"/>
      <c r="F151" s="128"/>
      <c r="G151" s="128"/>
      <c r="H151" s="128"/>
      <c r="I151" s="128"/>
      <c r="J151" s="128"/>
      <c r="K151" s="128"/>
      <c r="L151" s="128"/>
      <c r="M151" s="128"/>
      <c r="N151" s="128"/>
    </row>
    <row r="152" spans="1:14" x14ac:dyDescent="0.25">
      <c r="A152" s="128"/>
      <c r="B152" s="128"/>
      <c r="C152" s="128"/>
      <c r="D152" s="128"/>
      <c r="E152" s="128"/>
      <c r="F152" s="128"/>
      <c r="G152" s="128"/>
      <c r="H152" s="128"/>
      <c r="I152" s="128"/>
      <c r="J152" s="128"/>
      <c r="K152" s="128"/>
      <c r="L152" s="128"/>
      <c r="M152" s="128"/>
      <c r="N152" s="128"/>
    </row>
    <row r="153" spans="1:14" x14ac:dyDescent="0.25">
      <c r="A153" s="128"/>
      <c r="B153" s="128"/>
      <c r="C153" s="128"/>
      <c r="D153" s="128"/>
      <c r="E153" s="128"/>
      <c r="F153" s="128"/>
      <c r="G153" s="128"/>
      <c r="H153" s="128"/>
      <c r="I153" s="128"/>
      <c r="J153" s="128"/>
      <c r="K153" s="128"/>
      <c r="L153" s="128"/>
      <c r="M153" s="128"/>
      <c r="N153" s="128"/>
    </row>
    <row r="154" spans="1:14" x14ac:dyDescent="0.25">
      <c r="A154" s="128"/>
      <c r="B154" s="128"/>
      <c r="C154" s="128"/>
      <c r="D154" s="128"/>
      <c r="E154" s="128"/>
      <c r="F154" s="128"/>
      <c r="G154" s="128"/>
      <c r="H154" s="128"/>
      <c r="I154" s="128"/>
      <c r="J154" s="128"/>
      <c r="K154" s="128"/>
      <c r="L154" s="128"/>
      <c r="M154" s="128"/>
      <c r="N154" s="128"/>
    </row>
    <row r="155" spans="1:14" x14ac:dyDescent="0.25">
      <c r="A155" s="128"/>
      <c r="B155" s="128"/>
      <c r="C155" s="128"/>
      <c r="D155" s="128"/>
      <c r="E155" s="128"/>
      <c r="F155" s="128"/>
      <c r="G155" s="128"/>
      <c r="H155" s="128"/>
      <c r="I155" s="128"/>
      <c r="J155" s="128"/>
      <c r="K155" s="128"/>
      <c r="L155" s="128"/>
      <c r="M155" s="128"/>
      <c r="N155" s="128"/>
    </row>
    <row r="156" spans="1:14" x14ac:dyDescent="0.25">
      <c r="A156" s="128"/>
      <c r="B156" s="128"/>
      <c r="C156" s="128"/>
      <c r="D156" s="128"/>
      <c r="E156" s="128"/>
      <c r="F156" s="128"/>
      <c r="G156" s="128"/>
      <c r="H156" s="128"/>
      <c r="I156" s="128"/>
      <c r="J156" s="128"/>
      <c r="K156" s="128"/>
      <c r="L156" s="128"/>
      <c r="M156" s="128"/>
      <c r="N156" s="128"/>
    </row>
    <row r="157" spans="1:14" x14ac:dyDescent="0.25">
      <c r="A157" s="128"/>
      <c r="B157" s="128"/>
      <c r="C157" s="128"/>
      <c r="D157" s="128"/>
      <c r="E157" s="128"/>
      <c r="F157" s="128"/>
      <c r="G157" s="128"/>
      <c r="H157" s="128"/>
      <c r="I157" s="128"/>
      <c r="J157" s="128"/>
      <c r="K157" s="128"/>
      <c r="L157" s="128"/>
      <c r="M157" s="128"/>
      <c r="N157" s="128"/>
    </row>
    <row r="158" spans="1:14" x14ac:dyDescent="0.25">
      <c r="A158" s="128"/>
      <c r="B158" s="128"/>
      <c r="C158" s="128"/>
      <c r="D158" s="128"/>
      <c r="E158" s="128"/>
      <c r="F158" s="128"/>
      <c r="G158" s="128"/>
      <c r="H158" s="128"/>
      <c r="I158" s="128"/>
      <c r="J158" s="128"/>
      <c r="K158" s="128"/>
      <c r="L158" s="128"/>
      <c r="M158" s="128"/>
      <c r="N158" s="128"/>
    </row>
    <row r="159" spans="1:14" x14ac:dyDescent="0.25">
      <c r="A159" s="128"/>
      <c r="B159" s="128"/>
      <c r="C159" s="128"/>
      <c r="D159" s="128"/>
      <c r="E159" s="128"/>
      <c r="F159" s="128"/>
      <c r="G159" s="128"/>
      <c r="H159" s="128"/>
      <c r="I159" s="128"/>
      <c r="J159" s="128"/>
      <c r="K159" s="128"/>
      <c r="L159" s="128"/>
      <c r="M159" s="128"/>
      <c r="N159" s="128"/>
    </row>
    <row r="160" spans="1:14" x14ac:dyDescent="0.25">
      <c r="A160" s="128"/>
      <c r="B160" s="128"/>
      <c r="C160" s="128"/>
      <c r="D160" s="128"/>
      <c r="E160" s="128"/>
      <c r="F160" s="128"/>
      <c r="G160" s="128"/>
      <c r="H160" s="128"/>
      <c r="I160" s="128"/>
      <c r="J160" s="128"/>
      <c r="K160" s="128"/>
      <c r="L160" s="128"/>
      <c r="M160" s="128"/>
      <c r="N160" s="128"/>
    </row>
    <row r="161" spans="1:14" x14ac:dyDescent="0.25">
      <c r="A161" s="128"/>
      <c r="B161" s="128"/>
      <c r="C161" s="128"/>
      <c r="D161" s="128"/>
      <c r="E161" s="128"/>
      <c r="F161" s="128"/>
      <c r="G161" s="128"/>
      <c r="H161" s="128"/>
      <c r="I161" s="128"/>
      <c r="J161" s="128"/>
      <c r="K161" s="128"/>
      <c r="L161" s="128"/>
      <c r="M161" s="128"/>
      <c r="N161" s="128"/>
    </row>
    <row r="162" spans="1:14" x14ac:dyDescent="0.25">
      <c r="A162" s="128"/>
      <c r="B162" s="128"/>
      <c r="C162" s="128"/>
      <c r="D162" s="128"/>
      <c r="E162" s="128"/>
      <c r="F162" s="128"/>
      <c r="G162" s="128"/>
      <c r="H162" s="128"/>
      <c r="I162" s="128"/>
      <c r="J162" s="128"/>
      <c r="K162" s="128"/>
      <c r="L162" s="128"/>
      <c r="M162" s="128"/>
      <c r="N162" s="128"/>
    </row>
    <row r="163" spans="1:14" x14ac:dyDescent="0.25">
      <c r="A163" s="128"/>
      <c r="B163" s="128"/>
      <c r="C163" s="128"/>
      <c r="D163" s="128"/>
      <c r="E163" s="128"/>
      <c r="F163" s="128"/>
      <c r="G163" s="128"/>
      <c r="H163" s="128"/>
      <c r="I163" s="128"/>
      <c r="J163" s="128"/>
      <c r="K163" s="128"/>
      <c r="L163" s="128"/>
      <c r="M163" s="128"/>
      <c r="N163" s="128"/>
    </row>
    <row r="164" spans="1:14" x14ac:dyDescent="0.25">
      <c r="A164" s="128"/>
      <c r="B164" s="128"/>
      <c r="C164" s="128"/>
      <c r="D164" s="128"/>
      <c r="E164" s="128"/>
      <c r="F164" s="128"/>
      <c r="G164" s="128"/>
      <c r="H164" s="128"/>
      <c r="I164" s="128"/>
      <c r="J164" s="128"/>
      <c r="K164" s="128"/>
      <c r="L164" s="128"/>
      <c r="M164" s="128"/>
      <c r="N164" s="128"/>
    </row>
    <row r="165" spans="1:14" x14ac:dyDescent="0.25">
      <c r="A165" s="128"/>
      <c r="B165" s="128"/>
      <c r="C165" s="128"/>
      <c r="D165" s="128"/>
      <c r="E165" s="128"/>
      <c r="F165" s="128"/>
      <c r="G165" s="128"/>
      <c r="H165" s="128"/>
      <c r="I165" s="128"/>
      <c r="J165" s="128"/>
      <c r="K165" s="128"/>
      <c r="L165" s="128"/>
      <c r="M165" s="128"/>
      <c r="N165" s="128"/>
    </row>
    <row r="166" spans="1:14" x14ac:dyDescent="0.25">
      <c r="A166" s="128"/>
      <c r="B166" s="128"/>
      <c r="C166" s="128"/>
      <c r="D166" s="128"/>
      <c r="E166" s="128"/>
      <c r="F166" s="128"/>
      <c r="G166" s="128"/>
      <c r="H166" s="128"/>
      <c r="I166" s="128"/>
      <c r="J166" s="128"/>
      <c r="K166" s="128"/>
      <c r="L166" s="128"/>
      <c r="M166" s="128"/>
      <c r="N166" s="128"/>
    </row>
    <row r="167" spans="1:14" x14ac:dyDescent="0.25">
      <c r="A167" s="128"/>
      <c r="B167" s="128"/>
      <c r="C167" s="128"/>
      <c r="D167" s="128"/>
      <c r="E167" s="128"/>
      <c r="F167" s="128"/>
      <c r="G167" s="128"/>
      <c r="H167" s="128"/>
      <c r="I167" s="128"/>
      <c r="J167" s="128"/>
      <c r="K167" s="128"/>
      <c r="L167" s="128"/>
      <c r="M167" s="128"/>
      <c r="N167" s="128"/>
    </row>
    <row r="168" spans="1:14" x14ac:dyDescent="0.25">
      <c r="A168" s="128"/>
      <c r="B168" s="128"/>
      <c r="C168" s="128"/>
      <c r="D168" s="128"/>
      <c r="E168" s="128"/>
      <c r="F168" s="128"/>
      <c r="G168" s="128"/>
      <c r="H168" s="128"/>
      <c r="I168" s="128"/>
      <c r="J168" s="128"/>
      <c r="K168" s="128"/>
      <c r="L168" s="128"/>
      <c r="M168" s="128"/>
      <c r="N168" s="128"/>
    </row>
    <row r="169" spans="1:14" x14ac:dyDescent="0.25">
      <c r="A169" s="128"/>
      <c r="B169" s="128"/>
      <c r="C169" s="128"/>
      <c r="D169" s="128"/>
      <c r="E169" s="128"/>
      <c r="F169" s="128"/>
      <c r="G169" s="128"/>
      <c r="H169" s="128"/>
      <c r="I169" s="128"/>
      <c r="J169" s="128"/>
      <c r="K169" s="128"/>
      <c r="L169" s="128"/>
      <c r="M169" s="128"/>
      <c r="N169" s="128"/>
    </row>
    <row r="170" spans="1:14" x14ac:dyDescent="0.25">
      <c r="A170" s="128"/>
      <c r="B170" s="128"/>
      <c r="C170" s="128"/>
      <c r="D170" s="128"/>
      <c r="E170" s="128"/>
      <c r="F170" s="128"/>
      <c r="G170" s="128"/>
      <c r="H170" s="128"/>
      <c r="I170" s="128"/>
      <c r="J170" s="128"/>
      <c r="K170" s="128"/>
      <c r="L170" s="128"/>
      <c r="M170" s="128"/>
      <c r="N170" s="128"/>
    </row>
    <row r="171" spans="1:14" x14ac:dyDescent="0.25">
      <c r="A171" s="128"/>
      <c r="B171" s="128"/>
      <c r="C171" s="128"/>
      <c r="D171" s="128"/>
      <c r="E171" s="128"/>
      <c r="F171" s="128"/>
      <c r="G171" s="128"/>
      <c r="H171" s="128"/>
      <c r="I171" s="128"/>
      <c r="J171" s="128"/>
      <c r="K171" s="128"/>
      <c r="L171" s="128"/>
      <c r="M171" s="128"/>
      <c r="N171" s="128"/>
    </row>
    <row r="172" spans="1:14" x14ac:dyDescent="0.25">
      <c r="A172" s="128"/>
      <c r="B172" s="128"/>
      <c r="C172" s="128"/>
      <c r="D172" s="128"/>
      <c r="E172" s="128"/>
      <c r="F172" s="128"/>
      <c r="G172" s="128"/>
      <c r="H172" s="128"/>
      <c r="I172" s="128"/>
      <c r="J172" s="128"/>
      <c r="K172" s="128"/>
      <c r="L172" s="128"/>
      <c r="M172" s="128"/>
      <c r="N172" s="128"/>
    </row>
    <row r="173" spans="1:14" x14ac:dyDescent="0.25">
      <c r="A173" s="128"/>
      <c r="B173" s="128"/>
      <c r="C173" s="128"/>
      <c r="D173" s="128"/>
      <c r="E173" s="128"/>
      <c r="F173" s="128"/>
      <c r="G173" s="128"/>
      <c r="H173" s="128"/>
      <c r="I173" s="128"/>
      <c r="J173" s="128"/>
      <c r="K173" s="128"/>
      <c r="L173" s="128"/>
      <c r="M173" s="128"/>
      <c r="N173" s="128"/>
    </row>
    <row r="174" spans="1:14" x14ac:dyDescent="0.25">
      <c r="A174" s="128"/>
      <c r="B174" s="128"/>
      <c r="C174" s="128"/>
      <c r="D174" s="128"/>
      <c r="E174" s="128"/>
      <c r="F174" s="128"/>
      <c r="G174" s="128"/>
      <c r="H174" s="128"/>
      <c r="I174" s="128"/>
      <c r="J174" s="128"/>
      <c r="K174" s="128"/>
      <c r="L174" s="128"/>
      <c r="M174" s="128"/>
      <c r="N174" s="128"/>
    </row>
    <row r="175" spans="1:14" x14ac:dyDescent="0.25">
      <c r="A175" s="128"/>
      <c r="B175" s="128"/>
      <c r="C175" s="128"/>
      <c r="D175" s="128"/>
      <c r="E175" s="128"/>
      <c r="F175" s="128"/>
      <c r="G175" s="128"/>
      <c r="H175" s="128"/>
      <c r="I175" s="128"/>
      <c r="J175" s="128"/>
      <c r="K175" s="128"/>
      <c r="L175" s="128"/>
      <c r="M175" s="128"/>
      <c r="N175" s="128"/>
    </row>
    <row r="176" spans="1:14" x14ac:dyDescent="0.25">
      <c r="A176" s="128"/>
      <c r="B176" s="128"/>
      <c r="C176" s="128"/>
      <c r="D176" s="128"/>
      <c r="E176" s="128"/>
      <c r="F176" s="128"/>
      <c r="G176" s="128"/>
      <c r="H176" s="128"/>
      <c r="I176" s="128"/>
      <c r="J176" s="128"/>
      <c r="K176" s="128"/>
      <c r="L176" s="128"/>
      <c r="M176" s="128"/>
      <c r="N176" s="128"/>
    </row>
    <row r="177" spans="1:14" x14ac:dyDescent="0.25">
      <c r="A177" s="128"/>
      <c r="B177" s="128"/>
      <c r="C177" s="128"/>
      <c r="D177" s="128"/>
      <c r="E177" s="128"/>
      <c r="F177" s="128"/>
      <c r="G177" s="128"/>
      <c r="H177" s="128"/>
      <c r="I177" s="128"/>
      <c r="J177" s="128"/>
      <c r="K177" s="128"/>
      <c r="L177" s="128"/>
      <c r="M177" s="128"/>
      <c r="N177" s="128"/>
    </row>
    <row r="178" spans="1:14" x14ac:dyDescent="0.25">
      <c r="A178" s="128"/>
      <c r="B178" s="128"/>
      <c r="C178" s="128"/>
      <c r="D178" s="128"/>
      <c r="E178" s="128"/>
      <c r="F178" s="128"/>
      <c r="G178" s="128"/>
      <c r="H178" s="128"/>
      <c r="I178" s="128"/>
      <c r="J178" s="128"/>
      <c r="K178" s="128"/>
      <c r="L178" s="128"/>
      <c r="M178" s="128"/>
      <c r="N178" s="128"/>
    </row>
    <row r="179" spans="1:14" x14ac:dyDescent="0.25">
      <c r="A179" s="128"/>
      <c r="B179" s="128"/>
      <c r="C179" s="128"/>
      <c r="D179" s="128"/>
      <c r="E179" s="128"/>
      <c r="F179" s="128"/>
      <c r="G179" s="128"/>
      <c r="H179" s="128"/>
      <c r="I179" s="128"/>
      <c r="J179" s="128"/>
      <c r="K179" s="128"/>
      <c r="L179" s="128"/>
      <c r="M179" s="128"/>
      <c r="N179" s="128"/>
    </row>
    <row r="180" spans="1:14" x14ac:dyDescent="0.25">
      <c r="A180" s="128"/>
      <c r="B180" s="128"/>
      <c r="C180" s="128"/>
      <c r="D180" s="128"/>
      <c r="E180" s="128"/>
      <c r="F180" s="128"/>
      <c r="G180" s="128"/>
      <c r="H180" s="128"/>
      <c r="I180" s="128"/>
      <c r="J180" s="128"/>
      <c r="K180" s="128"/>
      <c r="L180" s="128"/>
      <c r="M180" s="128"/>
      <c r="N180" s="128"/>
    </row>
    <row r="181" spans="1:14" x14ac:dyDescent="0.25">
      <c r="A181" s="128"/>
      <c r="B181" s="128"/>
      <c r="C181" s="128"/>
      <c r="D181" s="128"/>
      <c r="E181" s="128"/>
      <c r="F181" s="128"/>
      <c r="G181" s="128"/>
      <c r="H181" s="128"/>
      <c r="I181" s="128"/>
      <c r="J181" s="128"/>
      <c r="K181" s="128"/>
      <c r="L181" s="128"/>
      <c r="M181" s="128"/>
      <c r="N181" s="128"/>
    </row>
    <row r="182" spans="1:14" x14ac:dyDescent="0.25">
      <c r="A182" s="128"/>
      <c r="B182" s="128"/>
      <c r="C182" s="128"/>
      <c r="D182" s="128"/>
      <c r="E182" s="128"/>
      <c r="F182" s="128"/>
      <c r="G182" s="128"/>
      <c r="H182" s="128"/>
      <c r="I182" s="128"/>
      <c r="J182" s="128"/>
      <c r="K182" s="128"/>
      <c r="L182" s="128"/>
      <c r="M182" s="128"/>
      <c r="N182" s="128"/>
    </row>
    <row r="183" spans="1:14" x14ac:dyDescent="0.25">
      <c r="A183" s="128"/>
      <c r="B183" s="128"/>
      <c r="C183" s="128"/>
      <c r="D183" s="128"/>
      <c r="E183" s="128"/>
      <c r="F183" s="128"/>
      <c r="G183" s="128"/>
      <c r="H183" s="128"/>
      <c r="I183" s="128"/>
      <c r="J183" s="128"/>
      <c r="K183" s="128"/>
      <c r="L183" s="128"/>
      <c r="M183" s="128"/>
      <c r="N183" s="128"/>
    </row>
    <row r="184" spans="1:14" x14ac:dyDescent="0.25">
      <c r="A184" s="128"/>
      <c r="B184" s="128"/>
      <c r="C184" s="128"/>
      <c r="D184" s="128"/>
      <c r="E184" s="128"/>
      <c r="F184" s="128"/>
      <c r="G184" s="128"/>
      <c r="H184" s="128"/>
      <c r="I184" s="128"/>
      <c r="J184" s="128"/>
      <c r="K184" s="128"/>
      <c r="L184" s="128"/>
      <c r="M184" s="128"/>
      <c r="N184" s="128"/>
    </row>
    <row r="185" spans="1:14" x14ac:dyDescent="0.25">
      <c r="A185" s="128"/>
      <c r="B185" s="128"/>
      <c r="C185" s="128"/>
      <c r="D185" s="128"/>
      <c r="E185" s="128"/>
      <c r="F185" s="128"/>
      <c r="G185" s="128"/>
      <c r="H185" s="128"/>
      <c r="I185" s="128"/>
      <c r="J185" s="128"/>
      <c r="K185" s="128"/>
      <c r="L185" s="128"/>
      <c r="M185" s="128"/>
      <c r="N185" s="128"/>
    </row>
    <row r="186" spans="1:14" x14ac:dyDescent="0.25">
      <c r="A186" s="128"/>
      <c r="B186" s="128"/>
      <c r="C186" s="128"/>
      <c r="D186" s="128"/>
      <c r="E186" s="128"/>
      <c r="F186" s="128"/>
      <c r="G186" s="128"/>
      <c r="H186" s="128"/>
      <c r="I186" s="128"/>
      <c r="J186" s="128"/>
      <c r="K186" s="128"/>
      <c r="L186" s="128"/>
      <c r="M186" s="128"/>
      <c r="N186" s="128"/>
    </row>
    <row r="187" spans="1:14" x14ac:dyDescent="0.25">
      <c r="A187" s="128"/>
      <c r="B187" s="128"/>
      <c r="C187" s="128"/>
      <c r="D187" s="128"/>
      <c r="E187" s="128"/>
      <c r="F187" s="128"/>
      <c r="G187" s="128"/>
      <c r="H187" s="128"/>
      <c r="I187" s="128"/>
      <c r="J187" s="128"/>
      <c r="K187" s="128"/>
      <c r="L187" s="128"/>
      <c r="M187" s="128"/>
      <c r="N187" s="128"/>
    </row>
    <row r="188" spans="1:14" x14ac:dyDescent="0.25">
      <c r="A188" s="128"/>
      <c r="B188" s="128"/>
      <c r="C188" s="128"/>
      <c r="D188" s="128"/>
      <c r="E188" s="128"/>
      <c r="F188" s="128"/>
      <c r="G188" s="128"/>
      <c r="H188" s="128"/>
      <c r="I188" s="128"/>
      <c r="J188" s="128"/>
      <c r="K188" s="128"/>
      <c r="L188" s="128"/>
      <c r="M188" s="128"/>
      <c r="N188" s="128"/>
    </row>
    <row r="189" spans="1:14" x14ac:dyDescent="0.25">
      <c r="A189" s="128"/>
      <c r="B189" s="128"/>
      <c r="C189" s="128"/>
      <c r="D189" s="128"/>
      <c r="E189" s="128"/>
      <c r="F189" s="128"/>
      <c r="G189" s="128"/>
      <c r="H189" s="128"/>
      <c r="I189" s="128"/>
      <c r="J189" s="128"/>
      <c r="K189" s="128"/>
      <c r="L189" s="128"/>
      <c r="M189" s="128"/>
      <c r="N189" s="128"/>
    </row>
    <row r="190" spans="1:14" x14ac:dyDescent="0.25">
      <c r="A190" s="128"/>
      <c r="B190" s="128"/>
      <c r="C190" s="128"/>
      <c r="D190" s="128"/>
      <c r="E190" s="128"/>
      <c r="F190" s="128"/>
      <c r="G190" s="128"/>
      <c r="H190" s="128"/>
      <c r="I190" s="128"/>
      <c r="J190" s="128"/>
      <c r="K190" s="128"/>
      <c r="L190" s="128"/>
      <c r="M190" s="128"/>
      <c r="N190" s="128"/>
    </row>
    <row r="191" spans="1:14" x14ac:dyDescent="0.25">
      <c r="A191" s="128"/>
      <c r="B191" s="128"/>
      <c r="C191" s="128"/>
      <c r="D191" s="128"/>
      <c r="E191" s="128"/>
      <c r="F191" s="128"/>
      <c r="G191" s="128"/>
      <c r="H191" s="128"/>
      <c r="I191" s="128"/>
      <c r="J191" s="128"/>
      <c r="K191" s="128"/>
      <c r="L191" s="128"/>
      <c r="M191" s="128"/>
      <c r="N191" s="128"/>
    </row>
    <row r="192" spans="1:14" x14ac:dyDescent="0.25">
      <c r="A192" s="128"/>
      <c r="B192" s="128"/>
      <c r="C192" s="128"/>
      <c r="D192" s="128"/>
      <c r="E192" s="128"/>
      <c r="F192" s="128"/>
      <c r="G192" s="128"/>
      <c r="H192" s="128"/>
      <c r="I192" s="128"/>
      <c r="J192" s="128"/>
      <c r="K192" s="128"/>
      <c r="L192" s="128"/>
      <c r="M192" s="128"/>
      <c r="N192" s="128"/>
    </row>
    <row r="193" spans="1:14" x14ac:dyDescent="0.25">
      <c r="A193" s="128"/>
      <c r="B193" s="128"/>
      <c r="C193" s="128"/>
      <c r="D193" s="128"/>
      <c r="E193" s="128"/>
      <c r="F193" s="128"/>
      <c r="G193" s="128"/>
      <c r="H193" s="128"/>
      <c r="I193" s="128"/>
      <c r="J193" s="128"/>
      <c r="K193" s="128"/>
      <c r="L193" s="128"/>
      <c r="M193" s="128"/>
      <c r="N193" s="128"/>
    </row>
    <row r="194" spans="1:14" x14ac:dyDescent="0.25">
      <c r="A194" s="128"/>
      <c r="B194" s="128"/>
      <c r="C194" s="128"/>
      <c r="D194" s="128"/>
      <c r="E194" s="128"/>
      <c r="F194" s="128"/>
      <c r="G194" s="128"/>
      <c r="H194" s="128"/>
      <c r="I194" s="128"/>
      <c r="J194" s="128"/>
      <c r="K194" s="128"/>
      <c r="L194" s="128"/>
      <c r="M194" s="128"/>
      <c r="N194" s="128"/>
    </row>
    <row r="195" spans="1:14" x14ac:dyDescent="0.25">
      <c r="A195" s="128"/>
      <c r="B195" s="128"/>
      <c r="C195" s="128"/>
      <c r="D195" s="128"/>
      <c r="E195" s="128"/>
      <c r="F195" s="128"/>
      <c r="G195" s="128"/>
      <c r="H195" s="128"/>
      <c r="I195" s="128"/>
      <c r="J195" s="128"/>
      <c r="K195" s="128"/>
      <c r="L195" s="128"/>
      <c r="M195" s="128"/>
      <c r="N195" s="128"/>
    </row>
    <row r="196" spans="1:14" x14ac:dyDescent="0.25">
      <c r="A196" s="128"/>
      <c r="B196" s="128"/>
      <c r="C196" s="128"/>
      <c r="D196" s="128"/>
      <c r="E196" s="128"/>
      <c r="F196" s="128"/>
      <c r="G196" s="128"/>
      <c r="H196" s="128"/>
      <c r="I196" s="128"/>
      <c r="J196" s="128"/>
      <c r="K196" s="128"/>
      <c r="L196" s="128"/>
      <c r="M196" s="128"/>
      <c r="N196" s="128"/>
    </row>
    <row r="197" spans="1:14" x14ac:dyDescent="0.25">
      <c r="A197" s="128"/>
      <c r="B197" s="128"/>
      <c r="C197" s="128"/>
      <c r="D197" s="128"/>
      <c r="E197" s="128"/>
      <c r="F197" s="128"/>
      <c r="G197" s="128"/>
      <c r="H197" s="128"/>
      <c r="I197" s="128"/>
      <c r="J197" s="128"/>
      <c r="K197" s="128"/>
      <c r="L197" s="128"/>
      <c r="M197" s="128"/>
      <c r="N197" s="128"/>
    </row>
    <row r="198" spans="1:14" x14ac:dyDescent="0.25">
      <c r="A198" s="128"/>
      <c r="B198" s="128"/>
      <c r="C198" s="128"/>
      <c r="D198" s="128"/>
      <c r="E198" s="128"/>
      <c r="F198" s="128"/>
      <c r="G198" s="128"/>
      <c r="H198" s="128"/>
      <c r="I198" s="128"/>
      <c r="J198" s="128"/>
      <c r="K198" s="128"/>
      <c r="L198" s="128"/>
      <c r="M198" s="128"/>
      <c r="N198" s="128"/>
    </row>
    <row r="199" spans="1:14" x14ac:dyDescent="0.25">
      <c r="A199" s="128"/>
      <c r="B199" s="128"/>
      <c r="C199" s="128"/>
      <c r="D199" s="128"/>
      <c r="E199" s="128"/>
      <c r="F199" s="128"/>
      <c r="G199" s="128"/>
      <c r="H199" s="128"/>
      <c r="I199" s="128"/>
      <c r="J199" s="128"/>
      <c r="K199" s="128"/>
      <c r="L199" s="128"/>
      <c r="M199" s="128"/>
      <c r="N199" s="128"/>
    </row>
    <row r="200" spans="1:14" x14ac:dyDescent="0.25">
      <c r="A200" s="128"/>
      <c r="B200" s="128"/>
      <c r="C200" s="128"/>
      <c r="D200" s="128"/>
      <c r="E200" s="128"/>
      <c r="F200" s="128"/>
      <c r="G200" s="128"/>
      <c r="H200" s="128"/>
      <c r="I200" s="128"/>
      <c r="J200" s="128"/>
      <c r="K200" s="128"/>
      <c r="L200" s="128"/>
      <c r="M200" s="128"/>
      <c r="N200" s="128"/>
    </row>
    <row r="201" spans="1:14" x14ac:dyDescent="0.25">
      <c r="A201" s="128"/>
      <c r="B201" s="128"/>
      <c r="C201" s="128"/>
      <c r="D201" s="128"/>
      <c r="E201" s="128"/>
      <c r="F201" s="128"/>
      <c r="G201" s="128"/>
      <c r="H201" s="128"/>
      <c r="I201" s="128"/>
      <c r="J201" s="128"/>
      <c r="K201" s="128"/>
      <c r="L201" s="128"/>
      <c r="M201" s="128"/>
      <c r="N201" s="128"/>
    </row>
    <row r="202" spans="1:14" x14ac:dyDescent="0.25">
      <c r="A202" s="128"/>
      <c r="B202" s="128"/>
      <c r="C202" s="128"/>
      <c r="D202" s="128"/>
      <c r="E202" s="128"/>
      <c r="F202" s="128"/>
      <c r="G202" s="128"/>
      <c r="H202" s="128"/>
      <c r="I202" s="128"/>
      <c r="J202" s="128"/>
      <c r="K202" s="128"/>
      <c r="L202" s="128"/>
      <c r="M202" s="128"/>
      <c r="N202" s="128"/>
    </row>
    <row r="203" spans="1:14" x14ac:dyDescent="0.25">
      <c r="A203" s="128"/>
      <c r="B203" s="128"/>
      <c r="C203" s="128"/>
      <c r="D203" s="128"/>
      <c r="E203" s="128"/>
      <c r="F203" s="128"/>
      <c r="G203" s="128"/>
      <c r="H203" s="128"/>
      <c r="I203" s="128"/>
      <c r="J203" s="128"/>
      <c r="K203" s="128"/>
      <c r="L203" s="128"/>
      <c r="M203" s="128"/>
      <c r="N203" s="128"/>
    </row>
    <row r="204" spans="1:14" x14ac:dyDescent="0.25">
      <c r="A204" s="128"/>
      <c r="B204" s="128"/>
      <c r="C204" s="128"/>
      <c r="D204" s="128"/>
      <c r="E204" s="128"/>
      <c r="F204" s="128"/>
      <c r="G204" s="128"/>
      <c r="H204" s="128"/>
      <c r="I204" s="128"/>
      <c r="J204" s="128"/>
      <c r="K204" s="128"/>
      <c r="L204" s="128"/>
      <c r="M204" s="128"/>
      <c r="N204" s="128"/>
    </row>
    <row r="205" spans="1:14" x14ac:dyDescent="0.25">
      <c r="A205" s="128"/>
      <c r="B205" s="128"/>
      <c r="C205" s="128"/>
      <c r="D205" s="128"/>
      <c r="E205" s="128"/>
      <c r="F205" s="128"/>
      <c r="G205" s="128"/>
      <c r="H205" s="128"/>
      <c r="I205" s="128"/>
      <c r="J205" s="128"/>
      <c r="K205" s="128"/>
      <c r="L205" s="128"/>
      <c r="M205" s="128"/>
      <c r="N205" s="128"/>
    </row>
    <row r="206" spans="1:14" x14ac:dyDescent="0.25">
      <c r="A206" s="128"/>
      <c r="B206" s="128"/>
      <c r="C206" s="128"/>
      <c r="D206" s="128"/>
      <c r="E206" s="128"/>
      <c r="F206" s="128"/>
      <c r="G206" s="128"/>
      <c r="H206" s="128"/>
      <c r="I206" s="128"/>
      <c r="J206" s="128"/>
      <c r="K206" s="128"/>
      <c r="L206" s="128"/>
      <c r="M206" s="128"/>
      <c r="N206" s="128"/>
    </row>
    <row r="207" spans="1:14" x14ac:dyDescent="0.25">
      <c r="A207" s="128"/>
      <c r="B207" s="128"/>
      <c r="C207" s="128"/>
      <c r="D207" s="128"/>
      <c r="E207" s="128"/>
      <c r="F207" s="128"/>
      <c r="G207" s="128"/>
      <c r="H207" s="128"/>
      <c r="I207" s="128"/>
      <c r="J207" s="128"/>
      <c r="K207" s="128"/>
      <c r="L207" s="128"/>
      <c r="M207" s="128"/>
      <c r="N207" s="128"/>
    </row>
    <row r="208" spans="1:14" x14ac:dyDescent="0.25">
      <c r="A208" s="128"/>
      <c r="B208" s="128"/>
      <c r="C208" s="128"/>
      <c r="D208" s="128"/>
      <c r="E208" s="128"/>
      <c r="F208" s="128"/>
      <c r="G208" s="128"/>
      <c r="H208" s="128"/>
      <c r="I208" s="128"/>
      <c r="J208" s="128"/>
      <c r="K208" s="128"/>
      <c r="L208" s="128"/>
      <c r="M208" s="128"/>
      <c r="N208" s="128"/>
    </row>
    <row r="209" spans="1:14" x14ac:dyDescent="0.25">
      <c r="A209" s="128"/>
      <c r="B209" s="128"/>
      <c r="C209" s="128"/>
      <c r="D209" s="128"/>
      <c r="E209" s="128"/>
      <c r="F209" s="128"/>
      <c r="G209" s="128"/>
      <c r="H209" s="128"/>
      <c r="I209" s="128"/>
      <c r="J209" s="128"/>
      <c r="K209" s="128"/>
      <c r="L209" s="128"/>
      <c r="M209" s="128"/>
      <c r="N209" s="128"/>
    </row>
    <row r="210" spans="1:14" x14ac:dyDescent="0.25">
      <c r="A210" s="128"/>
      <c r="B210" s="128"/>
      <c r="C210" s="128"/>
      <c r="D210" s="128"/>
      <c r="E210" s="128"/>
      <c r="F210" s="128"/>
      <c r="G210" s="128"/>
      <c r="H210" s="128"/>
      <c r="I210" s="128"/>
      <c r="J210" s="128"/>
      <c r="K210" s="128"/>
      <c r="L210" s="128"/>
      <c r="M210" s="128"/>
      <c r="N210" s="128"/>
    </row>
    <row r="211" spans="1:14" x14ac:dyDescent="0.25">
      <c r="A211" s="128"/>
      <c r="B211" s="128"/>
      <c r="C211" s="128"/>
      <c r="D211" s="128"/>
      <c r="E211" s="128"/>
      <c r="F211" s="128"/>
      <c r="G211" s="128"/>
      <c r="H211" s="128"/>
      <c r="I211" s="128"/>
      <c r="J211" s="128"/>
      <c r="K211" s="128"/>
      <c r="L211" s="128"/>
      <c r="M211" s="128"/>
      <c r="N211" s="128"/>
    </row>
    <row r="212" spans="1:14" x14ac:dyDescent="0.25">
      <c r="A212" s="128"/>
      <c r="B212" s="128"/>
      <c r="C212" s="128"/>
      <c r="D212" s="128"/>
      <c r="E212" s="128"/>
      <c r="F212" s="128"/>
      <c r="G212" s="128"/>
      <c r="H212" s="128"/>
      <c r="I212" s="128"/>
      <c r="J212" s="128"/>
      <c r="K212" s="128"/>
      <c r="L212" s="128"/>
      <c r="M212" s="128"/>
      <c r="N212" s="128"/>
    </row>
    <row r="213" spans="1:14" x14ac:dyDescent="0.25">
      <c r="A213" s="128"/>
      <c r="B213" s="128"/>
      <c r="C213" s="128"/>
      <c r="D213" s="128"/>
      <c r="E213" s="128"/>
      <c r="F213" s="128"/>
      <c r="G213" s="128"/>
      <c r="H213" s="128"/>
      <c r="I213" s="128"/>
      <c r="J213" s="128"/>
      <c r="K213" s="128"/>
      <c r="L213" s="128"/>
      <c r="M213" s="128"/>
      <c r="N213" s="128"/>
    </row>
    <row r="214" spans="1:14" x14ac:dyDescent="0.25">
      <c r="A214" s="128"/>
      <c r="B214" s="128"/>
      <c r="C214" s="128"/>
      <c r="D214" s="128"/>
      <c r="E214" s="128"/>
      <c r="F214" s="128"/>
      <c r="G214" s="128"/>
      <c r="H214" s="128"/>
      <c r="I214" s="128"/>
      <c r="J214" s="128"/>
      <c r="K214" s="128"/>
      <c r="L214" s="128"/>
      <c r="M214" s="128"/>
      <c r="N214" s="128"/>
    </row>
    <row r="215" spans="1:14" x14ac:dyDescent="0.25">
      <c r="A215" s="128"/>
      <c r="B215" s="128"/>
      <c r="C215" s="128"/>
      <c r="D215" s="128"/>
      <c r="E215" s="128"/>
      <c r="F215" s="128"/>
      <c r="G215" s="128"/>
      <c r="H215" s="128"/>
      <c r="I215" s="128"/>
      <c r="J215" s="128"/>
      <c r="K215" s="128"/>
      <c r="L215" s="128"/>
      <c r="M215" s="128"/>
      <c r="N215" s="128"/>
    </row>
    <row r="216" spans="1:14" x14ac:dyDescent="0.25">
      <c r="A216" s="128"/>
      <c r="B216" s="128"/>
      <c r="C216" s="128"/>
      <c r="D216" s="128"/>
      <c r="E216" s="128"/>
      <c r="F216" s="128"/>
      <c r="G216" s="128"/>
      <c r="H216" s="128"/>
      <c r="I216" s="128"/>
      <c r="J216" s="128"/>
      <c r="K216" s="128"/>
      <c r="L216" s="128"/>
      <c r="M216" s="128"/>
      <c r="N216" s="128"/>
    </row>
    <row r="217" spans="1:14" x14ac:dyDescent="0.25">
      <c r="A217" s="128"/>
      <c r="B217" s="128"/>
      <c r="C217" s="128"/>
      <c r="D217" s="128"/>
      <c r="E217" s="128"/>
      <c r="F217" s="128"/>
      <c r="G217" s="128"/>
      <c r="H217" s="128"/>
      <c r="I217" s="128"/>
      <c r="J217" s="128"/>
      <c r="K217" s="128"/>
      <c r="L217" s="128"/>
      <c r="M217" s="128"/>
      <c r="N217" s="128"/>
    </row>
    <row r="218" spans="1:14" x14ac:dyDescent="0.25">
      <c r="A218" s="128"/>
      <c r="B218" s="128"/>
      <c r="C218" s="128"/>
      <c r="D218" s="128"/>
      <c r="E218" s="128"/>
      <c r="F218" s="128"/>
      <c r="G218" s="128"/>
      <c r="H218" s="128"/>
      <c r="I218" s="128"/>
      <c r="J218" s="128"/>
      <c r="K218" s="128"/>
      <c r="L218" s="128"/>
      <c r="M218" s="128"/>
      <c r="N218" s="128"/>
    </row>
    <row r="219" spans="1:14" x14ac:dyDescent="0.25">
      <c r="A219" s="128"/>
      <c r="B219" s="128"/>
      <c r="C219" s="128"/>
      <c r="D219" s="128"/>
      <c r="E219" s="128"/>
      <c r="F219" s="128"/>
      <c r="G219" s="128"/>
      <c r="H219" s="128"/>
      <c r="I219" s="128"/>
      <c r="J219" s="128"/>
      <c r="K219" s="128"/>
      <c r="L219" s="128"/>
      <c r="M219" s="128"/>
      <c r="N219" s="128"/>
    </row>
    <row r="220" spans="1:14" x14ac:dyDescent="0.25">
      <c r="A220" s="128"/>
      <c r="B220" s="128"/>
      <c r="C220" s="128"/>
      <c r="D220" s="128"/>
      <c r="E220" s="128"/>
      <c r="F220" s="128"/>
      <c r="G220" s="128"/>
      <c r="H220" s="128"/>
      <c r="I220" s="128"/>
      <c r="J220" s="128"/>
      <c r="K220" s="128"/>
      <c r="L220" s="128"/>
      <c r="M220" s="128"/>
      <c r="N220" s="128"/>
    </row>
    <row r="221" spans="1:14" x14ac:dyDescent="0.25">
      <c r="A221" s="128"/>
      <c r="B221" s="128"/>
      <c r="C221" s="128"/>
      <c r="D221" s="128"/>
      <c r="E221" s="128"/>
      <c r="F221" s="128"/>
      <c r="G221" s="128"/>
      <c r="H221" s="128"/>
      <c r="I221" s="128"/>
      <c r="J221" s="128"/>
      <c r="K221" s="128"/>
      <c r="L221" s="128"/>
      <c r="M221" s="128"/>
      <c r="N221" s="128"/>
    </row>
    <row r="222" spans="1:14" x14ac:dyDescent="0.25">
      <c r="A222" s="128"/>
      <c r="B222" s="128"/>
      <c r="C222" s="128"/>
      <c r="D222" s="128"/>
      <c r="E222" s="128"/>
      <c r="F222" s="128"/>
      <c r="G222" s="128"/>
      <c r="H222" s="128"/>
      <c r="I222" s="128"/>
      <c r="J222" s="128"/>
      <c r="K222" s="128"/>
      <c r="L222" s="128"/>
      <c r="M222" s="128"/>
      <c r="N222" s="128"/>
    </row>
    <row r="223" spans="1:14" x14ac:dyDescent="0.25">
      <c r="A223" s="128"/>
      <c r="B223" s="128"/>
      <c r="C223" s="128"/>
      <c r="D223" s="128"/>
      <c r="E223" s="128"/>
      <c r="F223" s="128"/>
      <c r="G223" s="128"/>
      <c r="H223" s="128"/>
      <c r="I223" s="128"/>
      <c r="J223" s="128"/>
      <c r="K223" s="128"/>
      <c r="L223" s="128"/>
      <c r="M223" s="128"/>
      <c r="N223" s="128"/>
    </row>
    <row r="224" spans="1:14" x14ac:dyDescent="0.25">
      <c r="A224" s="128"/>
      <c r="B224" s="128"/>
      <c r="C224" s="128"/>
      <c r="D224" s="128"/>
      <c r="E224" s="128"/>
      <c r="F224" s="128"/>
      <c r="G224" s="128"/>
      <c r="H224" s="128"/>
      <c r="I224" s="128"/>
      <c r="J224" s="128"/>
      <c r="K224" s="128"/>
      <c r="L224" s="128"/>
      <c r="M224" s="128"/>
      <c r="N224" s="128"/>
    </row>
    <row r="225" spans="1:14" x14ac:dyDescent="0.25">
      <c r="A225" s="128"/>
      <c r="B225" s="128"/>
      <c r="C225" s="128"/>
      <c r="D225" s="128"/>
      <c r="E225" s="128"/>
      <c r="F225" s="128"/>
      <c r="G225" s="128"/>
      <c r="H225" s="128"/>
      <c r="I225" s="128"/>
      <c r="J225" s="128"/>
      <c r="K225" s="128"/>
      <c r="L225" s="128"/>
      <c r="M225" s="128"/>
      <c r="N225" s="128"/>
    </row>
    <row r="226" spans="1:14" x14ac:dyDescent="0.25">
      <c r="A226" s="128"/>
      <c r="B226" s="128"/>
      <c r="C226" s="128"/>
      <c r="D226" s="128"/>
      <c r="E226" s="128"/>
      <c r="F226" s="128"/>
      <c r="G226" s="128"/>
      <c r="H226" s="128"/>
      <c r="I226" s="128"/>
      <c r="J226" s="128"/>
      <c r="K226" s="128"/>
      <c r="L226" s="128"/>
      <c r="M226" s="128"/>
      <c r="N226" s="128"/>
    </row>
    <row r="227" spans="1:14" x14ac:dyDescent="0.25">
      <c r="A227" s="128"/>
      <c r="B227" s="128"/>
      <c r="C227" s="128"/>
      <c r="D227" s="128"/>
      <c r="E227" s="128"/>
      <c r="F227" s="128"/>
      <c r="G227" s="128"/>
      <c r="H227" s="128"/>
      <c r="I227" s="128"/>
      <c r="J227" s="128"/>
      <c r="K227" s="128"/>
      <c r="L227" s="128"/>
      <c r="M227" s="128"/>
      <c r="N227" s="128"/>
    </row>
    <row r="228" spans="1:14" x14ac:dyDescent="0.25">
      <c r="A228" s="128"/>
      <c r="B228" s="128"/>
      <c r="C228" s="128"/>
      <c r="D228" s="128"/>
      <c r="E228" s="128"/>
      <c r="F228" s="128"/>
      <c r="G228" s="128"/>
      <c r="H228" s="128"/>
      <c r="I228" s="128"/>
      <c r="J228" s="128"/>
      <c r="K228" s="128"/>
      <c r="L228" s="128"/>
      <c r="M228" s="128"/>
      <c r="N228" s="128"/>
    </row>
    <row r="229" spans="1:14" x14ac:dyDescent="0.25">
      <c r="A229" s="128"/>
      <c r="B229" s="128"/>
      <c r="C229" s="128"/>
      <c r="D229" s="128"/>
      <c r="E229" s="128"/>
      <c r="F229" s="128"/>
      <c r="G229" s="128"/>
      <c r="H229" s="128"/>
      <c r="I229" s="128"/>
      <c r="J229" s="128"/>
      <c r="K229" s="128"/>
      <c r="L229" s="128"/>
      <c r="M229" s="128"/>
      <c r="N229" s="128"/>
    </row>
    <row r="230" spans="1:14" x14ac:dyDescent="0.25">
      <c r="A230" s="128"/>
      <c r="B230" s="128"/>
      <c r="C230" s="128"/>
      <c r="D230" s="128"/>
      <c r="E230" s="128"/>
      <c r="F230" s="128"/>
      <c r="G230" s="128"/>
      <c r="H230" s="128"/>
      <c r="I230" s="128"/>
      <c r="J230" s="128"/>
      <c r="K230" s="128"/>
      <c r="L230" s="128"/>
      <c r="M230" s="128"/>
      <c r="N230" s="128"/>
    </row>
    <row r="231" spans="1:14" x14ac:dyDescent="0.25">
      <c r="A231" s="128"/>
      <c r="B231" s="128"/>
      <c r="C231" s="128"/>
      <c r="D231" s="128"/>
      <c r="E231" s="128"/>
      <c r="F231" s="128"/>
      <c r="G231" s="128"/>
      <c r="H231" s="128"/>
      <c r="I231" s="128"/>
      <c r="J231" s="128"/>
      <c r="K231" s="128"/>
      <c r="L231" s="128"/>
      <c r="M231" s="128"/>
      <c r="N231" s="128"/>
    </row>
    <row r="232" spans="1:14" x14ac:dyDescent="0.25">
      <c r="A232" s="128"/>
      <c r="B232" s="128"/>
      <c r="C232" s="128"/>
      <c r="D232" s="128"/>
      <c r="E232" s="128"/>
      <c r="F232" s="128"/>
      <c r="G232" s="128"/>
      <c r="H232" s="128"/>
      <c r="I232" s="128"/>
      <c r="J232" s="128"/>
      <c r="K232" s="128"/>
      <c r="L232" s="128"/>
      <c r="M232" s="128"/>
      <c r="N232" s="128"/>
    </row>
    <row r="233" spans="1:14" x14ac:dyDescent="0.25">
      <c r="A233" s="128"/>
      <c r="B233" s="128"/>
      <c r="C233" s="128"/>
      <c r="D233" s="128"/>
      <c r="E233" s="128"/>
      <c r="F233" s="128"/>
      <c r="G233" s="128"/>
      <c r="H233" s="128"/>
      <c r="I233" s="128"/>
      <c r="J233" s="128"/>
      <c r="K233" s="128"/>
      <c r="L233" s="128"/>
      <c r="M233" s="128"/>
      <c r="N233" s="128"/>
    </row>
    <row r="234" spans="1:14" x14ac:dyDescent="0.25">
      <c r="A234" s="128"/>
      <c r="B234" s="128"/>
      <c r="C234" s="128"/>
      <c r="D234" s="128"/>
      <c r="E234" s="128"/>
      <c r="F234" s="128"/>
      <c r="G234" s="128"/>
      <c r="H234" s="128"/>
      <c r="I234" s="128"/>
      <c r="J234" s="128"/>
      <c r="K234" s="128"/>
      <c r="L234" s="128"/>
      <c r="M234" s="128"/>
      <c r="N234" s="128"/>
    </row>
    <row r="235" spans="1:14" x14ac:dyDescent="0.25">
      <c r="A235" s="128"/>
      <c r="B235" s="128"/>
      <c r="C235" s="128"/>
      <c r="D235" s="128"/>
      <c r="E235" s="128"/>
      <c r="F235" s="128"/>
      <c r="G235" s="128"/>
      <c r="H235" s="128"/>
      <c r="I235" s="128"/>
      <c r="J235" s="128"/>
      <c r="K235" s="128"/>
      <c r="L235" s="128"/>
      <c r="M235" s="128"/>
      <c r="N235" s="128"/>
    </row>
    <row r="236" spans="1:14" x14ac:dyDescent="0.25">
      <c r="A236" s="128"/>
      <c r="B236" s="128"/>
      <c r="C236" s="128"/>
      <c r="D236" s="128"/>
      <c r="E236" s="128"/>
      <c r="F236" s="128"/>
      <c r="G236" s="128"/>
      <c r="H236" s="128"/>
      <c r="I236" s="128"/>
      <c r="J236" s="128"/>
      <c r="K236" s="128"/>
      <c r="L236" s="128"/>
      <c r="M236" s="128"/>
      <c r="N236" s="128"/>
    </row>
    <row r="237" spans="1:14" x14ac:dyDescent="0.25">
      <c r="A237" s="128"/>
      <c r="B237" s="128"/>
      <c r="C237" s="128"/>
      <c r="D237" s="128"/>
      <c r="E237" s="128"/>
      <c r="F237" s="128"/>
      <c r="G237" s="128"/>
      <c r="H237" s="128"/>
      <c r="I237" s="128"/>
      <c r="J237" s="128"/>
      <c r="K237" s="128"/>
      <c r="L237" s="128"/>
      <c r="M237" s="128"/>
      <c r="N237" s="128"/>
    </row>
    <row r="238" spans="1:14" x14ac:dyDescent="0.25">
      <c r="A238" s="128"/>
      <c r="B238" s="128"/>
      <c r="C238" s="128"/>
      <c r="D238" s="128"/>
      <c r="E238" s="128"/>
      <c r="F238" s="128"/>
      <c r="G238" s="128"/>
      <c r="H238" s="128"/>
      <c r="I238" s="128"/>
      <c r="J238" s="128"/>
      <c r="K238" s="128"/>
      <c r="L238" s="128"/>
      <c r="M238" s="128"/>
      <c r="N238" s="128"/>
    </row>
    <row r="239" spans="1:14" x14ac:dyDescent="0.25">
      <c r="A239" s="128"/>
      <c r="B239" s="128"/>
      <c r="C239" s="128"/>
      <c r="D239" s="128"/>
      <c r="E239" s="128"/>
      <c r="F239" s="128"/>
      <c r="G239" s="128"/>
      <c r="H239" s="128"/>
      <c r="I239" s="128"/>
      <c r="J239" s="128"/>
      <c r="K239" s="128"/>
      <c r="L239" s="128"/>
      <c r="M239" s="128"/>
      <c r="N239" s="128"/>
    </row>
    <row r="240" spans="1:14" x14ac:dyDescent="0.25">
      <c r="A240" s="128"/>
      <c r="B240" s="128"/>
      <c r="C240" s="128"/>
      <c r="D240" s="128"/>
      <c r="E240" s="128"/>
      <c r="F240" s="128"/>
      <c r="G240" s="128"/>
      <c r="H240" s="128"/>
      <c r="I240" s="128"/>
      <c r="J240" s="128"/>
      <c r="K240" s="128"/>
      <c r="L240" s="128"/>
      <c r="M240" s="128"/>
      <c r="N240" s="128"/>
    </row>
    <row r="241" spans="1:14" x14ac:dyDescent="0.25">
      <c r="A241" s="128"/>
      <c r="B241" s="128"/>
      <c r="C241" s="128"/>
      <c r="D241" s="128"/>
      <c r="E241" s="128"/>
      <c r="F241" s="128"/>
      <c r="G241" s="128"/>
      <c r="H241" s="128"/>
      <c r="I241" s="128"/>
      <c r="J241" s="128"/>
      <c r="K241" s="128"/>
      <c r="L241" s="128"/>
      <c r="M241" s="128"/>
      <c r="N241" s="128"/>
    </row>
    <row r="242" spans="1:14" x14ac:dyDescent="0.25">
      <c r="A242" s="128"/>
      <c r="B242" s="128"/>
      <c r="C242" s="128"/>
      <c r="D242" s="128"/>
      <c r="E242" s="128"/>
      <c r="F242" s="128"/>
      <c r="G242" s="128"/>
      <c r="H242" s="128"/>
      <c r="I242" s="128"/>
      <c r="J242" s="128"/>
      <c r="K242" s="128"/>
      <c r="L242" s="128"/>
      <c r="M242" s="128"/>
      <c r="N242" s="128"/>
    </row>
    <row r="243" spans="1:14" x14ac:dyDescent="0.25">
      <c r="A243" s="128"/>
      <c r="B243" s="128"/>
      <c r="C243" s="128"/>
      <c r="D243" s="128"/>
      <c r="E243" s="128"/>
      <c r="F243" s="128"/>
      <c r="G243" s="128"/>
      <c r="H243" s="128"/>
      <c r="I243" s="128"/>
      <c r="J243" s="128"/>
      <c r="K243" s="128"/>
      <c r="L243" s="128"/>
      <c r="M243" s="128"/>
      <c r="N243" s="128"/>
    </row>
    <row r="244" spans="1:14" x14ac:dyDescent="0.25">
      <c r="A244" s="128"/>
      <c r="B244" s="128"/>
      <c r="C244" s="128"/>
      <c r="D244" s="128"/>
      <c r="E244" s="128"/>
      <c r="F244" s="128"/>
      <c r="G244" s="128"/>
      <c r="H244" s="128"/>
      <c r="I244" s="128"/>
      <c r="J244" s="128"/>
      <c r="K244" s="128"/>
      <c r="L244" s="128"/>
      <c r="M244" s="128"/>
      <c r="N244" s="128"/>
    </row>
    <row r="245" spans="1:14" x14ac:dyDescent="0.25">
      <c r="A245" s="128"/>
      <c r="B245" s="128"/>
      <c r="C245" s="128"/>
      <c r="D245" s="128"/>
      <c r="E245" s="128"/>
      <c r="F245" s="128"/>
      <c r="G245" s="128"/>
      <c r="H245" s="128"/>
      <c r="I245" s="128"/>
      <c r="J245" s="128"/>
      <c r="K245" s="128"/>
      <c r="L245" s="128"/>
      <c r="M245" s="128"/>
      <c r="N245" s="128"/>
    </row>
    <row r="246" spans="1:14" x14ac:dyDescent="0.25">
      <c r="A246" s="128"/>
      <c r="B246" s="128"/>
      <c r="C246" s="128"/>
      <c r="D246" s="128"/>
      <c r="E246" s="128"/>
      <c r="F246" s="128"/>
      <c r="G246" s="128"/>
      <c r="H246" s="128"/>
      <c r="I246" s="128"/>
      <c r="J246" s="128"/>
      <c r="K246" s="128"/>
      <c r="L246" s="128"/>
      <c r="M246" s="128"/>
      <c r="N246" s="128"/>
    </row>
    <row r="247" spans="1:14" x14ac:dyDescent="0.25">
      <c r="A247" s="128"/>
      <c r="B247" s="128"/>
      <c r="C247" s="128"/>
      <c r="D247" s="128"/>
      <c r="E247" s="128"/>
      <c r="F247" s="128"/>
      <c r="G247" s="128"/>
      <c r="H247" s="128"/>
      <c r="I247" s="128"/>
      <c r="J247" s="128"/>
      <c r="K247" s="128"/>
      <c r="L247" s="128"/>
      <c r="M247" s="128"/>
      <c r="N247" s="128"/>
    </row>
    <row r="248" spans="1:14" x14ac:dyDescent="0.25">
      <c r="A248" s="128"/>
      <c r="B248" s="128"/>
      <c r="C248" s="128"/>
      <c r="D248" s="128"/>
      <c r="E248" s="128"/>
      <c r="F248" s="128"/>
      <c r="G248" s="128"/>
      <c r="H248" s="128"/>
      <c r="I248" s="128"/>
      <c r="J248" s="128"/>
      <c r="K248" s="128"/>
      <c r="L248" s="128"/>
      <c r="M248" s="128"/>
      <c r="N248" s="128"/>
    </row>
    <row r="249" spans="1:14" x14ac:dyDescent="0.25">
      <c r="A249" s="128"/>
      <c r="B249" s="128"/>
      <c r="C249" s="128"/>
      <c r="D249" s="128"/>
      <c r="E249" s="128"/>
      <c r="F249" s="128"/>
      <c r="G249" s="128"/>
      <c r="H249" s="128"/>
      <c r="I249" s="128"/>
      <c r="J249" s="128"/>
      <c r="K249" s="128"/>
      <c r="L249" s="128"/>
      <c r="M249" s="128"/>
      <c r="N249" s="128"/>
    </row>
    <row r="250" spans="1:14" x14ac:dyDescent="0.25">
      <c r="A250" s="128"/>
      <c r="B250" s="128"/>
      <c r="C250" s="128"/>
      <c r="D250" s="128"/>
      <c r="E250" s="128"/>
      <c r="F250" s="128"/>
      <c r="G250" s="128"/>
      <c r="H250" s="128"/>
      <c r="I250" s="128"/>
      <c r="J250" s="128"/>
      <c r="K250" s="128"/>
      <c r="L250" s="128"/>
      <c r="M250" s="128"/>
      <c r="N250" s="128"/>
    </row>
    <row r="251" spans="1:14" x14ac:dyDescent="0.25">
      <c r="A251" s="128"/>
      <c r="B251" s="128"/>
      <c r="C251" s="128"/>
      <c r="D251" s="128"/>
      <c r="E251" s="128"/>
      <c r="F251" s="128"/>
      <c r="G251" s="128"/>
      <c r="H251" s="128"/>
      <c r="I251" s="128"/>
      <c r="J251" s="128"/>
      <c r="K251" s="128"/>
      <c r="L251" s="128"/>
      <c r="M251" s="128"/>
      <c r="N251" s="128"/>
    </row>
    <row r="252" spans="1:14" x14ac:dyDescent="0.25">
      <c r="A252" s="128"/>
      <c r="B252" s="128"/>
      <c r="C252" s="128"/>
      <c r="D252" s="128"/>
      <c r="E252" s="128"/>
      <c r="F252" s="128"/>
      <c r="G252" s="128"/>
      <c r="H252" s="128"/>
      <c r="I252" s="128"/>
      <c r="J252" s="128"/>
      <c r="K252" s="128"/>
      <c r="L252" s="128"/>
      <c r="M252" s="128"/>
      <c r="N252" s="128"/>
    </row>
    <row r="253" spans="1:14" x14ac:dyDescent="0.25">
      <c r="A253" s="128"/>
      <c r="B253" s="128"/>
      <c r="C253" s="128"/>
      <c r="D253" s="128"/>
      <c r="E253" s="128"/>
      <c r="F253" s="128"/>
      <c r="G253" s="128"/>
      <c r="H253" s="128"/>
      <c r="I253" s="128"/>
      <c r="J253" s="128"/>
      <c r="K253" s="128"/>
      <c r="L253" s="128"/>
      <c r="M253" s="128"/>
      <c r="N253" s="128"/>
    </row>
    <row r="254" spans="1:14" x14ac:dyDescent="0.25">
      <c r="A254" s="128"/>
      <c r="B254" s="128"/>
      <c r="C254" s="128"/>
      <c r="D254" s="128"/>
      <c r="E254" s="128"/>
      <c r="F254" s="128"/>
      <c r="G254" s="128"/>
      <c r="H254" s="128"/>
      <c r="I254" s="128"/>
      <c r="J254" s="128"/>
      <c r="K254" s="128"/>
      <c r="L254" s="128"/>
      <c r="M254" s="128"/>
      <c r="N254" s="128"/>
    </row>
    <row r="255" spans="1:14" x14ac:dyDescent="0.25">
      <c r="A255" s="128"/>
      <c r="B255" s="128"/>
      <c r="C255" s="128"/>
      <c r="D255" s="128"/>
      <c r="E255" s="128"/>
      <c r="F255" s="128"/>
      <c r="G255" s="128"/>
      <c r="H255" s="128"/>
      <c r="I255" s="128"/>
      <c r="J255" s="128"/>
      <c r="K255" s="128"/>
      <c r="L255" s="128"/>
      <c r="M255" s="128"/>
      <c r="N255" s="128"/>
    </row>
    <row r="256" spans="1:14" x14ac:dyDescent="0.25">
      <c r="A256" s="128"/>
      <c r="B256" s="128"/>
      <c r="C256" s="128"/>
      <c r="D256" s="128"/>
      <c r="E256" s="128"/>
      <c r="F256" s="128"/>
      <c r="G256" s="128"/>
      <c r="H256" s="128"/>
      <c r="I256" s="128"/>
      <c r="J256" s="128"/>
      <c r="K256" s="128"/>
      <c r="L256" s="128"/>
      <c r="M256" s="128"/>
      <c r="N256" s="128"/>
    </row>
    <row r="257" spans="1:14" x14ac:dyDescent="0.25">
      <c r="A257" s="128"/>
      <c r="B257" s="128"/>
      <c r="C257" s="128"/>
      <c r="D257" s="128"/>
      <c r="E257" s="128"/>
      <c r="F257" s="128"/>
      <c r="G257" s="128"/>
      <c r="H257" s="128"/>
      <c r="I257" s="128"/>
      <c r="J257" s="128"/>
      <c r="K257" s="128"/>
      <c r="L257" s="128"/>
      <c r="M257" s="128"/>
      <c r="N257" s="128"/>
    </row>
    <row r="258" spans="1:14" x14ac:dyDescent="0.25">
      <c r="A258" s="128"/>
      <c r="B258" s="128"/>
      <c r="C258" s="128"/>
      <c r="D258" s="128"/>
      <c r="E258" s="128"/>
      <c r="F258" s="128"/>
      <c r="G258" s="128"/>
      <c r="H258" s="128"/>
      <c r="I258" s="128"/>
      <c r="J258" s="128"/>
      <c r="K258" s="128"/>
      <c r="L258" s="128"/>
      <c r="M258" s="128"/>
      <c r="N258" s="128"/>
    </row>
    <row r="259" spans="1:14" x14ac:dyDescent="0.25">
      <c r="A259" s="128"/>
      <c r="B259" s="128"/>
      <c r="C259" s="128"/>
      <c r="D259" s="128"/>
      <c r="E259" s="128"/>
      <c r="F259" s="128"/>
      <c r="G259" s="128"/>
      <c r="H259" s="128"/>
      <c r="I259" s="128"/>
      <c r="J259" s="128"/>
      <c r="K259" s="128"/>
      <c r="L259" s="128"/>
      <c r="M259" s="128"/>
      <c r="N259" s="128"/>
    </row>
    <row r="260" spans="1:14" x14ac:dyDescent="0.25">
      <c r="A260" s="128"/>
      <c r="B260" s="128"/>
      <c r="C260" s="128"/>
      <c r="D260" s="128"/>
      <c r="E260" s="128"/>
      <c r="F260" s="128"/>
      <c r="G260" s="128"/>
      <c r="H260" s="128"/>
      <c r="I260" s="128"/>
      <c r="J260" s="128"/>
      <c r="K260" s="128"/>
      <c r="L260" s="128"/>
      <c r="M260" s="128"/>
      <c r="N260" s="128"/>
    </row>
    <row r="261" spans="1:14" x14ac:dyDescent="0.25">
      <c r="A261" s="128"/>
      <c r="B261" s="128"/>
      <c r="C261" s="128"/>
      <c r="D261" s="128"/>
      <c r="E261" s="128"/>
      <c r="F261" s="128"/>
      <c r="G261" s="128"/>
      <c r="H261" s="128"/>
      <c r="I261" s="128"/>
      <c r="J261" s="128"/>
      <c r="K261" s="128"/>
      <c r="L261" s="128"/>
      <c r="M261" s="128"/>
      <c r="N261" s="128"/>
    </row>
    <row r="262" spans="1:14" x14ac:dyDescent="0.25">
      <c r="A262" s="128"/>
      <c r="B262" s="128"/>
      <c r="C262" s="128"/>
      <c r="D262" s="128"/>
      <c r="E262" s="128"/>
      <c r="F262" s="128"/>
      <c r="G262" s="128"/>
      <c r="H262" s="128"/>
      <c r="I262" s="128"/>
      <c r="J262" s="128"/>
      <c r="K262" s="128"/>
      <c r="L262" s="128"/>
      <c r="M262" s="128"/>
      <c r="N262" s="128"/>
    </row>
    <row r="263" spans="1:14" x14ac:dyDescent="0.25">
      <c r="A263" s="128"/>
      <c r="B263" s="128"/>
      <c r="C263" s="128"/>
      <c r="D263" s="128"/>
      <c r="E263" s="128"/>
      <c r="F263" s="128"/>
      <c r="G263" s="128"/>
      <c r="H263" s="128"/>
      <c r="I263" s="128"/>
      <c r="J263" s="128"/>
      <c r="K263" s="128"/>
      <c r="L263" s="128"/>
      <c r="M263" s="128"/>
      <c r="N263" s="128"/>
    </row>
    <row r="264" spans="1:14" x14ac:dyDescent="0.25">
      <c r="A264" s="128"/>
      <c r="B264" s="128"/>
      <c r="C264" s="128"/>
      <c r="D264" s="128"/>
      <c r="E264" s="128"/>
      <c r="F264" s="128"/>
      <c r="G264" s="128"/>
      <c r="H264" s="128"/>
      <c r="I264" s="128"/>
      <c r="J264" s="128"/>
      <c r="K264" s="128"/>
      <c r="L264" s="128"/>
      <c r="M264" s="128"/>
      <c r="N264" s="128"/>
    </row>
    <row r="265" spans="1:14" x14ac:dyDescent="0.25">
      <c r="A265" s="128"/>
      <c r="B265" s="128"/>
      <c r="C265" s="128"/>
      <c r="D265" s="128"/>
      <c r="E265" s="128"/>
      <c r="F265" s="128"/>
      <c r="G265" s="128"/>
      <c r="H265" s="128"/>
      <c r="I265" s="128"/>
      <c r="J265" s="128"/>
      <c r="K265" s="128"/>
      <c r="L265" s="128"/>
      <c r="M265" s="128"/>
      <c r="N265" s="128"/>
    </row>
    <row r="266" spans="1:14" x14ac:dyDescent="0.25">
      <c r="A266" s="128"/>
      <c r="B266" s="128"/>
      <c r="C266" s="128"/>
      <c r="D266" s="128"/>
      <c r="E266" s="128"/>
      <c r="F266" s="128"/>
      <c r="G266" s="128"/>
      <c r="H266" s="128"/>
      <c r="I266" s="128"/>
      <c r="J266" s="128"/>
      <c r="K266" s="128"/>
      <c r="L266" s="128"/>
      <c r="M266" s="128"/>
      <c r="N266" s="128"/>
    </row>
    <row r="267" spans="1:14" x14ac:dyDescent="0.25">
      <c r="A267" s="128"/>
      <c r="B267" s="128"/>
      <c r="C267" s="128"/>
      <c r="D267" s="128"/>
      <c r="E267" s="128"/>
      <c r="F267" s="128"/>
      <c r="G267" s="128"/>
      <c r="H267" s="128"/>
      <c r="I267" s="128"/>
      <c r="J267" s="128"/>
      <c r="K267" s="128"/>
      <c r="L267" s="128"/>
      <c r="M267" s="128"/>
      <c r="N267" s="128"/>
    </row>
    <row r="268" spans="1:14" x14ac:dyDescent="0.25">
      <c r="A268" s="128"/>
      <c r="B268" s="128"/>
      <c r="C268" s="128"/>
      <c r="D268" s="128"/>
      <c r="E268" s="128"/>
      <c r="F268" s="128"/>
      <c r="G268" s="128"/>
      <c r="H268" s="128"/>
      <c r="I268" s="128"/>
      <c r="J268" s="128"/>
      <c r="K268" s="128"/>
      <c r="L268" s="128"/>
      <c r="M268" s="128"/>
      <c r="N268" s="128"/>
    </row>
    <row r="269" spans="1:14" x14ac:dyDescent="0.25">
      <c r="A269" s="128"/>
      <c r="B269" s="128"/>
      <c r="C269" s="128"/>
      <c r="D269" s="128"/>
      <c r="E269" s="128"/>
      <c r="F269" s="128"/>
      <c r="G269" s="128"/>
      <c r="H269" s="128"/>
      <c r="I269" s="128"/>
      <c r="J269" s="128"/>
      <c r="K269" s="128"/>
      <c r="L269" s="128"/>
      <c r="M269" s="128"/>
      <c r="N269" s="128"/>
    </row>
    <row r="270" spans="1:14" x14ac:dyDescent="0.25">
      <c r="A270" s="128"/>
      <c r="B270" s="128"/>
      <c r="C270" s="128"/>
      <c r="D270" s="128"/>
      <c r="E270" s="128"/>
      <c r="F270" s="128"/>
      <c r="G270" s="128"/>
      <c r="H270" s="128"/>
      <c r="I270" s="128"/>
      <c r="J270" s="128"/>
      <c r="K270" s="128"/>
      <c r="L270" s="128"/>
      <c r="M270" s="128"/>
      <c r="N270" s="128"/>
    </row>
    <row r="271" spans="1:14" x14ac:dyDescent="0.25">
      <c r="A271" s="128"/>
      <c r="B271" s="128"/>
      <c r="C271" s="128"/>
      <c r="D271" s="128"/>
      <c r="E271" s="128"/>
      <c r="F271" s="128"/>
      <c r="G271" s="128"/>
      <c r="H271" s="128"/>
      <c r="I271" s="128"/>
      <c r="J271" s="128"/>
      <c r="K271" s="128"/>
      <c r="L271" s="128"/>
      <c r="M271" s="128"/>
      <c r="N271" s="128"/>
    </row>
    <row r="272" spans="1:14" x14ac:dyDescent="0.25">
      <c r="A272" s="128"/>
      <c r="B272" s="128"/>
      <c r="C272" s="128"/>
      <c r="D272" s="128"/>
      <c r="E272" s="128"/>
      <c r="F272" s="128"/>
      <c r="G272" s="128"/>
      <c r="H272" s="128"/>
      <c r="I272" s="128"/>
      <c r="J272" s="128"/>
      <c r="K272" s="128"/>
      <c r="L272" s="128"/>
      <c r="M272" s="128"/>
      <c r="N272" s="128"/>
    </row>
    <row r="273" spans="1:14" x14ac:dyDescent="0.25">
      <c r="A273" s="128"/>
      <c r="B273" s="128"/>
      <c r="C273" s="128"/>
      <c r="D273" s="128"/>
      <c r="E273" s="128"/>
      <c r="F273" s="128"/>
      <c r="G273" s="128"/>
      <c r="H273" s="128"/>
      <c r="I273" s="128"/>
      <c r="J273" s="128"/>
      <c r="K273" s="128"/>
      <c r="L273" s="128"/>
      <c r="M273" s="128"/>
      <c r="N273" s="128"/>
    </row>
    <row r="274" spans="1:14" x14ac:dyDescent="0.25">
      <c r="A274" s="128"/>
      <c r="B274" s="128"/>
      <c r="C274" s="128"/>
      <c r="D274" s="128"/>
      <c r="E274" s="128"/>
      <c r="F274" s="128"/>
      <c r="G274" s="128"/>
      <c r="H274" s="128"/>
      <c r="I274" s="128"/>
      <c r="J274" s="128"/>
      <c r="K274" s="128"/>
      <c r="L274" s="128"/>
      <c r="M274" s="128"/>
      <c r="N274" s="128"/>
    </row>
    <row r="275" spans="1:14" x14ac:dyDescent="0.25">
      <c r="A275" s="128"/>
      <c r="B275" s="128"/>
      <c r="C275" s="128"/>
      <c r="D275" s="128"/>
      <c r="E275" s="128"/>
      <c r="F275" s="128"/>
      <c r="G275" s="128"/>
      <c r="H275" s="128"/>
      <c r="I275" s="128"/>
      <c r="J275" s="128"/>
      <c r="K275" s="128"/>
      <c r="L275" s="128"/>
      <c r="M275" s="128"/>
      <c r="N275" s="128"/>
    </row>
    <row r="276" spans="1:14" x14ac:dyDescent="0.25">
      <c r="A276" s="128"/>
      <c r="B276" s="128"/>
      <c r="C276" s="128"/>
      <c r="D276" s="128"/>
      <c r="E276" s="128"/>
      <c r="F276" s="128"/>
      <c r="G276" s="128"/>
      <c r="H276" s="128"/>
      <c r="I276" s="128"/>
      <c r="J276" s="128"/>
      <c r="K276" s="128"/>
      <c r="L276" s="128"/>
      <c r="M276" s="128"/>
      <c r="N276" s="128"/>
    </row>
    <row r="277" spans="1:14" x14ac:dyDescent="0.25">
      <c r="A277" s="128"/>
      <c r="B277" s="128"/>
      <c r="C277" s="128"/>
      <c r="D277" s="128"/>
      <c r="E277" s="128"/>
      <c r="F277" s="128"/>
      <c r="G277" s="128"/>
      <c r="H277" s="128"/>
      <c r="I277" s="128"/>
      <c r="J277" s="128"/>
      <c r="K277" s="128"/>
      <c r="L277" s="128"/>
      <c r="M277" s="128"/>
      <c r="N277" s="128"/>
    </row>
    <row r="278" spans="1:14" x14ac:dyDescent="0.25">
      <c r="A278" s="128"/>
      <c r="B278" s="128"/>
      <c r="C278" s="128"/>
      <c r="D278" s="128"/>
      <c r="E278" s="128"/>
      <c r="F278" s="128"/>
      <c r="G278" s="128"/>
      <c r="H278" s="128"/>
      <c r="I278" s="128"/>
      <c r="J278" s="128"/>
      <c r="K278" s="128"/>
      <c r="L278" s="128"/>
      <c r="M278" s="128"/>
      <c r="N278" s="128"/>
    </row>
    <row r="279" spans="1:14" x14ac:dyDescent="0.25">
      <c r="A279" s="128"/>
      <c r="B279" s="128"/>
      <c r="C279" s="128"/>
      <c r="D279" s="128"/>
      <c r="E279" s="128"/>
      <c r="F279" s="128"/>
      <c r="G279" s="128"/>
      <c r="H279" s="128"/>
      <c r="I279" s="128"/>
      <c r="J279" s="128"/>
      <c r="K279" s="128"/>
      <c r="L279" s="128"/>
      <c r="M279" s="128"/>
      <c r="N279" s="128"/>
    </row>
    <row r="280" spans="1:14" x14ac:dyDescent="0.25">
      <c r="A280" s="128"/>
      <c r="B280" s="128"/>
      <c r="C280" s="128"/>
      <c r="D280" s="128"/>
      <c r="E280" s="128"/>
      <c r="F280" s="128"/>
      <c r="G280" s="128"/>
      <c r="H280" s="128"/>
      <c r="I280" s="128"/>
      <c r="J280" s="128"/>
      <c r="K280" s="128"/>
      <c r="L280" s="128"/>
      <c r="M280" s="128"/>
      <c r="N280" s="128"/>
    </row>
    <row r="281" spans="1:14" x14ac:dyDescent="0.25">
      <c r="A281" s="128"/>
      <c r="B281" s="128"/>
      <c r="C281" s="128"/>
      <c r="D281" s="128"/>
      <c r="E281" s="128"/>
      <c r="F281" s="128"/>
      <c r="G281" s="128"/>
      <c r="H281" s="128"/>
      <c r="I281" s="128"/>
      <c r="J281" s="128"/>
      <c r="K281" s="128"/>
      <c r="L281" s="128"/>
      <c r="M281" s="128"/>
      <c r="N281" s="128"/>
    </row>
    <row r="282" spans="1:14" x14ac:dyDescent="0.25">
      <c r="A282" s="128"/>
      <c r="B282" s="128"/>
      <c r="C282" s="128"/>
      <c r="D282" s="128"/>
      <c r="E282" s="128"/>
      <c r="F282" s="128"/>
      <c r="G282" s="128"/>
      <c r="H282" s="128"/>
      <c r="I282" s="128"/>
      <c r="J282" s="128"/>
      <c r="K282" s="128"/>
      <c r="L282" s="128"/>
      <c r="M282" s="128"/>
      <c r="N282" s="128"/>
    </row>
    <row r="283" spans="1:14" x14ac:dyDescent="0.25">
      <c r="A283" s="128"/>
      <c r="B283" s="128"/>
      <c r="C283" s="128"/>
      <c r="D283" s="128"/>
      <c r="E283" s="128"/>
      <c r="F283" s="128"/>
      <c r="G283" s="128"/>
      <c r="H283" s="128"/>
      <c r="I283" s="128"/>
      <c r="J283" s="128"/>
      <c r="K283" s="128"/>
      <c r="L283" s="128"/>
      <c r="M283" s="128"/>
      <c r="N283" s="128"/>
    </row>
    <row r="284" spans="1:14" x14ac:dyDescent="0.25">
      <c r="A284" s="128"/>
      <c r="B284" s="128"/>
      <c r="C284" s="128"/>
      <c r="D284" s="128"/>
      <c r="E284" s="128"/>
      <c r="F284" s="128"/>
      <c r="G284" s="128"/>
      <c r="H284" s="128"/>
      <c r="I284" s="128"/>
      <c r="J284" s="128"/>
      <c r="K284" s="128"/>
      <c r="L284" s="128"/>
      <c r="M284" s="128"/>
      <c r="N284" s="128"/>
    </row>
    <row r="285" spans="1:14" x14ac:dyDescent="0.25">
      <c r="A285" s="128"/>
      <c r="B285" s="128"/>
      <c r="C285" s="128"/>
      <c r="D285" s="128"/>
      <c r="E285" s="128"/>
      <c r="F285" s="128"/>
      <c r="G285" s="128"/>
      <c r="H285" s="128"/>
      <c r="I285" s="128"/>
      <c r="J285" s="128"/>
      <c r="K285" s="128"/>
      <c r="L285" s="128"/>
      <c r="M285" s="128"/>
      <c r="N285" s="128"/>
    </row>
    <row r="286" spans="1:14" x14ac:dyDescent="0.25">
      <c r="A286" s="128"/>
      <c r="B286" s="128"/>
      <c r="C286" s="128"/>
      <c r="D286" s="128"/>
      <c r="E286" s="128"/>
      <c r="F286" s="128"/>
      <c r="G286" s="128"/>
      <c r="H286" s="128"/>
      <c r="I286" s="128"/>
      <c r="J286" s="128"/>
      <c r="K286" s="128"/>
      <c r="L286" s="128"/>
      <c r="M286" s="128"/>
      <c r="N286" s="128"/>
    </row>
    <row r="287" spans="1:14" x14ac:dyDescent="0.25">
      <c r="A287" s="128"/>
      <c r="B287" s="128"/>
      <c r="C287" s="128"/>
      <c r="D287" s="128"/>
      <c r="E287" s="128"/>
      <c r="F287" s="128"/>
      <c r="G287" s="128"/>
      <c r="H287" s="128"/>
      <c r="I287" s="128"/>
      <c r="J287" s="128"/>
      <c r="K287" s="128"/>
      <c r="L287" s="128"/>
      <c r="M287" s="128"/>
      <c r="N287" s="128"/>
    </row>
    <row r="288" spans="1:14" x14ac:dyDescent="0.25">
      <c r="A288" s="128"/>
      <c r="B288" s="128"/>
      <c r="C288" s="128"/>
      <c r="D288" s="128"/>
      <c r="E288" s="128"/>
      <c r="F288" s="128"/>
      <c r="G288" s="128"/>
      <c r="H288" s="128"/>
      <c r="I288" s="128"/>
      <c r="J288" s="128"/>
      <c r="K288" s="128"/>
      <c r="L288" s="128"/>
      <c r="M288" s="128"/>
      <c r="N288" s="128"/>
    </row>
    <row r="289" spans="1:14" x14ac:dyDescent="0.25">
      <c r="A289" s="128"/>
      <c r="B289" s="128"/>
      <c r="C289" s="128"/>
      <c r="D289" s="128"/>
      <c r="E289" s="128"/>
      <c r="F289" s="128"/>
      <c r="G289" s="128"/>
      <c r="H289" s="128"/>
      <c r="I289" s="128"/>
      <c r="J289" s="128"/>
      <c r="K289" s="128"/>
      <c r="L289" s="128"/>
      <c r="M289" s="128"/>
      <c r="N289" s="128"/>
    </row>
    <row r="290" spans="1:14" x14ac:dyDescent="0.25">
      <c r="A290" s="128"/>
      <c r="B290" s="128"/>
      <c r="C290" s="128"/>
      <c r="D290" s="128"/>
      <c r="E290" s="128"/>
      <c r="F290" s="128"/>
      <c r="G290" s="128"/>
      <c r="H290" s="128"/>
      <c r="I290" s="128"/>
      <c r="J290" s="128"/>
      <c r="K290" s="128"/>
      <c r="L290" s="128"/>
      <c r="M290" s="128"/>
      <c r="N290" s="128"/>
    </row>
    <row r="291" spans="1:14" x14ac:dyDescent="0.25">
      <c r="A291" s="128"/>
      <c r="B291" s="128"/>
      <c r="C291" s="128"/>
      <c r="D291" s="128"/>
      <c r="E291" s="128"/>
      <c r="F291" s="128"/>
      <c r="G291" s="128"/>
      <c r="H291" s="128"/>
      <c r="I291" s="128"/>
      <c r="J291" s="128"/>
      <c r="K291" s="128"/>
      <c r="L291" s="128"/>
      <c r="M291" s="128"/>
      <c r="N291" s="128"/>
    </row>
    <row r="292" spans="1:14" x14ac:dyDescent="0.25">
      <c r="A292" s="128"/>
      <c r="B292" s="128"/>
      <c r="C292" s="128"/>
      <c r="D292" s="128"/>
      <c r="E292" s="128"/>
      <c r="F292" s="128"/>
      <c r="G292" s="128"/>
      <c r="H292" s="128"/>
      <c r="I292" s="128"/>
      <c r="J292" s="128"/>
      <c r="K292" s="128"/>
      <c r="L292" s="128"/>
      <c r="M292" s="128"/>
      <c r="N292" s="128"/>
    </row>
    <row r="293" spans="1:14" x14ac:dyDescent="0.25">
      <c r="A293" s="128"/>
      <c r="B293" s="128"/>
      <c r="C293" s="128"/>
      <c r="D293" s="128"/>
      <c r="E293" s="128"/>
      <c r="F293" s="128"/>
      <c r="G293" s="128"/>
      <c r="H293" s="128"/>
      <c r="I293" s="128"/>
      <c r="J293" s="128"/>
      <c r="K293" s="128"/>
      <c r="L293" s="128"/>
      <c r="M293" s="128"/>
      <c r="N293" s="128"/>
    </row>
    <row r="294" spans="1:14" x14ac:dyDescent="0.25">
      <c r="A294" s="128"/>
      <c r="B294" s="128"/>
      <c r="C294" s="128"/>
      <c r="D294" s="128"/>
      <c r="E294" s="128"/>
      <c r="F294" s="128"/>
      <c r="G294" s="128"/>
      <c r="H294" s="128"/>
      <c r="I294" s="128"/>
      <c r="J294" s="128"/>
      <c r="K294" s="128"/>
      <c r="L294" s="128"/>
      <c r="M294" s="128"/>
      <c r="N294" s="128"/>
    </row>
    <row r="295" spans="1:14" x14ac:dyDescent="0.25">
      <c r="A295" s="128"/>
      <c r="B295" s="128"/>
      <c r="C295" s="128"/>
      <c r="D295" s="128"/>
      <c r="E295" s="128"/>
      <c r="F295" s="128"/>
      <c r="G295" s="128"/>
      <c r="H295" s="128"/>
      <c r="I295" s="128"/>
      <c r="J295" s="128"/>
      <c r="K295" s="128"/>
      <c r="L295" s="128"/>
      <c r="M295" s="128"/>
      <c r="N295" s="128"/>
    </row>
    <row r="296" spans="1:14" x14ac:dyDescent="0.25">
      <c r="A296" s="128"/>
      <c r="B296" s="128"/>
      <c r="C296" s="128"/>
      <c r="D296" s="128"/>
      <c r="E296" s="128"/>
      <c r="F296" s="128"/>
      <c r="G296" s="128"/>
      <c r="H296" s="128"/>
      <c r="I296" s="128"/>
      <c r="J296" s="128"/>
      <c r="K296" s="128"/>
      <c r="L296" s="128"/>
      <c r="M296" s="128"/>
      <c r="N296" s="128"/>
    </row>
    <row r="297" spans="1:14" x14ac:dyDescent="0.25">
      <c r="A297" s="128"/>
      <c r="B297" s="128"/>
      <c r="C297" s="128"/>
      <c r="D297" s="128"/>
      <c r="E297" s="128"/>
      <c r="F297" s="128"/>
      <c r="G297" s="128"/>
      <c r="H297" s="128"/>
      <c r="I297" s="128"/>
      <c r="J297" s="128"/>
      <c r="K297" s="128"/>
      <c r="L297" s="128"/>
      <c r="M297" s="128"/>
      <c r="N297" s="128"/>
    </row>
    <row r="298" spans="1:14" x14ac:dyDescent="0.25">
      <c r="A298" s="128"/>
      <c r="B298" s="128"/>
      <c r="C298" s="128"/>
      <c r="D298" s="128"/>
      <c r="E298" s="128"/>
      <c r="F298" s="128"/>
      <c r="G298" s="128"/>
      <c r="H298" s="128"/>
      <c r="I298" s="128"/>
      <c r="J298" s="128"/>
      <c r="K298" s="128"/>
      <c r="L298" s="128"/>
      <c r="M298" s="128"/>
      <c r="N298" s="128"/>
    </row>
    <row r="299" spans="1:14" x14ac:dyDescent="0.25">
      <c r="A299" s="128"/>
      <c r="B299" s="128"/>
      <c r="C299" s="128"/>
      <c r="D299" s="128"/>
      <c r="E299" s="128"/>
      <c r="F299" s="128"/>
      <c r="G299" s="128"/>
      <c r="H299" s="128"/>
      <c r="I299" s="128"/>
      <c r="J299" s="128"/>
      <c r="K299" s="128"/>
      <c r="L299" s="128"/>
      <c r="M299" s="128"/>
      <c r="N299" s="128"/>
    </row>
    <row r="300" spans="1:14" x14ac:dyDescent="0.25">
      <c r="A300" s="128"/>
      <c r="B300" s="128"/>
      <c r="C300" s="128"/>
      <c r="D300" s="128"/>
      <c r="E300" s="128"/>
      <c r="F300" s="128"/>
      <c r="G300" s="128"/>
      <c r="H300" s="128"/>
      <c r="I300" s="128"/>
      <c r="J300" s="128"/>
      <c r="K300" s="128"/>
      <c r="L300" s="128"/>
      <c r="M300" s="128"/>
      <c r="N300" s="128"/>
    </row>
    <row r="301" spans="1:14" x14ac:dyDescent="0.25">
      <c r="A301" s="128"/>
      <c r="B301" s="128"/>
      <c r="C301" s="128"/>
      <c r="D301" s="128"/>
      <c r="E301" s="128"/>
      <c r="F301" s="128"/>
      <c r="G301" s="128"/>
      <c r="H301" s="128"/>
      <c r="I301" s="128"/>
      <c r="J301" s="128"/>
      <c r="K301" s="128"/>
      <c r="L301" s="128"/>
      <c r="M301" s="128"/>
      <c r="N301" s="128"/>
    </row>
    <row r="302" spans="1:14" x14ac:dyDescent="0.25">
      <c r="A302" s="128"/>
      <c r="B302" s="128"/>
      <c r="C302" s="128"/>
      <c r="D302" s="128"/>
      <c r="E302" s="128"/>
      <c r="F302" s="128"/>
      <c r="G302" s="128"/>
      <c r="H302" s="128"/>
      <c r="I302" s="128"/>
      <c r="J302" s="128"/>
      <c r="K302" s="128"/>
      <c r="L302" s="128"/>
      <c r="M302" s="128"/>
      <c r="N302" s="128"/>
    </row>
    <row r="303" spans="1:14" x14ac:dyDescent="0.25">
      <c r="A303" s="128"/>
      <c r="B303" s="128"/>
      <c r="C303" s="128"/>
      <c r="D303" s="128"/>
      <c r="E303" s="128"/>
      <c r="F303" s="128"/>
      <c r="G303" s="128"/>
      <c r="H303" s="128"/>
      <c r="I303" s="128"/>
      <c r="J303" s="128"/>
      <c r="K303" s="128"/>
      <c r="L303" s="128"/>
      <c r="M303" s="128"/>
      <c r="N303" s="128"/>
    </row>
    <row r="304" spans="1:14" x14ac:dyDescent="0.25">
      <c r="A304" s="128"/>
      <c r="B304" s="128"/>
      <c r="C304" s="128"/>
      <c r="D304" s="128"/>
      <c r="E304" s="128"/>
      <c r="F304" s="128"/>
      <c r="G304" s="128"/>
      <c r="H304" s="128"/>
      <c r="I304" s="128"/>
      <c r="J304" s="128"/>
      <c r="K304" s="128"/>
      <c r="L304" s="128"/>
      <c r="M304" s="128"/>
      <c r="N304" s="128"/>
    </row>
    <row r="305" spans="1:14" x14ac:dyDescent="0.25">
      <c r="A305" s="128"/>
      <c r="B305" s="128"/>
      <c r="C305" s="128"/>
      <c r="D305" s="128"/>
      <c r="E305" s="128"/>
      <c r="F305" s="128"/>
      <c r="G305" s="128"/>
      <c r="H305" s="128"/>
      <c r="I305" s="128"/>
      <c r="J305" s="128"/>
      <c r="K305" s="128"/>
      <c r="L305" s="128"/>
      <c r="M305" s="128"/>
      <c r="N305" s="128"/>
    </row>
    <row r="306" spans="1:14" x14ac:dyDescent="0.25">
      <c r="A306" s="128"/>
      <c r="B306" s="128"/>
      <c r="C306" s="128"/>
      <c r="D306" s="128"/>
      <c r="E306" s="128"/>
      <c r="F306" s="128"/>
      <c r="G306" s="128"/>
      <c r="H306" s="128"/>
      <c r="I306" s="128"/>
      <c r="J306" s="128"/>
      <c r="K306" s="128"/>
      <c r="L306" s="128"/>
      <c r="M306" s="128"/>
      <c r="N306" s="128"/>
    </row>
    <row r="307" spans="1:14" x14ac:dyDescent="0.25">
      <c r="A307" s="128"/>
      <c r="B307" s="128"/>
      <c r="C307" s="128"/>
      <c r="D307" s="128"/>
      <c r="E307" s="128"/>
      <c r="F307" s="128"/>
      <c r="G307" s="128"/>
      <c r="H307" s="128"/>
      <c r="I307" s="128"/>
      <c r="J307" s="128"/>
      <c r="K307" s="128"/>
      <c r="L307" s="128"/>
      <c r="M307" s="128"/>
      <c r="N307" s="128"/>
    </row>
    <row r="308" spans="1:14" x14ac:dyDescent="0.25">
      <c r="A308" s="128"/>
      <c r="B308" s="128"/>
      <c r="C308" s="128"/>
      <c r="D308" s="128"/>
      <c r="E308" s="128"/>
      <c r="F308" s="128"/>
      <c r="G308" s="128"/>
      <c r="H308" s="128"/>
      <c r="I308" s="128"/>
      <c r="J308" s="128"/>
      <c r="K308" s="128"/>
      <c r="L308" s="128"/>
      <c r="M308" s="128"/>
      <c r="N308" s="128"/>
    </row>
    <row r="309" spans="1:14" x14ac:dyDescent="0.25">
      <c r="A309" s="128"/>
      <c r="B309" s="128"/>
      <c r="C309" s="128"/>
      <c r="D309" s="128"/>
      <c r="E309" s="128"/>
      <c r="F309" s="128"/>
      <c r="G309" s="128"/>
      <c r="H309" s="128"/>
      <c r="I309" s="128"/>
      <c r="J309" s="128"/>
      <c r="K309" s="128"/>
      <c r="L309" s="128"/>
      <c r="M309" s="128"/>
      <c r="N309" s="128"/>
    </row>
    <row r="310" spans="1:14" x14ac:dyDescent="0.25">
      <c r="A310" s="128"/>
      <c r="B310" s="128"/>
      <c r="C310" s="128"/>
      <c r="D310" s="128"/>
      <c r="E310" s="128"/>
      <c r="F310" s="128"/>
      <c r="G310" s="128"/>
      <c r="H310" s="128"/>
      <c r="I310" s="128"/>
      <c r="J310" s="128"/>
      <c r="K310" s="128"/>
      <c r="L310" s="128"/>
      <c r="M310" s="128"/>
      <c r="N310" s="128"/>
    </row>
    <row r="311" spans="1:14" x14ac:dyDescent="0.25">
      <c r="A311" s="128"/>
      <c r="B311" s="128"/>
      <c r="C311" s="128"/>
      <c r="D311" s="128"/>
      <c r="E311" s="128"/>
      <c r="F311" s="128"/>
      <c r="G311" s="128"/>
      <c r="H311" s="128"/>
      <c r="I311" s="128"/>
      <c r="J311" s="128"/>
      <c r="K311" s="128"/>
      <c r="L311" s="128"/>
      <c r="M311" s="128"/>
      <c r="N311" s="128"/>
    </row>
    <row r="312" spans="1:14" x14ac:dyDescent="0.25">
      <c r="A312" s="128"/>
      <c r="B312" s="128"/>
      <c r="C312" s="128"/>
      <c r="D312" s="128"/>
      <c r="E312" s="128"/>
      <c r="F312" s="128"/>
      <c r="G312" s="128"/>
      <c r="H312" s="128"/>
      <c r="I312" s="128"/>
      <c r="J312" s="128"/>
      <c r="K312" s="128"/>
      <c r="L312" s="128"/>
      <c r="M312" s="128"/>
      <c r="N312" s="128"/>
    </row>
    <row r="313" spans="1:14" x14ac:dyDescent="0.25">
      <c r="A313" s="128"/>
      <c r="B313" s="128"/>
      <c r="C313" s="128"/>
      <c r="D313" s="128"/>
      <c r="E313" s="128"/>
      <c r="F313" s="128"/>
      <c r="G313" s="128"/>
      <c r="H313" s="128"/>
      <c r="I313" s="128"/>
      <c r="J313" s="128"/>
      <c r="K313" s="128"/>
      <c r="L313" s="128"/>
      <c r="M313" s="128"/>
      <c r="N313" s="128"/>
    </row>
    <row r="314" spans="1:14" x14ac:dyDescent="0.25">
      <c r="A314" s="128"/>
      <c r="B314" s="128"/>
      <c r="C314" s="128"/>
      <c r="D314" s="128"/>
      <c r="E314" s="128"/>
      <c r="F314" s="128"/>
      <c r="G314" s="128"/>
      <c r="H314" s="128"/>
      <c r="I314" s="128"/>
      <c r="J314" s="128"/>
      <c r="K314" s="128"/>
      <c r="L314" s="128"/>
      <c r="M314" s="128"/>
      <c r="N314" s="128"/>
    </row>
    <row r="315" spans="1:14" x14ac:dyDescent="0.25">
      <c r="A315" s="128"/>
      <c r="B315" s="128"/>
      <c r="C315" s="128"/>
      <c r="D315" s="128"/>
      <c r="E315" s="128"/>
      <c r="F315" s="128"/>
      <c r="G315" s="128"/>
      <c r="H315" s="128"/>
      <c r="I315" s="128"/>
      <c r="J315" s="128"/>
      <c r="K315" s="128"/>
      <c r="L315" s="128"/>
      <c r="M315" s="128"/>
      <c r="N315" s="128"/>
    </row>
    <row r="316" spans="1:14" x14ac:dyDescent="0.25">
      <c r="A316" s="128"/>
      <c r="B316" s="128"/>
      <c r="C316" s="128"/>
      <c r="D316" s="128"/>
      <c r="E316" s="128"/>
      <c r="F316" s="128"/>
      <c r="G316" s="128"/>
      <c r="H316" s="128"/>
      <c r="I316" s="128"/>
      <c r="J316" s="128"/>
      <c r="K316" s="128"/>
      <c r="L316" s="128"/>
      <c r="M316" s="128"/>
      <c r="N316" s="128"/>
    </row>
    <row r="317" spans="1:14" x14ac:dyDescent="0.25">
      <c r="A317" s="128"/>
      <c r="B317" s="128"/>
      <c r="C317" s="128"/>
      <c r="D317" s="128"/>
      <c r="E317" s="128"/>
      <c r="F317" s="128"/>
      <c r="G317" s="128"/>
      <c r="H317" s="128"/>
      <c r="I317" s="128"/>
      <c r="J317" s="128"/>
      <c r="K317" s="128"/>
      <c r="L317" s="128"/>
      <c r="M317" s="128"/>
      <c r="N317" s="128"/>
    </row>
    <row r="318" spans="1:14" x14ac:dyDescent="0.25">
      <c r="A318" s="128"/>
      <c r="B318" s="128"/>
      <c r="C318" s="128"/>
      <c r="D318" s="128"/>
      <c r="E318" s="128"/>
      <c r="F318" s="128"/>
      <c r="G318" s="128"/>
      <c r="H318" s="128"/>
      <c r="I318" s="128"/>
      <c r="J318" s="128"/>
      <c r="K318" s="128"/>
      <c r="L318" s="128"/>
      <c r="M318" s="128"/>
      <c r="N318" s="128"/>
    </row>
    <row r="319" spans="1:14" x14ac:dyDescent="0.25">
      <c r="A319" s="128"/>
      <c r="B319" s="128"/>
      <c r="C319" s="128"/>
      <c r="D319" s="128"/>
      <c r="E319" s="128"/>
      <c r="F319" s="128"/>
      <c r="G319" s="128"/>
      <c r="H319" s="128"/>
      <c r="I319" s="128"/>
      <c r="J319" s="128"/>
      <c r="K319" s="128"/>
      <c r="L319" s="128"/>
      <c r="M319" s="128"/>
      <c r="N319" s="128"/>
    </row>
    <row r="320" spans="1:14" x14ac:dyDescent="0.25">
      <c r="A320" s="128"/>
      <c r="B320" s="128"/>
      <c r="C320" s="128"/>
      <c r="D320" s="128"/>
      <c r="E320" s="128"/>
      <c r="F320" s="128"/>
      <c r="G320" s="128"/>
      <c r="H320" s="128"/>
      <c r="I320" s="128"/>
      <c r="J320" s="128"/>
      <c r="K320" s="128"/>
      <c r="L320" s="128"/>
      <c r="M320" s="128"/>
      <c r="N320" s="128"/>
    </row>
    <row r="321" spans="1:14" x14ac:dyDescent="0.25">
      <c r="A321" s="128"/>
      <c r="B321" s="128"/>
      <c r="C321" s="128"/>
      <c r="D321" s="128"/>
      <c r="E321" s="128"/>
      <c r="F321" s="128"/>
      <c r="G321" s="128"/>
      <c r="H321" s="128"/>
      <c r="I321" s="128"/>
      <c r="J321" s="128"/>
      <c r="K321" s="128"/>
      <c r="L321" s="128"/>
      <c r="M321" s="128"/>
      <c r="N321" s="128"/>
    </row>
    <row r="322" spans="1:14" x14ac:dyDescent="0.25">
      <c r="A322" s="128"/>
      <c r="B322" s="128"/>
      <c r="C322" s="128"/>
      <c r="D322" s="128"/>
      <c r="E322" s="128"/>
      <c r="F322" s="128"/>
      <c r="G322" s="128"/>
      <c r="H322" s="128"/>
      <c r="I322" s="128"/>
      <c r="J322" s="128"/>
      <c r="K322" s="128"/>
      <c r="L322" s="128"/>
      <c r="M322" s="128"/>
      <c r="N322" s="128"/>
    </row>
    <row r="323" spans="1:14" x14ac:dyDescent="0.25">
      <c r="A323" s="128"/>
      <c r="B323" s="128"/>
      <c r="C323" s="128"/>
      <c r="D323" s="128"/>
      <c r="E323" s="128"/>
      <c r="F323" s="128"/>
      <c r="G323" s="128"/>
      <c r="H323" s="128"/>
      <c r="I323" s="128"/>
      <c r="J323" s="128"/>
      <c r="K323" s="128"/>
      <c r="L323" s="128"/>
      <c r="M323" s="128"/>
      <c r="N323" s="128"/>
    </row>
    <row r="324" spans="1:14" x14ac:dyDescent="0.25">
      <c r="A324" s="128"/>
      <c r="B324" s="128"/>
      <c r="C324" s="128"/>
      <c r="D324" s="128"/>
      <c r="E324" s="128"/>
      <c r="F324" s="128"/>
      <c r="G324" s="128"/>
      <c r="H324" s="128"/>
      <c r="I324" s="128"/>
      <c r="J324" s="128"/>
      <c r="K324" s="128"/>
      <c r="L324" s="128"/>
      <c r="M324" s="128"/>
      <c r="N324" s="128"/>
    </row>
    <row r="325" spans="1:14" x14ac:dyDescent="0.25">
      <c r="A325" s="128"/>
      <c r="B325" s="128"/>
      <c r="C325" s="128"/>
      <c r="D325" s="128"/>
      <c r="E325" s="128"/>
      <c r="F325" s="128"/>
      <c r="G325" s="128"/>
      <c r="H325" s="128"/>
      <c r="I325" s="128"/>
      <c r="J325" s="128"/>
      <c r="K325" s="128"/>
      <c r="L325" s="128"/>
      <c r="M325" s="128"/>
      <c r="N325" s="128"/>
    </row>
    <row r="326" spans="1:14" x14ac:dyDescent="0.25">
      <c r="A326" s="128"/>
      <c r="B326" s="128"/>
      <c r="C326" s="128"/>
      <c r="D326" s="128"/>
      <c r="E326" s="128"/>
      <c r="F326" s="128"/>
      <c r="G326" s="128"/>
      <c r="H326" s="128"/>
      <c r="I326" s="128"/>
      <c r="J326" s="128"/>
      <c r="K326" s="128"/>
      <c r="L326" s="128"/>
      <c r="M326" s="128"/>
      <c r="N326" s="128"/>
    </row>
    <row r="327" spans="1:14" x14ac:dyDescent="0.25">
      <c r="A327" s="128"/>
      <c r="B327" s="128"/>
      <c r="C327" s="128"/>
      <c r="D327" s="128"/>
      <c r="E327" s="128"/>
      <c r="F327" s="128"/>
      <c r="G327" s="128"/>
      <c r="H327" s="128"/>
      <c r="I327" s="128"/>
      <c r="J327" s="128"/>
      <c r="K327" s="128"/>
      <c r="L327" s="128"/>
      <c r="M327" s="128"/>
      <c r="N327" s="128"/>
    </row>
    <row r="328" spans="1:14" x14ac:dyDescent="0.25">
      <c r="A328" s="128"/>
      <c r="B328" s="128"/>
      <c r="C328" s="128"/>
      <c r="D328" s="128"/>
      <c r="E328" s="128"/>
      <c r="F328" s="128"/>
      <c r="G328" s="128"/>
      <c r="H328" s="128"/>
      <c r="I328" s="128"/>
      <c r="J328" s="128"/>
      <c r="K328" s="128"/>
      <c r="L328" s="128"/>
      <c r="M328" s="128"/>
      <c r="N328" s="128"/>
    </row>
    <row r="329" spans="1:14" x14ac:dyDescent="0.25">
      <c r="A329" s="128"/>
      <c r="B329" s="128"/>
      <c r="C329" s="128"/>
      <c r="D329" s="128"/>
      <c r="E329" s="128"/>
      <c r="F329" s="128"/>
      <c r="G329" s="128"/>
      <c r="H329" s="128"/>
      <c r="I329" s="128"/>
      <c r="J329" s="128"/>
      <c r="K329" s="128"/>
      <c r="L329" s="128"/>
      <c r="M329" s="128"/>
      <c r="N329" s="128"/>
    </row>
    <row r="330" spans="1:14" x14ac:dyDescent="0.25">
      <c r="A330" s="128"/>
      <c r="B330" s="128"/>
      <c r="C330" s="128"/>
      <c r="D330" s="128"/>
      <c r="E330" s="128"/>
      <c r="F330" s="128"/>
      <c r="G330" s="128"/>
      <c r="H330" s="128"/>
      <c r="I330" s="128"/>
      <c r="J330" s="128"/>
      <c r="K330" s="128"/>
      <c r="L330" s="128"/>
      <c r="M330" s="128"/>
      <c r="N330" s="128"/>
    </row>
    <row r="331" spans="1:14" x14ac:dyDescent="0.25">
      <c r="A331" s="128"/>
      <c r="B331" s="128"/>
      <c r="C331" s="128"/>
      <c r="D331" s="128"/>
      <c r="E331" s="128"/>
      <c r="F331" s="128"/>
      <c r="G331" s="128"/>
      <c r="H331" s="128"/>
      <c r="I331" s="128"/>
      <c r="J331" s="128"/>
      <c r="K331" s="128"/>
      <c r="L331" s="128"/>
      <c r="M331" s="128"/>
      <c r="N331" s="128"/>
    </row>
    <row r="332" spans="1:14" x14ac:dyDescent="0.25">
      <c r="A332" s="128"/>
      <c r="B332" s="128"/>
      <c r="C332" s="128"/>
      <c r="D332" s="128"/>
      <c r="E332" s="128"/>
      <c r="F332" s="128"/>
      <c r="G332" s="128"/>
      <c r="H332" s="128"/>
      <c r="I332" s="128"/>
      <c r="J332" s="128"/>
      <c r="K332" s="128"/>
      <c r="L332" s="128"/>
      <c r="M332" s="128"/>
      <c r="N332" s="128"/>
    </row>
    <row r="333" spans="1:14" x14ac:dyDescent="0.25">
      <c r="A333" s="128"/>
      <c r="B333" s="128"/>
      <c r="C333" s="128"/>
      <c r="D333" s="128"/>
      <c r="E333" s="128"/>
      <c r="F333" s="128"/>
      <c r="G333" s="128"/>
      <c r="H333" s="128"/>
      <c r="I333" s="128"/>
      <c r="J333" s="128"/>
      <c r="K333" s="128"/>
      <c r="L333" s="128"/>
      <c r="M333" s="128"/>
      <c r="N333" s="128"/>
    </row>
    <row r="334" spans="1:14" x14ac:dyDescent="0.25">
      <c r="A334" s="128"/>
      <c r="B334" s="128"/>
      <c r="C334" s="128"/>
      <c r="D334" s="128"/>
      <c r="E334" s="128"/>
      <c r="F334" s="128"/>
      <c r="G334" s="128"/>
      <c r="H334" s="128"/>
      <c r="I334" s="128"/>
      <c r="J334" s="128"/>
      <c r="K334" s="128"/>
      <c r="L334" s="128"/>
      <c r="M334" s="128"/>
      <c r="N334" s="128"/>
    </row>
    <row r="335" spans="1:14" x14ac:dyDescent="0.25">
      <c r="A335" s="128"/>
      <c r="B335" s="128"/>
      <c r="C335" s="128"/>
      <c r="D335" s="128"/>
      <c r="E335" s="128"/>
      <c r="F335" s="128"/>
      <c r="G335" s="128"/>
      <c r="H335" s="128"/>
      <c r="I335" s="128"/>
      <c r="J335" s="128"/>
      <c r="K335" s="128"/>
      <c r="L335" s="128"/>
      <c r="M335" s="128"/>
      <c r="N335" s="128"/>
    </row>
    <row r="336" spans="1:14" x14ac:dyDescent="0.25">
      <c r="A336" s="128"/>
      <c r="B336" s="128"/>
      <c r="C336" s="128"/>
      <c r="D336" s="128"/>
      <c r="E336" s="128"/>
      <c r="F336" s="128"/>
      <c r="G336" s="128"/>
      <c r="H336" s="128"/>
      <c r="I336" s="128"/>
      <c r="J336" s="128"/>
      <c r="K336" s="128"/>
      <c r="L336" s="128"/>
      <c r="M336" s="128"/>
      <c r="N336" s="128"/>
    </row>
    <row r="337" spans="1:14" x14ac:dyDescent="0.25">
      <c r="A337" s="128"/>
      <c r="B337" s="128"/>
      <c r="C337" s="128"/>
      <c r="D337" s="128"/>
      <c r="E337" s="128"/>
      <c r="F337" s="128"/>
      <c r="G337" s="128"/>
      <c r="H337" s="128"/>
      <c r="I337" s="128"/>
      <c r="J337" s="128"/>
      <c r="K337" s="128"/>
      <c r="L337" s="128"/>
      <c r="M337" s="128"/>
      <c r="N337" s="128"/>
    </row>
    <row r="338" spans="1:14" x14ac:dyDescent="0.25">
      <c r="A338" s="128"/>
      <c r="B338" s="128"/>
      <c r="C338" s="128"/>
      <c r="D338" s="128"/>
      <c r="E338" s="128"/>
      <c r="F338" s="128"/>
      <c r="G338" s="128"/>
      <c r="H338" s="128"/>
      <c r="I338" s="128"/>
      <c r="J338" s="128"/>
      <c r="K338" s="128"/>
      <c r="L338" s="128"/>
      <c r="M338" s="128"/>
      <c r="N338" s="128"/>
    </row>
    <row r="339" spans="1:14" x14ac:dyDescent="0.25">
      <c r="A339" s="128"/>
      <c r="B339" s="128"/>
      <c r="C339" s="128"/>
      <c r="D339" s="128"/>
      <c r="E339" s="128"/>
      <c r="F339" s="128"/>
      <c r="G339" s="128"/>
      <c r="H339" s="128"/>
      <c r="I339" s="128"/>
      <c r="J339" s="128"/>
      <c r="K339" s="128"/>
      <c r="L339" s="128"/>
      <c r="M339" s="128"/>
      <c r="N339" s="128"/>
    </row>
    <row r="340" spans="1:14" x14ac:dyDescent="0.25">
      <c r="A340" s="128"/>
      <c r="B340" s="128"/>
      <c r="C340" s="128"/>
      <c r="D340" s="128"/>
      <c r="E340" s="128"/>
      <c r="F340" s="128"/>
      <c r="G340" s="128"/>
      <c r="H340" s="128"/>
      <c r="I340" s="128"/>
      <c r="J340" s="128"/>
      <c r="K340" s="128"/>
      <c r="L340" s="128"/>
      <c r="M340" s="128"/>
      <c r="N340" s="128"/>
    </row>
    <row r="341" spans="1:14" x14ac:dyDescent="0.25">
      <c r="A341" s="128"/>
      <c r="B341" s="128"/>
      <c r="C341" s="128"/>
      <c r="D341" s="128"/>
      <c r="E341" s="128"/>
      <c r="F341" s="128"/>
      <c r="G341" s="128"/>
      <c r="H341" s="128"/>
      <c r="I341" s="128"/>
      <c r="J341" s="128"/>
      <c r="K341" s="128"/>
      <c r="L341" s="128"/>
      <c r="M341" s="128"/>
      <c r="N341" s="128"/>
    </row>
    <row r="342" spans="1:14" x14ac:dyDescent="0.25">
      <c r="A342" s="128"/>
      <c r="B342" s="128"/>
      <c r="C342" s="128"/>
      <c r="D342" s="128"/>
      <c r="E342" s="128"/>
      <c r="F342" s="128"/>
      <c r="G342" s="128"/>
      <c r="H342" s="128"/>
      <c r="I342" s="128"/>
      <c r="J342" s="128"/>
      <c r="K342" s="128"/>
      <c r="L342" s="128"/>
      <c r="M342" s="128"/>
      <c r="N342" s="128"/>
    </row>
    <row r="343" spans="1:14" x14ac:dyDescent="0.25">
      <c r="A343" s="128"/>
      <c r="B343" s="128"/>
      <c r="C343" s="128"/>
      <c r="D343" s="128"/>
      <c r="E343" s="128"/>
      <c r="F343" s="128"/>
      <c r="G343" s="128"/>
      <c r="H343" s="128"/>
      <c r="I343" s="128"/>
      <c r="J343" s="128"/>
      <c r="K343" s="128"/>
      <c r="L343" s="128"/>
      <c r="M343" s="128"/>
      <c r="N343" s="128"/>
    </row>
    <row r="344" spans="1:14" x14ac:dyDescent="0.25">
      <c r="A344" s="128"/>
      <c r="B344" s="128"/>
      <c r="C344" s="128"/>
      <c r="D344" s="128"/>
      <c r="E344" s="128"/>
      <c r="F344" s="128"/>
      <c r="G344" s="128"/>
      <c r="H344" s="128"/>
      <c r="I344" s="128"/>
      <c r="J344" s="128"/>
      <c r="K344" s="128"/>
      <c r="L344" s="128"/>
      <c r="M344" s="128"/>
      <c r="N344" s="128"/>
    </row>
    <row r="345" spans="1:14" x14ac:dyDescent="0.25">
      <c r="A345" s="128"/>
      <c r="B345" s="128"/>
      <c r="C345" s="128"/>
      <c r="D345" s="128"/>
      <c r="E345" s="128"/>
      <c r="F345" s="128"/>
      <c r="G345" s="128"/>
      <c r="H345" s="128"/>
      <c r="I345" s="128"/>
      <c r="J345" s="128"/>
      <c r="K345" s="128"/>
      <c r="L345" s="128"/>
      <c r="M345" s="128"/>
      <c r="N345" s="128"/>
    </row>
    <row r="346" spans="1:14" x14ac:dyDescent="0.25">
      <c r="A346" s="128"/>
      <c r="B346" s="128"/>
      <c r="C346" s="128"/>
      <c r="D346" s="128"/>
      <c r="E346" s="128"/>
      <c r="F346" s="128"/>
      <c r="G346" s="128"/>
      <c r="H346" s="128"/>
      <c r="I346" s="128"/>
      <c r="J346" s="128"/>
      <c r="K346" s="128"/>
      <c r="L346" s="128"/>
      <c r="M346" s="128"/>
      <c r="N346" s="128"/>
    </row>
    <row r="347" spans="1:14" x14ac:dyDescent="0.25">
      <c r="A347" s="128"/>
      <c r="B347" s="128"/>
      <c r="C347" s="128"/>
      <c r="D347" s="128"/>
      <c r="E347" s="128"/>
      <c r="F347" s="128"/>
      <c r="G347" s="128"/>
      <c r="H347" s="128"/>
      <c r="I347" s="128"/>
      <c r="J347" s="128"/>
      <c r="K347" s="128"/>
      <c r="L347" s="128"/>
      <c r="M347" s="128"/>
      <c r="N347" s="128"/>
    </row>
    <row r="348" spans="1:14" x14ac:dyDescent="0.25">
      <c r="A348" s="128"/>
      <c r="B348" s="128"/>
      <c r="C348" s="128"/>
      <c r="D348" s="128"/>
      <c r="E348" s="128"/>
      <c r="F348" s="128"/>
      <c r="G348" s="128"/>
      <c r="H348" s="128"/>
      <c r="I348" s="128"/>
      <c r="J348" s="128"/>
      <c r="K348" s="128"/>
      <c r="L348" s="128"/>
      <c r="M348" s="128"/>
      <c r="N348" s="128"/>
    </row>
    <row r="349" spans="1:14" x14ac:dyDescent="0.25">
      <c r="A349" s="128"/>
      <c r="B349" s="128"/>
      <c r="C349" s="128"/>
      <c r="D349" s="128"/>
      <c r="E349" s="128"/>
      <c r="F349" s="128"/>
      <c r="G349" s="128"/>
      <c r="H349" s="128"/>
      <c r="I349" s="128"/>
      <c r="J349" s="128"/>
      <c r="K349" s="128"/>
      <c r="L349" s="128"/>
      <c r="M349" s="128"/>
      <c r="N349" s="128"/>
    </row>
    <row r="350" spans="1:14" x14ac:dyDescent="0.25">
      <c r="A350" s="128"/>
      <c r="B350" s="128"/>
      <c r="C350" s="128"/>
      <c r="D350" s="128"/>
      <c r="E350" s="128"/>
      <c r="F350" s="128"/>
      <c r="G350" s="128"/>
      <c r="H350" s="128"/>
      <c r="I350" s="128"/>
      <c r="J350" s="128"/>
      <c r="K350" s="128"/>
      <c r="L350" s="128"/>
      <c r="M350" s="128"/>
      <c r="N350" s="128"/>
    </row>
    <row r="351" spans="1:14" x14ac:dyDescent="0.25">
      <c r="A351" s="128"/>
      <c r="B351" s="128"/>
      <c r="C351" s="128"/>
      <c r="D351" s="128"/>
      <c r="E351" s="128"/>
      <c r="F351" s="128"/>
      <c r="G351" s="128"/>
      <c r="H351" s="128"/>
      <c r="I351" s="128"/>
      <c r="J351" s="128"/>
      <c r="K351" s="128"/>
      <c r="L351" s="128"/>
      <c r="M351" s="128"/>
      <c r="N351" s="128"/>
    </row>
    <row r="352" spans="1:14" x14ac:dyDescent="0.25">
      <c r="A352" s="128"/>
      <c r="B352" s="128"/>
      <c r="C352" s="128"/>
      <c r="D352" s="128"/>
      <c r="E352" s="128"/>
      <c r="F352" s="128"/>
      <c r="G352" s="128"/>
      <c r="H352" s="128"/>
      <c r="I352" s="128"/>
      <c r="J352" s="128"/>
      <c r="K352" s="128"/>
      <c r="L352" s="128"/>
      <c r="M352" s="128"/>
      <c r="N352" s="128"/>
    </row>
    <row r="353" spans="1:14" x14ac:dyDescent="0.25">
      <c r="A353" s="128"/>
      <c r="B353" s="128"/>
      <c r="C353" s="128"/>
      <c r="D353" s="128"/>
      <c r="E353" s="128"/>
      <c r="F353" s="128"/>
      <c r="G353" s="128"/>
      <c r="H353" s="128"/>
      <c r="I353" s="128"/>
      <c r="J353" s="128"/>
      <c r="K353" s="128"/>
      <c r="L353" s="128"/>
      <c r="M353" s="128"/>
      <c r="N353" s="128"/>
    </row>
    <row r="354" spans="1:14" x14ac:dyDescent="0.25">
      <c r="A354" s="128"/>
      <c r="B354" s="128"/>
      <c r="C354" s="128"/>
      <c r="D354" s="128"/>
      <c r="E354" s="128"/>
      <c r="F354" s="128"/>
      <c r="G354" s="128"/>
      <c r="H354" s="128"/>
      <c r="I354" s="128"/>
      <c r="J354" s="128"/>
      <c r="K354" s="128"/>
      <c r="L354" s="128"/>
      <c r="M354" s="128"/>
      <c r="N354" s="128"/>
    </row>
  </sheetData>
  <sheetProtection algorithmName="SHA-512" hashValue="yHDMUnUx37C5k0uT9sAqJjlD20rijySp1+XD83yBcBM9eczpWjcmeSlwctTMySwtP14p53WvTDZ7gR5qePj+vQ==" saltValue="CXcqP9WlT3WiBejjvMcedg==" spinCount="100000" sheet="1" objects="1" scenarios="1" selectLockedCells="1"/>
  <customSheetViews>
    <customSheetView guid="{07E3A279-3946-4251-B2B5-4706F47EBB52}">
      <selection activeCell="F8" sqref="F8"/>
      <pageMargins left="0.7" right="0.7" top="0.75" bottom="0.75" header="0.3" footer="0.3"/>
      <pageSetup paperSize="5" orientation="landscape" r:id="rId1"/>
    </customSheetView>
  </customSheetViews>
  <dataValidations count="1">
    <dataValidation type="list" allowBlank="1" showInputMessage="1" showErrorMessage="1" sqref="E5:E9">
      <formula1>$B$13:$B$20</formula1>
    </dataValidation>
  </dataValidation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Y116"/>
  <sheetViews>
    <sheetView zoomScale="85" zoomScaleNormal="85" zoomScalePageLayoutView="70" workbookViewId="0">
      <selection activeCell="B6" sqref="B6:J21"/>
    </sheetView>
  </sheetViews>
  <sheetFormatPr defaultRowHeight="15" x14ac:dyDescent="0.25"/>
  <cols>
    <col min="1" max="1" width="3.7109375" style="1" customWidth="1"/>
    <col min="2" max="2" width="26" style="1" customWidth="1"/>
    <col min="3" max="3" width="11.7109375" style="1" customWidth="1"/>
    <col min="4" max="4" width="10.85546875" style="1" customWidth="1"/>
    <col min="5" max="5" width="15.7109375" style="1" customWidth="1"/>
    <col min="6" max="6" width="68.7109375" style="1" customWidth="1"/>
    <col min="7" max="7" width="10.5703125" style="1" customWidth="1"/>
    <col min="8" max="10" width="9" style="1" customWidth="1"/>
    <col min="11" max="11" width="7.5703125" style="1" customWidth="1"/>
    <col min="12" max="12" width="11.5703125" style="1" customWidth="1"/>
    <col min="13" max="13" width="17.7109375" style="1" customWidth="1"/>
    <col min="14" max="14" width="13.140625" style="1" hidden="1" customWidth="1"/>
    <col min="15" max="15" width="15.85546875" style="1" customWidth="1"/>
    <col min="16" max="16" width="9.140625" style="1"/>
    <col min="17" max="17" width="7" style="1" customWidth="1"/>
    <col min="18" max="18" width="17.42578125" style="1" hidden="1" customWidth="1"/>
    <col min="19" max="21" width="9.140625" style="1" hidden="1" customWidth="1"/>
    <col min="22" max="22" width="22.140625" style="1" hidden="1" customWidth="1"/>
    <col min="23" max="16384" width="9.140625" style="1"/>
  </cols>
  <sheetData>
    <row r="1" spans="1:23" ht="27" customHeight="1" x14ac:dyDescent="0.25">
      <c r="A1" s="7"/>
      <c r="B1" s="46"/>
      <c r="C1" s="7"/>
      <c r="D1" s="7"/>
      <c r="E1" s="7"/>
      <c r="F1" s="7"/>
      <c r="G1" s="7"/>
      <c r="H1" s="7"/>
      <c r="I1" s="7"/>
      <c r="J1" s="7"/>
      <c r="K1" s="7"/>
      <c r="L1" s="7"/>
      <c r="M1" s="7"/>
      <c r="N1" s="7"/>
      <c r="O1" s="7"/>
      <c r="P1" s="51"/>
      <c r="Q1" s="9"/>
      <c r="R1" s="3"/>
      <c r="S1" s="3"/>
      <c r="T1" s="3"/>
      <c r="U1" s="3"/>
    </row>
    <row r="2" spans="1:23" ht="20.100000000000001" customHeight="1" x14ac:dyDescent="0.25">
      <c r="A2" s="7"/>
      <c r="B2" s="167" t="s">
        <v>48</v>
      </c>
      <c r="C2" s="168"/>
      <c r="D2" s="168"/>
      <c r="E2" s="168"/>
      <c r="F2" s="168"/>
      <c r="G2" s="168"/>
      <c r="H2" s="168"/>
      <c r="I2" s="168"/>
      <c r="J2" s="168"/>
      <c r="K2" s="168"/>
      <c r="L2" s="168"/>
      <c r="M2" s="168"/>
      <c r="N2" s="168"/>
      <c r="O2" s="168"/>
      <c r="P2" s="168"/>
      <c r="Q2" s="26"/>
      <c r="R2" s="25"/>
      <c r="S2" s="25"/>
      <c r="T2" s="25"/>
      <c r="U2" s="3"/>
    </row>
    <row r="3" spans="1:23" ht="8.1" customHeight="1" x14ac:dyDescent="0.25">
      <c r="A3" s="7"/>
      <c r="B3" s="10"/>
      <c r="C3" s="10"/>
      <c r="D3" s="10"/>
      <c r="E3" s="10"/>
      <c r="F3" s="10"/>
      <c r="G3" s="10"/>
      <c r="H3" s="10"/>
      <c r="I3" s="11"/>
      <c r="J3" s="11"/>
      <c r="K3" s="10"/>
      <c r="L3" s="12"/>
      <c r="M3" s="9"/>
      <c r="N3" s="9"/>
      <c r="O3" s="9"/>
      <c r="P3" s="9"/>
      <c r="Q3" s="9"/>
      <c r="R3" s="3"/>
      <c r="S3" s="3"/>
      <c r="T3" s="3"/>
      <c r="U3" s="3"/>
      <c r="V3" s="14"/>
      <c r="W3" s="14"/>
    </row>
    <row r="4" spans="1:23" ht="15" customHeight="1" x14ac:dyDescent="0.25">
      <c r="A4" s="7"/>
      <c r="B4" s="169" t="s">
        <v>41</v>
      </c>
      <c r="C4" s="169" t="s">
        <v>36</v>
      </c>
      <c r="D4" s="169"/>
      <c r="E4" s="169"/>
      <c r="F4" s="170"/>
      <c r="G4" s="34"/>
      <c r="H4" s="35"/>
      <c r="I4" s="35"/>
      <c r="J4" s="35"/>
      <c r="K4" s="36"/>
      <c r="L4" s="39" t="s">
        <v>35</v>
      </c>
      <c r="M4" s="39" t="s">
        <v>35</v>
      </c>
      <c r="N4" s="39" t="s">
        <v>35</v>
      </c>
      <c r="O4" s="38" t="s">
        <v>35</v>
      </c>
      <c r="P4" s="9"/>
      <c r="Q4" s="9"/>
      <c r="R4" s="3"/>
      <c r="S4" s="3"/>
      <c r="T4" s="3"/>
      <c r="U4" s="3"/>
      <c r="V4" s="14"/>
      <c r="W4" s="14"/>
    </row>
    <row r="5" spans="1:23" ht="15" customHeight="1" x14ac:dyDescent="0.25">
      <c r="A5" s="7"/>
      <c r="B5" s="169"/>
      <c r="C5" s="169"/>
      <c r="D5" s="169"/>
      <c r="E5" s="169"/>
      <c r="F5" s="169"/>
      <c r="G5" s="32" t="s">
        <v>29</v>
      </c>
      <c r="H5" s="33" t="s">
        <v>32</v>
      </c>
      <c r="I5" s="33" t="s">
        <v>33</v>
      </c>
      <c r="J5" s="33" t="s">
        <v>23</v>
      </c>
      <c r="K5" s="37" t="s">
        <v>34</v>
      </c>
      <c r="L5" s="37" t="s">
        <v>9</v>
      </c>
      <c r="M5" s="37" t="s">
        <v>15</v>
      </c>
      <c r="N5" s="41" t="s">
        <v>31</v>
      </c>
      <c r="O5" s="40" t="s">
        <v>20</v>
      </c>
      <c r="P5" s="9"/>
      <c r="Q5" s="7"/>
    </row>
    <row r="6" spans="1:23" ht="20.100000000000001" customHeight="1" x14ac:dyDescent="0.25">
      <c r="A6" s="7"/>
      <c r="B6" s="85" t="s">
        <v>82</v>
      </c>
      <c r="C6" s="86"/>
      <c r="D6" s="163"/>
      <c r="E6" s="163"/>
      <c r="F6" s="87"/>
      <c r="G6" s="88"/>
      <c r="H6" s="61"/>
      <c r="I6" s="61" t="s">
        <v>8</v>
      </c>
      <c r="J6" s="61" t="s">
        <v>9</v>
      </c>
      <c r="K6" s="27" t="str">
        <f>IF(ISBLANK($H6),"",IF(I6="Feet",H6,H6/12))</f>
        <v/>
      </c>
      <c r="L6" s="13" t="str">
        <f>IF(ISBLANK($H6),"",$K6+VLOOKUP($J6,'2 - Tidal and flood height'!$B:$C,2,0))</f>
        <v/>
      </c>
      <c r="M6" s="13" t="str">
        <f>IF(ISBLANK($H6),"",$L6-VLOOKUP(M$5,'2 - Tidal and flood height'!$B:$C,2,0))</f>
        <v/>
      </c>
      <c r="N6" s="13" t="str">
        <f>IF(ISBLANK($H6),"",$L6-VLOOKUP(N$5,'2 - Tidal and flood height'!$B:$C,2,0))</f>
        <v/>
      </c>
      <c r="O6" s="42" t="str">
        <f>IF(ISBLANK($H6),"",$L6-VLOOKUP(O$5,'2 - Tidal and flood height'!$B:$C,2,0))</f>
        <v/>
      </c>
      <c r="P6" s="9"/>
      <c r="Q6" s="7"/>
      <c r="S6" s="47" t="b">
        <v>0</v>
      </c>
      <c r="T6" s="47" t="b">
        <v>0</v>
      </c>
      <c r="U6" s="47" t="b">
        <v>0</v>
      </c>
      <c r="V6" s="47" t="b">
        <v>0</v>
      </c>
    </row>
    <row r="7" spans="1:23" ht="45.75" customHeight="1" x14ac:dyDescent="0.25">
      <c r="A7" s="7"/>
      <c r="B7" s="164" t="s">
        <v>42</v>
      </c>
      <c r="C7" s="165"/>
      <c r="D7" s="165"/>
      <c r="E7" s="165"/>
      <c r="F7" s="166"/>
      <c r="G7" s="62"/>
      <c r="H7" s="63"/>
      <c r="I7" s="63"/>
      <c r="J7" s="63"/>
      <c r="K7" s="13"/>
      <c r="L7" s="13"/>
      <c r="M7" s="13"/>
      <c r="N7" s="13"/>
      <c r="O7" s="42"/>
      <c r="P7" s="9"/>
      <c r="Q7" s="7"/>
      <c r="S7" s="47"/>
      <c r="T7" s="47"/>
      <c r="U7" s="47"/>
      <c r="V7" s="47"/>
    </row>
    <row r="8" spans="1:23" ht="20.100000000000001" customHeight="1" x14ac:dyDescent="0.25">
      <c r="A8" s="7"/>
      <c r="B8" s="89" t="s">
        <v>83</v>
      </c>
      <c r="C8" s="86"/>
      <c r="D8" s="163"/>
      <c r="E8" s="163"/>
      <c r="F8" s="87"/>
      <c r="G8" s="88"/>
      <c r="H8" s="64"/>
      <c r="I8" s="61" t="s">
        <v>8</v>
      </c>
      <c r="J8" s="61" t="s">
        <v>9</v>
      </c>
      <c r="K8" s="13" t="str">
        <f>IF(ISBLANK($H8),"",IF(I8="Feet",H8,H8/12))</f>
        <v/>
      </c>
      <c r="L8" s="13" t="str">
        <f>IF(ISBLANK($H8),"",$K8+VLOOKUP($J8,'2 - Tidal and flood height'!$B:$C,2,0))</f>
        <v/>
      </c>
      <c r="M8" s="13" t="str">
        <f>IF(ISBLANK($H8),"",$L8-VLOOKUP(M$5,'2 - Tidal and flood height'!$B:$C,2,0))</f>
        <v/>
      </c>
      <c r="N8" s="13" t="str">
        <f>IF(ISBLANK($H8),"",$L8-VLOOKUP(N$5,'2 - Tidal and flood height'!$B:$C,2,0))</f>
        <v/>
      </c>
      <c r="O8" s="42" t="str">
        <f>IF(ISBLANK($H8),"",$L8-VLOOKUP(O$5,'2 - Tidal and flood height'!$B:$C,2,0))</f>
        <v/>
      </c>
      <c r="P8" s="9"/>
      <c r="Q8" s="7"/>
      <c r="S8" s="47" t="b">
        <v>0</v>
      </c>
      <c r="T8" s="47" t="b">
        <v>0</v>
      </c>
      <c r="U8" s="47" t="b">
        <v>0</v>
      </c>
      <c r="V8" s="47" t="b">
        <v>0</v>
      </c>
    </row>
    <row r="9" spans="1:23" ht="39.950000000000003" customHeight="1" x14ac:dyDescent="0.25">
      <c r="A9" s="7"/>
      <c r="B9" s="164" t="s">
        <v>42</v>
      </c>
      <c r="C9" s="165"/>
      <c r="D9" s="165"/>
      <c r="E9" s="165"/>
      <c r="F9" s="166"/>
      <c r="G9" s="65"/>
      <c r="H9" s="66"/>
      <c r="I9" s="67"/>
      <c r="J9" s="67"/>
      <c r="K9" s="13"/>
      <c r="L9" s="13"/>
      <c r="M9" s="13"/>
      <c r="N9" s="13"/>
      <c r="O9" s="42"/>
      <c r="P9" s="9"/>
      <c r="Q9" s="7"/>
      <c r="S9" s="47"/>
      <c r="T9" s="47"/>
      <c r="U9" s="47"/>
      <c r="V9" s="47"/>
    </row>
    <row r="10" spans="1:23" ht="20.100000000000001" customHeight="1" x14ac:dyDescent="0.25">
      <c r="A10" s="7"/>
      <c r="B10" s="90" t="s">
        <v>84</v>
      </c>
      <c r="C10" s="86"/>
      <c r="D10" s="163"/>
      <c r="E10" s="163"/>
      <c r="F10" s="87"/>
      <c r="G10" s="88"/>
      <c r="H10" s="64"/>
      <c r="I10" s="61" t="s">
        <v>8</v>
      </c>
      <c r="J10" s="61" t="s">
        <v>9</v>
      </c>
      <c r="K10" s="13" t="str">
        <f>IF(ISBLANK($H10),"",IF(I10="Feet",H10,H10/12))</f>
        <v/>
      </c>
      <c r="L10" s="13" t="str">
        <f>IF(ISBLANK($H10),"",$K10+VLOOKUP($J10,'2 - Tidal and flood height'!$B:$C,2,0))</f>
        <v/>
      </c>
      <c r="M10" s="13" t="str">
        <f>IF(ISBLANK($H10),"",$L10-VLOOKUP(M$5,'2 - Tidal and flood height'!$B:$C,2,0))</f>
        <v/>
      </c>
      <c r="N10" s="13" t="str">
        <f>IF(ISBLANK($H10),"",$L10-VLOOKUP(N$5,'2 - Tidal and flood height'!$B:$C,2,0))</f>
        <v/>
      </c>
      <c r="O10" s="42" t="str">
        <f>IF(ISBLANK($H10),"",$L10-VLOOKUP(O$5,'2 - Tidal and flood height'!$B:$C,2,0))</f>
        <v/>
      </c>
      <c r="P10" s="9"/>
      <c r="Q10" s="7"/>
      <c r="S10" s="47" t="b">
        <v>0</v>
      </c>
      <c r="T10" s="47" t="b">
        <v>0</v>
      </c>
      <c r="U10" s="47" t="b">
        <v>0</v>
      </c>
      <c r="V10" s="47" t="b">
        <v>0</v>
      </c>
    </row>
    <row r="11" spans="1:23" ht="39.950000000000003" customHeight="1" x14ac:dyDescent="0.25">
      <c r="A11" s="7"/>
      <c r="B11" s="164" t="s">
        <v>42</v>
      </c>
      <c r="C11" s="165"/>
      <c r="D11" s="165"/>
      <c r="E11" s="165"/>
      <c r="F11" s="166"/>
      <c r="G11" s="65"/>
      <c r="H11" s="67"/>
      <c r="I11" s="67"/>
      <c r="J11" s="67"/>
      <c r="K11" s="13"/>
      <c r="L11" s="13"/>
      <c r="M11" s="13"/>
      <c r="N11" s="13"/>
      <c r="O11" s="42"/>
      <c r="P11" s="9"/>
      <c r="Q11" s="7"/>
      <c r="S11" s="47"/>
      <c r="T11" s="47"/>
      <c r="U11" s="47"/>
      <c r="V11" s="47"/>
    </row>
    <row r="12" spans="1:23" ht="20.100000000000001" customHeight="1" x14ac:dyDescent="0.25">
      <c r="A12" s="7"/>
      <c r="B12" s="91" t="s">
        <v>85</v>
      </c>
      <c r="C12" s="92"/>
      <c r="D12" s="163"/>
      <c r="E12" s="163"/>
      <c r="F12" s="87"/>
      <c r="G12" s="88"/>
      <c r="H12" s="64"/>
      <c r="I12" s="61" t="s">
        <v>8</v>
      </c>
      <c r="J12" s="61" t="s">
        <v>9</v>
      </c>
      <c r="K12" s="13" t="str">
        <f>IF(ISBLANK($H12),"",IF(I12="Feet",H12,H12/12))</f>
        <v/>
      </c>
      <c r="L12" s="13" t="str">
        <f>IF(ISBLANK($H12),"",$K12+VLOOKUP($J12,'2 - Tidal and flood height'!$B:$C,2,0))</f>
        <v/>
      </c>
      <c r="M12" s="13" t="str">
        <f>IF(ISBLANK($H12),"",$L12-VLOOKUP(M$5,'2 - Tidal and flood height'!$B:$C,2,0))</f>
        <v/>
      </c>
      <c r="N12" s="13" t="str">
        <f>IF(ISBLANK($H12),"",$L12-VLOOKUP(N$5,'2 - Tidal and flood height'!$B:$C,2,0))</f>
        <v/>
      </c>
      <c r="O12" s="42" t="str">
        <f>IF(ISBLANK($H12),"",$L12-VLOOKUP(O$5,'2 - Tidal and flood height'!$B:$C,2,0))</f>
        <v/>
      </c>
      <c r="P12" s="9"/>
      <c r="Q12" s="7"/>
      <c r="S12" s="47" t="b">
        <v>0</v>
      </c>
      <c r="T12" s="47" t="b">
        <v>0</v>
      </c>
      <c r="U12" s="47" t="b">
        <v>0</v>
      </c>
      <c r="V12" s="47" t="b">
        <v>0</v>
      </c>
    </row>
    <row r="13" spans="1:23" ht="39.950000000000003" customHeight="1" x14ac:dyDescent="0.25">
      <c r="A13" s="7"/>
      <c r="B13" s="164" t="s">
        <v>42</v>
      </c>
      <c r="C13" s="165"/>
      <c r="D13" s="165"/>
      <c r="E13" s="165"/>
      <c r="F13" s="166"/>
      <c r="G13" s="68"/>
      <c r="H13" s="67"/>
      <c r="I13" s="67"/>
      <c r="J13" s="67"/>
      <c r="K13" s="13"/>
      <c r="L13" s="13"/>
      <c r="M13" s="13"/>
      <c r="N13" s="13"/>
      <c r="O13" s="42"/>
      <c r="P13" s="9"/>
      <c r="Q13" s="9"/>
      <c r="R13" s="3"/>
      <c r="S13" s="48"/>
      <c r="T13" s="48"/>
      <c r="U13" s="49"/>
      <c r="V13" s="47"/>
    </row>
    <row r="14" spans="1:23" ht="20.100000000000001" customHeight="1" x14ac:dyDescent="0.25">
      <c r="A14" s="7"/>
      <c r="B14" s="92" t="s">
        <v>43</v>
      </c>
      <c r="C14" s="92"/>
      <c r="D14" s="163"/>
      <c r="E14" s="163"/>
      <c r="F14" s="87"/>
      <c r="G14" s="88"/>
      <c r="H14" s="64"/>
      <c r="I14" s="61" t="s">
        <v>8</v>
      </c>
      <c r="J14" s="61" t="s">
        <v>9</v>
      </c>
      <c r="K14" s="13" t="str">
        <f>IF(ISBLANK($H14),"",IF(I14="Feet",H14,H14/12))</f>
        <v/>
      </c>
      <c r="L14" s="13" t="str">
        <f>IF(ISBLANK($H14),"",$K14+VLOOKUP($J14,'2 - Tidal and flood height'!$B:$C,2,0))</f>
        <v/>
      </c>
      <c r="M14" s="13" t="str">
        <f>IF(ISBLANK($H14),"",$L14-VLOOKUP(M$5,'2 - Tidal and flood height'!$B:$C,2,0))</f>
        <v/>
      </c>
      <c r="N14" s="13" t="str">
        <f>IF(ISBLANK($H14),"",$L14-VLOOKUP(N$5,'2 - Tidal and flood height'!$B:$C,2,0))</f>
        <v/>
      </c>
      <c r="O14" s="42" t="str">
        <f>IF(ISBLANK($H14),"",$L14-VLOOKUP(O$5,'2 - Tidal and flood height'!$B:$C,2,0))</f>
        <v/>
      </c>
      <c r="P14" s="9"/>
      <c r="Q14" s="9"/>
      <c r="R14" s="3"/>
      <c r="S14" s="48" t="b">
        <v>0</v>
      </c>
      <c r="T14" s="48" t="b">
        <v>0</v>
      </c>
      <c r="U14" s="49" t="b">
        <v>0</v>
      </c>
      <c r="V14" s="47" t="b">
        <v>0</v>
      </c>
    </row>
    <row r="15" spans="1:23" ht="39.950000000000003" customHeight="1" x14ac:dyDescent="0.25">
      <c r="A15" s="7"/>
      <c r="B15" s="164" t="s">
        <v>42</v>
      </c>
      <c r="C15" s="165"/>
      <c r="D15" s="165"/>
      <c r="E15" s="165"/>
      <c r="F15" s="166"/>
      <c r="G15" s="69"/>
      <c r="H15" s="69"/>
      <c r="I15" s="69"/>
      <c r="J15" s="69"/>
      <c r="K15" s="44"/>
      <c r="L15" s="44"/>
      <c r="M15" s="44"/>
      <c r="N15" s="44"/>
      <c r="O15" s="45"/>
      <c r="P15" s="9"/>
      <c r="Q15" s="9"/>
      <c r="R15" s="3"/>
      <c r="S15" s="48"/>
      <c r="T15" s="48"/>
      <c r="U15" s="49"/>
      <c r="V15" s="47"/>
    </row>
    <row r="16" spans="1:23" ht="20.100000000000001" customHeight="1" x14ac:dyDescent="0.25">
      <c r="A16" s="7"/>
      <c r="B16" s="93" t="s">
        <v>44</v>
      </c>
      <c r="C16" s="92"/>
      <c r="D16" s="163"/>
      <c r="E16" s="163"/>
      <c r="F16" s="87"/>
      <c r="G16" s="88"/>
      <c r="H16" s="64"/>
      <c r="I16" s="61" t="s">
        <v>8</v>
      </c>
      <c r="J16" s="61" t="s">
        <v>9</v>
      </c>
      <c r="K16" s="13" t="str">
        <f>IF(ISBLANK($H16),"",IF(I16="Feet",H16,H16/12))</f>
        <v/>
      </c>
      <c r="L16" s="13" t="str">
        <f>IF(ISBLANK($H16),"",$K16+VLOOKUP($J16,'2 - Tidal and flood height'!$B:$C,2,0))</f>
        <v/>
      </c>
      <c r="M16" s="13" t="str">
        <f>IF(ISBLANK($H16),"",$L16-VLOOKUP(M$5,'2 - Tidal and flood height'!$B:$C,2,0))</f>
        <v/>
      </c>
      <c r="N16" s="13" t="str">
        <f>IF(ISBLANK($H16),"",$L16-VLOOKUP(N$5,'2 - Tidal and flood height'!$B:$C,2,0))</f>
        <v/>
      </c>
      <c r="O16" s="42" t="str">
        <f>IF(ISBLANK($H16),"",$L16-VLOOKUP(O$5,'2 - Tidal and flood height'!$B:$C,2,0))</f>
        <v/>
      </c>
      <c r="P16" s="9"/>
      <c r="Q16" s="9"/>
      <c r="R16" s="3"/>
      <c r="S16" s="48" t="b">
        <v>0</v>
      </c>
      <c r="T16" s="48" t="b">
        <v>0</v>
      </c>
      <c r="U16" s="49" t="b">
        <v>0</v>
      </c>
      <c r="V16" s="47" t="b">
        <v>0</v>
      </c>
    </row>
    <row r="17" spans="1:22" ht="39.950000000000003" customHeight="1" x14ac:dyDescent="0.25">
      <c r="A17" s="7"/>
      <c r="B17" s="164" t="s">
        <v>42</v>
      </c>
      <c r="C17" s="165"/>
      <c r="D17" s="165"/>
      <c r="E17" s="165"/>
      <c r="F17" s="166"/>
      <c r="G17" s="69"/>
      <c r="H17" s="69"/>
      <c r="I17" s="69"/>
      <c r="J17" s="69"/>
      <c r="K17" s="44"/>
      <c r="L17" s="44"/>
      <c r="M17" s="44"/>
      <c r="N17" s="44"/>
      <c r="O17" s="45"/>
      <c r="P17" s="9"/>
      <c r="Q17" s="9"/>
      <c r="R17" s="3"/>
      <c r="S17" s="48"/>
      <c r="T17" s="48"/>
      <c r="U17" s="49"/>
      <c r="V17" s="47"/>
    </row>
    <row r="18" spans="1:22" ht="20.100000000000001" customHeight="1" x14ac:dyDescent="0.25">
      <c r="A18" s="7"/>
      <c r="B18" s="94" t="s">
        <v>45</v>
      </c>
      <c r="C18" s="92"/>
      <c r="D18" s="163"/>
      <c r="E18" s="163"/>
      <c r="F18" s="87"/>
      <c r="G18" s="88"/>
      <c r="H18" s="64"/>
      <c r="I18" s="61" t="s">
        <v>8</v>
      </c>
      <c r="J18" s="61" t="s">
        <v>9</v>
      </c>
      <c r="K18" s="13" t="str">
        <f>IF(ISBLANK($H18),"",IF(I18="Feet",H18,H18/12))</f>
        <v/>
      </c>
      <c r="L18" s="13" t="str">
        <f>IF(ISBLANK($H18),"",$K18+VLOOKUP($J18,'2 - Tidal and flood height'!$B:$C,2,0))</f>
        <v/>
      </c>
      <c r="M18" s="13" t="str">
        <f>IF(ISBLANK($H18),"",$L18-VLOOKUP(M$5,'2 - Tidal and flood height'!$B:$C,2,0))</f>
        <v/>
      </c>
      <c r="N18" s="13" t="str">
        <f>IF(ISBLANK($H18),"",$L18-VLOOKUP(N$5,'2 - Tidal and flood height'!$B:$C,2,0))</f>
        <v/>
      </c>
      <c r="O18" s="42" t="str">
        <f>IF(ISBLANK($H18),"",$L18-VLOOKUP(O$5,'2 - Tidal and flood height'!$B:$C,2,0))</f>
        <v/>
      </c>
      <c r="P18" s="9"/>
      <c r="Q18" s="9"/>
      <c r="R18" s="3"/>
      <c r="S18" s="48" t="b">
        <v>0</v>
      </c>
      <c r="T18" s="48" t="b">
        <v>0</v>
      </c>
      <c r="U18" s="49" t="b">
        <v>0</v>
      </c>
      <c r="V18" s="47" t="b">
        <v>0</v>
      </c>
    </row>
    <row r="19" spans="1:22" ht="39.950000000000003" customHeight="1" x14ac:dyDescent="0.25">
      <c r="A19" s="7"/>
      <c r="B19" s="164" t="s">
        <v>42</v>
      </c>
      <c r="C19" s="165"/>
      <c r="D19" s="165"/>
      <c r="E19" s="165"/>
      <c r="F19" s="166"/>
      <c r="G19" s="69"/>
      <c r="H19" s="69"/>
      <c r="I19" s="69"/>
      <c r="J19" s="69"/>
      <c r="K19" s="44"/>
      <c r="L19" s="44"/>
      <c r="M19" s="44"/>
      <c r="N19" s="44"/>
      <c r="O19" s="45"/>
      <c r="P19" s="9"/>
      <c r="Q19" s="9"/>
      <c r="R19" s="3"/>
      <c r="S19" s="48"/>
      <c r="T19" s="48"/>
      <c r="U19" s="49"/>
      <c r="V19" s="47"/>
    </row>
    <row r="20" spans="1:22" ht="20.100000000000001" customHeight="1" x14ac:dyDescent="0.25">
      <c r="A20" s="7"/>
      <c r="B20" s="95" t="s">
        <v>46</v>
      </c>
      <c r="C20" s="92"/>
      <c r="D20" s="163"/>
      <c r="E20" s="163"/>
      <c r="F20" s="87"/>
      <c r="G20" s="88"/>
      <c r="H20" s="64"/>
      <c r="I20" s="61" t="s">
        <v>8</v>
      </c>
      <c r="J20" s="61" t="s">
        <v>9</v>
      </c>
      <c r="K20" s="13" t="str">
        <f>IF(ISBLANK($H20),"",IF(I20="Feet",H20,H20/12))</f>
        <v/>
      </c>
      <c r="L20" s="13" t="str">
        <f>IF(ISBLANK($H20),"",$K20+VLOOKUP($J20,'2 - Tidal and flood height'!$B:$C,2,0))</f>
        <v/>
      </c>
      <c r="M20" s="13" t="str">
        <f>IF(ISBLANK($H20),"",$L20-VLOOKUP(M$5,'2 - Tidal and flood height'!$B:$C,2,0))</f>
        <v/>
      </c>
      <c r="N20" s="13" t="str">
        <f>IF(ISBLANK($H20),"",$L20-VLOOKUP(N$5,'2 - Tidal and flood height'!$B:$C,2,0))</f>
        <v/>
      </c>
      <c r="O20" s="42" t="str">
        <f>IF(ISBLANK($H20),"",$L20-VLOOKUP(O$5,'2 - Tidal and flood height'!$B:$C,2,0))</f>
        <v/>
      </c>
      <c r="P20" s="9"/>
      <c r="Q20" s="9"/>
      <c r="R20" s="3"/>
      <c r="S20" s="48" t="b">
        <v>0</v>
      </c>
      <c r="T20" s="48" t="b">
        <v>0</v>
      </c>
      <c r="U20" s="49" t="b">
        <v>1</v>
      </c>
      <c r="V20" s="47" t="b">
        <v>0</v>
      </c>
    </row>
    <row r="21" spans="1:22" ht="39.950000000000003" customHeight="1" x14ac:dyDescent="0.25">
      <c r="A21" s="7"/>
      <c r="B21" s="164" t="s">
        <v>42</v>
      </c>
      <c r="C21" s="165"/>
      <c r="D21" s="165"/>
      <c r="E21" s="165"/>
      <c r="F21" s="166"/>
      <c r="G21" s="69"/>
      <c r="H21" s="69"/>
      <c r="I21" s="69"/>
      <c r="J21" s="69"/>
      <c r="K21" s="43"/>
      <c r="L21" s="43"/>
      <c r="M21" s="43"/>
      <c r="N21" s="43"/>
      <c r="O21" s="50"/>
      <c r="P21" s="9"/>
      <c r="Q21" s="9"/>
      <c r="R21" s="3"/>
      <c r="S21" s="3"/>
      <c r="T21" s="3"/>
      <c r="U21" s="14"/>
    </row>
    <row r="22" spans="1:22" x14ac:dyDescent="0.25">
      <c r="A22" s="3"/>
      <c r="B22" s="53"/>
      <c r="C22" s="53"/>
      <c r="D22" s="53"/>
      <c r="E22" s="53"/>
      <c r="F22" s="53"/>
      <c r="G22" s="53"/>
      <c r="H22" s="53"/>
      <c r="I22" s="53"/>
      <c r="J22" s="53"/>
      <c r="K22" s="53"/>
      <c r="L22" s="53"/>
      <c r="M22" s="53"/>
      <c r="N22" s="53"/>
      <c r="O22" s="53"/>
      <c r="P22" s="53"/>
      <c r="Q22" s="2"/>
      <c r="R22" s="2"/>
      <c r="S22" s="2"/>
      <c r="T22" s="2"/>
    </row>
    <row r="23" spans="1:22" x14ac:dyDescent="0.25">
      <c r="A23" s="3"/>
      <c r="B23" s="3"/>
      <c r="C23" s="3"/>
      <c r="D23" s="3"/>
      <c r="E23" s="3"/>
      <c r="F23" s="3"/>
      <c r="G23" s="3"/>
      <c r="H23" s="3"/>
      <c r="I23" s="3"/>
      <c r="J23" s="3"/>
      <c r="K23" s="3"/>
      <c r="L23" s="3"/>
      <c r="M23" s="3"/>
      <c r="N23" s="3"/>
      <c r="O23" s="3"/>
      <c r="P23" s="3"/>
      <c r="Q23" s="2"/>
      <c r="R23" s="2"/>
      <c r="S23" s="2"/>
      <c r="T23" s="2"/>
    </row>
    <row r="24" spans="1:22" x14ac:dyDescent="0.25">
      <c r="A24" s="2"/>
      <c r="B24" s="2"/>
      <c r="C24" s="2"/>
      <c r="D24" s="2"/>
      <c r="E24" s="2"/>
      <c r="F24" s="2"/>
      <c r="G24" s="3"/>
      <c r="H24" s="3"/>
      <c r="I24" s="2"/>
      <c r="J24" s="2"/>
      <c r="K24" s="2"/>
      <c r="L24" s="2"/>
      <c r="M24" s="2"/>
      <c r="N24" s="2"/>
      <c r="O24" s="2"/>
      <c r="P24" s="2"/>
      <c r="Q24" s="2"/>
      <c r="R24" s="2"/>
      <c r="S24" s="2"/>
      <c r="T24" s="2"/>
    </row>
    <row r="25" spans="1:22" ht="15" customHeight="1" x14ac:dyDescent="0.25">
      <c r="A25" s="2"/>
      <c r="B25" s="2"/>
      <c r="C25" s="2"/>
      <c r="D25" s="2"/>
      <c r="E25" s="2"/>
      <c r="F25" s="2"/>
      <c r="G25" s="3"/>
      <c r="H25" s="3"/>
      <c r="I25" s="2"/>
      <c r="J25" s="2"/>
      <c r="K25" s="2"/>
      <c r="L25" s="2"/>
      <c r="M25" s="2"/>
      <c r="N25" s="2"/>
      <c r="O25" s="2"/>
      <c r="P25" s="2"/>
      <c r="Q25" s="2"/>
      <c r="R25" s="2"/>
      <c r="S25" s="2"/>
      <c r="T25" s="2"/>
    </row>
    <row r="26" spans="1:22" x14ac:dyDescent="0.25">
      <c r="A26" s="2"/>
      <c r="B26" s="2"/>
      <c r="C26" s="2"/>
      <c r="D26" s="2"/>
      <c r="E26" s="2"/>
      <c r="F26" s="2"/>
      <c r="G26" s="3"/>
      <c r="H26" s="3"/>
      <c r="I26" s="2"/>
      <c r="J26" s="2"/>
      <c r="K26" s="2"/>
      <c r="L26" s="2"/>
      <c r="M26" s="2"/>
      <c r="N26" s="2"/>
      <c r="O26" s="2"/>
      <c r="P26" s="2"/>
      <c r="Q26" s="2"/>
      <c r="R26" s="2"/>
      <c r="S26" s="2"/>
      <c r="T26" s="2"/>
    </row>
    <row r="27" spans="1:22" x14ac:dyDescent="0.25">
      <c r="A27" s="2"/>
      <c r="B27" s="2"/>
      <c r="C27" s="2"/>
      <c r="D27" s="2"/>
      <c r="E27" s="2"/>
      <c r="F27" s="2"/>
      <c r="G27" s="3"/>
      <c r="H27" s="3"/>
      <c r="I27" s="2"/>
      <c r="J27" s="2"/>
      <c r="K27" s="2"/>
      <c r="L27" s="2"/>
      <c r="M27" s="2"/>
      <c r="N27" s="2"/>
      <c r="O27" s="2"/>
      <c r="P27" s="2"/>
      <c r="Q27" s="2"/>
      <c r="R27" s="2"/>
      <c r="S27" s="2"/>
      <c r="T27" s="2"/>
    </row>
    <row r="28" spans="1:22" ht="15" customHeight="1" x14ac:dyDescent="0.25">
      <c r="A28" s="2"/>
      <c r="B28" s="2"/>
      <c r="C28" s="2"/>
      <c r="D28" s="2"/>
      <c r="E28" s="2"/>
      <c r="F28" s="2"/>
      <c r="G28" s="3"/>
      <c r="H28" s="3"/>
      <c r="I28" s="2"/>
      <c r="J28" s="2"/>
      <c r="K28" s="2"/>
      <c r="L28" s="2"/>
      <c r="M28" s="2"/>
      <c r="N28" s="2"/>
      <c r="O28" s="2"/>
      <c r="P28" s="2"/>
      <c r="Q28" s="2"/>
      <c r="R28" s="2"/>
      <c r="S28" s="2"/>
      <c r="T28" s="2"/>
    </row>
    <row r="29" spans="1:22" x14ac:dyDescent="0.25">
      <c r="A29" s="2"/>
      <c r="B29" s="2"/>
      <c r="C29" s="2"/>
      <c r="D29" s="2"/>
      <c r="E29" s="2"/>
      <c r="F29" s="2"/>
      <c r="G29" s="3"/>
      <c r="H29" s="3"/>
      <c r="I29" s="2"/>
      <c r="J29" s="2"/>
      <c r="K29" s="2"/>
      <c r="L29" s="2"/>
      <c r="M29" s="2"/>
      <c r="N29" s="2"/>
      <c r="O29" s="2"/>
      <c r="P29" s="2"/>
      <c r="Q29" s="2"/>
      <c r="R29" s="2"/>
      <c r="S29" s="2"/>
      <c r="T29" s="2"/>
    </row>
    <row r="30" spans="1:22" ht="15" customHeight="1" x14ac:dyDescent="0.25">
      <c r="A30" s="2"/>
      <c r="B30" s="2"/>
      <c r="C30" s="2"/>
      <c r="D30" s="2"/>
      <c r="E30" s="2"/>
      <c r="F30" s="2"/>
      <c r="G30" s="3"/>
      <c r="H30" s="3"/>
      <c r="I30" s="2"/>
      <c r="J30" s="2"/>
      <c r="K30" s="2"/>
      <c r="L30" s="2"/>
      <c r="M30" s="2"/>
      <c r="N30" s="2"/>
      <c r="O30" s="2"/>
      <c r="P30" s="2"/>
      <c r="Q30" s="2"/>
      <c r="R30" s="2"/>
      <c r="S30" s="2"/>
      <c r="T30" s="2"/>
    </row>
    <row r="31" spans="1:22" x14ac:dyDescent="0.25">
      <c r="A31" s="2"/>
      <c r="B31" s="2"/>
      <c r="C31" s="2"/>
      <c r="D31" s="2"/>
      <c r="E31" s="2"/>
      <c r="F31" s="2"/>
      <c r="G31" s="3"/>
      <c r="H31" s="3"/>
      <c r="I31" s="2"/>
      <c r="J31" s="2"/>
      <c r="K31" s="2"/>
      <c r="L31" s="2"/>
      <c r="M31" s="2"/>
      <c r="N31" s="2"/>
      <c r="O31" s="2"/>
      <c r="P31" s="2"/>
      <c r="Q31" s="2"/>
      <c r="R31" s="2"/>
      <c r="S31" s="2"/>
      <c r="T31" s="2"/>
    </row>
    <row r="32" spans="1:22" ht="15" customHeight="1" x14ac:dyDescent="0.25">
      <c r="A32" s="2"/>
      <c r="B32" s="2"/>
      <c r="C32" s="2"/>
      <c r="D32" s="2"/>
      <c r="E32" s="2"/>
      <c r="F32" s="2"/>
      <c r="G32" s="3"/>
      <c r="H32" s="3"/>
      <c r="I32" s="2"/>
      <c r="J32" s="2"/>
      <c r="K32" s="2"/>
      <c r="L32" s="2"/>
      <c r="M32" s="2"/>
      <c r="N32" s="2"/>
      <c r="O32" s="2"/>
      <c r="P32" s="2"/>
      <c r="Q32" s="2"/>
      <c r="R32" s="2"/>
      <c r="S32" s="2"/>
      <c r="T32" s="2"/>
    </row>
    <row r="33" spans="1:25" x14ac:dyDescent="0.25">
      <c r="A33" s="2"/>
      <c r="B33" s="2"/>
      <c r="C33" s="2"/>
      <c r="D33" s="2"/>
      <c r="E33" s="2"/>
      <c r="F33" s="2"/>
      <c r="G33" s="3"/>
      <c r="H33" s="3"/>
      <c r="I33" s="2"/>
      <c r="J33" s="2"/>
      <c r="K33" s="2"/>
      <c r="L33" s="2"/>
      <c r="M33" s="2"/>
      <c r="N33" s="2"/>
      <c r="O33" s="2"/>
      <c r="P33" s="2"/>
      <c r="Q33" s="2"/>
      <c r="R33" s="2"/>
      <c r="S33" s="2"/>
      <c r="T33" s="2"/>
    </row>
    <row r="34" spans="1:25" ht="15" customHeight="1" x14ac:dyDescent="0.25">
      <c r="A34" s="2"/>
      <c r="B34" s="2"/>
      <c r="C34" s="2"/>
      <c r="D34" s="2"/>
      <c r="E34" s="2"/>
      <c r="F34" s="2"/>
      <c r="G34" s="3"/>
      <c r="H34" s="3"/>
      <c r="I34" s="2"/>
      <c r="J34" s="2"/>
      <c r="K34" s="2"/>
      <c r="L34" s="2"/>
      <c r="M34" s="2"/>
      <c r="N34" s="2"/>
      <c r="O34" s="2"/>
      <c r="P34" s="2"/>
      <c r="Q34" s="2"/>
      <c r="R34" s="2"/>
      <c r="S34" s="2"/>
      <c r="T34" s="2"/>
    </row>
    <row r="35" spans="1:25" ht="15" customHeight="1" x14ac:dyDescent="0.25">
      <c r="A35" s="2"/>
      <c r="B35" s="2"/>
      <c r="C35" s="2"/>
      <c r="D35" s="2"/>
      <c r="E35" s="2"/>
      <c r="F35" s="2"/>
      <c r="G35" s="3"/>
      <c r="H35" s="3"/>
      <c r="I35" s="2"/>
      <c r="J35" s="2"/>
      <c r="K35" s="2"/>
      <c r="L35" s="2"/>
      <c r="M35" s="2"/>
      <c r="N35" s="2"/>
      <c r="O35" s="2"/>
      <c r="P35" s="2"/>
      <c r="Q35" s="2"/>
      <c r="R35" s="2"/>
      <c r="S35" s="2"/>
      <c r="T35" s="2"/>
    </row>
    <row r="36" spans="1:25" ht="15" customHeight="1" x14ac:dyDescent="0.25">
      <c r="A36" s="2"/>
      <c r="B36" s="2"/>
      <c r="C36" s="2"/>
      <c r="D36" s="2"/>
      <c r="E36" s="2"/>
      <c r="F36" s="2"/>
      <c r="G36" s="3"/>
      <c r="H36" s="3"/>
      <c r="I36" s="2"/>
      <c r="J36" s="2"/>
      <c r="K36" s="2"/>
      <c r="L36" s="2"/>
      <c r="M36" s="2"/>
      <c r="N36" s="2"/>
      <c r="O36" s="2"/>
      <c r="P36" s="2"/>
      <c r="Q36" s="2"/>
      <c r="R36" s="2"/>
      <c r="S36" s="2"/>
      <c r="T36" s="2"/>
    </row>
    <row r="37" spans="1:25" x14ac:dyDescent="0.25">
      <c r="A37" s="2"/>
      <c r="B37" s="2"/>
      <c r="C37" s="2"/>
      <c r="D37" s="2"/>
      <c r="E37" s="2"/>
      <c r="F37" s="2"/>
      <c r="G37" s="3"/>
      <c r="H37" s="3"/>
      <c r="I37" s="2"/>
      <c r="J37" s="2"/>
      <c r="K37" s="2"/>
      <c r="L37" s="2"/>
      <c r="M37" s="2"/>
      <c r="N37" s="2"/>
      <c r="O37" s="2"/>
      <c r="P37" s="2"/>
      <c r="Q37" s="2"/>
      <c r="R37" s="2"/>
      <c r="S37" s="2"/>
      <c r="T37" s="2"/>
    </row>
    <row r="38" spans="1:25" ht="15" customHeight="1" x14ac:dyDescent="0.25">
      <c r="A38" s="2"/>
      <c r="B38" s="2"/>
      <c r="C38" s="2"/>
      <c r="D38" s="2"/>
      <c r="E38" s="2"/>
      <c r="F38" s="2"/>
      <c r="G38" s="3"/>
      <c r="H38" s="3"/>
      <c r="I38" s="2"/>
      <c r="J38" s="2"/>
      <c r="K38" s="2"/>
      <c r="L38" s="2"/>
      <c r="M38" s="2"/>
      <c r="N38" s="2"/>
      <c r="O38" s="2"/>
      <c r="P38" s="2"/>
      <c r="Q38" s="2"/>
      <c r="R38" s="2"/>
      <c r="S38" s="2"/>
      <c r="T38" s="2"/>
    </row>
    <row r="39" spans="1:25" x14ac:dyDescent="0.25">
      <c r="A39" s="2"/>
      <c r="B39" s="2"/>
      <c r="C39" s="2"/>
      <c r="D39" s="2"/>
      <c r="E39" s="2"/>
      <c r="F39" s="2"/>
      <c r="G39" s="3"/>
      <c r="H39" s="3"/>
      <c r="I39" s="2"/>
      <c r="J39" s="2"/>
      <c r="K39" s="2"/>
      <c r="L39" s="2"/>
      <c r="M39" s="2"/>
      <c r="N39" s="2"/>
      <c r="O39" s="2"/>
      <c r="P39" s="2"/>
      <c r="Q39" s="2"/>
      <c r="R39" s="2"/>
      <c r="S39" s="2"/>
      <c r="T39" s="2"/>
    </row>
    <row r="40" spans="1:25" ht="15" customHeight="1" x14ac:dyDescent="0.25">
      <c r="A40" s="2"/>
      <c r="B40" s="2"/>
      <c r="C40" s="2"/>
      <c r="D40" s="2"/>
      <c r="E40" s="2"/>
      <c r="F40" s="2"/>
      <c r="G40" s="3"/>
      <c r="H40" s="3"/>
      <c r="I40" s="2"/>
      <c r="J40" s="2"/>
      <c r="K40" s="2"/>
      <c r="L40" s="2"/>
      <c r="M40" s="2"/>
      <c r="N40" s="2"/>
      <c r="O40" s="2"/>
      <c r="P40" s="2"/>
      <c r="Q40" s="2"/>
      <c r="R40" s="2"/>
      <c r="S40" s="2"/>
      <c r="T40" s="2"/>
    </row>
    <row r="41" spans="1:25" x14ac:dyDescent="0.25">
      <c r="A41" s="2"/>
      <c r="B41" s="2"/>
      <c r="C41" s="2"/>
      <c r="D41" s="2"/>
      <c r="E41" s="2"/>
      <c r="F41" s="2"/>
      <c r="G41" s="3"/>
      <c r="H41" s="3"/>
      <c r="I41" s="2"/>
      <c r="J41" s="2"/>
      <c r="K41" s="2"/>
      <c r="L41" s="2"/>
      <c r="M41" s="2"/>
      <c r="N41" s="2"/>
      <c r="O41" s="2"/>
      <c r="P41" s="2"/>
      <c r="Q41" s="2"/>
      <c r="R41" s="2"/>
      <c r="S41" s="2"/>
      <c r="T41" s="2"/>
    </row>
    <row r="42" spans="1:25" ht="15" customHeight="1" x14ac:dyDescent="0.25">
      <c r="A42" s="2"/>
      <c r="B42" s="2"/>
      <c r="C42" s="2"/>
      <c r="D42" s="2"/>
      <c r="E42" s="2"/>
      <c r="F42" s="2"/>
      <c r="G42" s="3"/>
      <c r="H42" s="3"/>
      <c r="I42" s="2"/>
      <c r="J42" s="2"/>
      <c r="K42" s="2"/>
      <c r="L42" s="2"/>
      <c r="M42" s="2"/>
      <c r="N42" s="2"/>
      <c r="O42" s="2"/>
      <c r="P42" s="2"/>
      <c r="Q42" s="2"/>
      <c r="R42" s="2"/>
      <c r="S42" s="2"/>
      <c r="T42" s="2"/>
    </row>
    <row r="43" spans="1:25" x14ac:dyDescent="0.25">
      <c r="A43" s="2"/>
      <c r="B43" s="2"/>
      <c r="C43" s="2"/>
      <c r="D43" s="2"/>
      <c r="E43" s="2"/>
      <c r="F43" s="2"/>
      <c r="G43" s="3"/>
      <c r="H43" s="3"/>
      <c r="I43" s="2"/>
      <c r="J43" s="2"/>
      <c r="K43" s="2"/>
      <c r="L43" s="2"/>
      <c r="M43" s="2"/>
      <c r="N43" s="2"/>
      <c r="O43" s="2"/>
      <c r="P43" s="2"/>
      <c r="Q43" s="2"/>
      <c r="R43" s="2"/>
      <c r="S43" s="2"/>
      <c r="T43" s="2"/>
    </row>
    <row r="44" spans="1:25" x14ac:dyDescent="0.25">
      <c r="A44" s="2"/>
      <c r="B44" s="2"/>
      <c r="C44" s="2"/>
      <c r="D44" s="2"/>
      <c r="E44" s="2"/>
      <c r="F44" s="2"/>
      <c r="G44" s="3"/>
      <c r="H44" s="3"/>
      <c r="I44" s="2"/>
      <c r="J44" s="2"/>
      <c r="K44" s="2"/>
      <c r="L44" s="2"/>
      <c r="M44" s="2"/>
      <c r="N44" s="2"/>
      <c r="O44" s="2"/>
      <c r="P44" s="2"/>
      <c r="Q44" s="2"/>
      <c r="R44" s="2"/>
      <c r="S44" s="2"/>
      <c r="T44" s="2"/>
    </row>
    <row r="45" spans="1:25" x14ac:dyDescent="0.25">
      <c r="A45" s="2"/>
      <c r="B45" s="2"/>
      <c r="C45" s="2"/>
      <c r="D45" s="2"/>
      <c r="E45" s="2"/>
      <c r="F45" s="2"/>
      <c r="G45" s="3"/>
      <c r="H45" s="3"/>
      <c r="I45" s="2"/>
      <c r="J45" s="2"/>
      <c r="K45" s="2"/>
      <c r="L45" s="2"/>
      <c r="M45" s="2"/>
      <c r="N45" s="2"/>
      <c r="O45" s="2"/>
      <c r="P45" s="2"/>
      <c r="Q45" s="2"/>
      <c r="R45" s="2"/>
      <c r="S45" s="2"/>
      <c r="T45" s="2"/>
    </row>
    <row r="46" spans="1:25" x14ac:dyDescent="0.25">
      <c r="A46" s="2"/>
      <c r="B46" s="2"/>
      <c r="C46" s="2"/>
      <c r="D46" s="2"/>
      <c r="E46" s="2"/>
      <c r="F46" s="2"/>
      <c r="G46" s="3"/>
      <c r="H46" s="3"/>
      <c r="I46" s="2"/>
      <c r="J46" s="2"/>
      <c r="K46" s="2"/>
      <c r="L46" s="2"/>
      <c r="M46" s="2"/>
      <c r="N46" s="2"/>
      <c r="O46" s="2"/>
      <c r="P46" s="2"/>
      <c r="Q46" s="2"/>
      <c r="R46" s="2"/>
      <c r="S46" s="2"/>
      <c r="T46" s="2"/>
    </row>
    <row r="47" spans="1:25" x14ac:dyDescent="0.25">
      <c r="A47" s="2"/>
      <c r="B47" s="2"/>
      <c r="C47" s="2"/>
      <c r="D47" s="2"/>
      <c r="E47" s="2"/>
      <c r="F47" s="2"/>
      <c r="G47" s="3"/>
      <c r="H47" s="3"/>
      <c r="I47" s="2"/>
      <c r="J47" s="2"/>
      <c r="K47" s="2"/>
      <c r="L47" s="2"/>
      <c r="M47" s="2"/>
      <c r="N47" s="2"/>
      <c r="O47" s="2"/>
      <c r="P47" s="2"/>
      <c r="Q47" s="2"/>
      <c r="R47" s="2"/>
      <c r="S47" s="2"/>
      <c r="T47" s="2"/>
    </row>
    <row r="48" spans="1:25" x14ac:dyDescent="0.25">
      <c r="A48" s="2"/>
      <c r="B48" s="2"/>
      <c r="C48" s="2"/>
      <c r="D48" s="2"/>
      <c r="E48" s="2"/>
      <c r="F48" s="2"/>
      <c r="G48" s="3"/>
      <c r="H48" s="3"/>
      <c r="I48" s="2"/>
      <c r="J48" s="2"/>
      <c r="K48" s="2"/>
      <c r="L48" s="2"/>
      <c r="M48" s="2"/>
      <c r="N48" s="2"/>
      <c r="O48" s="2"/>
      <c r="P48" s="2"/>
      <c r="Q48" s="2"/>
      <c r="R48" s="2"/>
      <c r="S48" s="2"/>
      <c r="T48" s="2"/>
      <c r="Y48" s="1" t="b">
        <v>1</v>
      </c>
    </row>
    <row r="49" spans="1:20" x14ac:dyDescent="0.25">
      <c r="A49" s="2"/>
      <c r="B49" s="2"/>
      <c r="C49" s="2"/>
      <c r="D49" s="2"/>
      <c r="E49" s="2"/>
      <c r="F49" s="2"/>
      <c r="G49" s="3"/>
      <c r="H49" s="3"/>
      <c r="I49" s="2"/>
      <c r="J49" s="2"/>
      <c r="K49" s="2"/>
      <c r="L49" s="2"/>
      <c r="M49" s="2"/>
      <c r="N49" s="2"/>
      <c r="O49" s="2"/>
      <c r="P49" s="2"/>
      <c r="Q49" s="2"/>
      <c r="R49" s="2"/>
      <c r="S49" s="2"/>
      <c r="T49" s="2"/>
    </row>
    <row r="50" spans="1:20" x14ac:dyDescent="0.25">
      <c r="A50" s="2"/>
      <c r="B50" s="2"/>
      <c r="C50" s="2"/>
      <c r="D50" s="2"/>
      <c r="E50" s="2"/>
      <c r="F50" s="2"/>
      <c r="G50" s="3"/>
      <c r="H50" s="3"/>
      <c r="I50" s="2"/>
      <c r="J50" s="2"/>
      <c r="K50" s="2"/>
      <c r="L50" s="2"/>
      <c r="M50" s="2"/>
      <c r="N50" s="2"/>
      <c r="O50" s="2"/>
      <c r="P50" s="2"/>
      <c r="Q50" s="2"/>
      <c r="R50" s="2"/>
      <c r="S50" s="2"/>
      <c r="T50" s="2"/>
    </row>
    <row r="51" spans="1:20" x14ac:dyDescent="0.25">
      <c r="A51" s="2"/>
      <c r="B51" s="2"/>
      <c r="C51" s="2"/>
      <c r="D51" s="2"/>
      <c r="E51" s="2"/>
      <c r="F51" s="2"/>
      <c r="G51" s="3"/>
      <c r="H51" s="3"/>
      <c r="I51" s="2"/>
      <c r="J51" s="2"/>
      <c r="K51" s="2"/>
      <c r="L51" s="2"/>
      <c r="M51" s="2"/>
      <c r="N51" s="2"/>
      <c r="O51" s="2"/>
      <c r="P51" s="2"/>
      <c r="Q51" s="2"/>
      <c r="R51" s="2"/>
      <c r="S51" s="2"/>
      <c r="T51" s="2"/>
    </row>
    <row r="52" spans="1:20" x14ac:dyDescent="0.25">
      <c r="A52" s="2"/>
      <c r="B52" s="2"/>
      <c r="C52" s="2"/>
      <c r="D52" s="2"/>
      <c r="E52" s="2"/>
      <c r="F52" s="2"/>
      <c r="G52" s="3"/>
      <c r="H52" s="3"/>
      <c r="I52" s="2"/>
      <c r="J52" s="2"/>
      <c r="K52" s="2"/>
      <c r="L52" s="2"/>
      <c r="M52" s="2"/>
      <c r="N52" s="2"/>
      <c r="O52" s="2"/>
      <c r="P52" s="2"/>
      <c r="Q52" s="2"/>
      <c r="R52" s="2"/>
      <c r="S52" s="2"/>
      <c r="T52" s="2"/>
    </row>
    <row r="53" spans="1:20" x14ac:dyDescent="0.25">
      <c r="A53" s="2"/>
      <c r="B53" s="2"/>
      <c r="C53" s="2"/>
      <c r="D53" s="2"/>
      <c r="E53" s="2"/>
      <c r="F53" s="2"/>
      <c r="G53" s="3"/>
      <c r="H53" s="3"/>
      <c r="I53" s="2"/>
      <c r="J53" s="2"/>
      <c r="K53" s="2"/>
      <c r="L53" s="2"/>
      <c r="M53" s="2"/>
      <c r="N53" s="2"/>
      <c r="O53" s="2"/>
      <c r="P53" s="2"/>
      <c r="Q53" s="2"/>
      <c r="R53" s="2"/>
      <c r="S53" s="2"/>
      <c r="T53" s="2"/>
    </row>
    <row r="54" spans="1:20" x14ac:dyDescent="0.25">
      <c r="A54" s="2"/>
      <c r="B54" s="2"/>
      <c r="C54" s="2"/>
      <c r="D54" s="2"/>
      <c r="E54" s="2"/>
      <c r="F54" s="2"/>
      <c r="G54" s="3"/>
      <c r="H54" s="3"/>
      <c r="I54" s="2"/>
      <c r="J54" s="2"/>
      <c r="K54" s="2"/>
      <c r="L54" s="2"/>
      <c r="M54" s="2"/>
      <c r="N54" s="2"/>
      <c r="O54" s="2"/>
      <c r="P54" s="2"/>
      <c r="Q54" s="2"/>
      <c r="R54" s="2"/>
      <c r="S54" s="2"/>
      <c r="T54" s="2"/>
    </row>
    <row r="55" spans="1:20" x14ac:dyDescent="0.25">
      <c r="A55" s="2"/>
      <c r="B55" s="2"/>
      <c r="C55" s="2"/>
      <c r="D55" s="2"/>
      <c r="E55" s="2"/>
      <c r="F55" s="2"/>
      <c r="G55" s="3"/>
      <c r="H55" s="3"/>
      <c r="I55" s="2"/>
      <c r="J55" s="2"/>
      <c r="K55" s="2"/>
      <c r="L55" s="2"/>
      <c r="M55" s="2"/>
      <c r="N55" s="2"/>
      <c r="O55" s="2"/>
      <c r="P55" s="2"/>
      <c r="Q55" s="2"/>
      <c r="R55" s="2"/>
      <c r="S55" s="2"/>
      <c r="T55" s="2"/>
    </row>
    <row r="56" spans="1:20" x14ac:dyDescent="0.25">
      <c r="A56" s="2"/>
      <c r="B56" s="2"/>
      <c r="C56" s="2"/>
      <c r="D56" s="2"/>
      <c r="E56" s="2"/>
      <c r="F56" s="2"/>
      <c r="G56" s="3"/>
      <c r="H56" s="3"/>
      <c r="I56" s="2"/>
      <c r="J56" s="2"/>
      <c r="K56" s="2"/>
      <c r="L56" s="2"/>
      <c r="M56" s="2"/>
      <c r="N56" s="2"/>
      <c r="O56" s="2"/>
      <c r="P56" s="2"/>
      <c r="Q56" s="2"/>
      <c r="R56" s="2"/>
      <c r="S56" s="2"/>
      <c r="T56" s="2"/>
    </row>
    <row r="57" spans="1:20" x14ac:dyDescent="0.25">
      <c r="A57" s="2"/>
      <c r="B57" s="2"/>
      <c r="C57" s="2"/>
      <c r="D57" s="2"/>
      <c r="E57" s="2"/>
      <c r="F57" s="2"/>
      <c r="G57" s="3"/>
      <c r="H57" s="3"/>
      <c r="I57" s="2"/>
      <c r="J57" s="2"/>
      <c r="K57" s="2"/>
      <c r="L57" s="2"/>
      <c r="M57" s="2"/>
      <c r="N57" s="2"/>
      <c r="O57" s="2"/>
      <c r="P57" s="2"/>
      <c r="Q57" s="2"/>
      <c r="R57" s="2"/>
      <c r="S57" s="2"/>
      <c r="T57" s="2"/>
    </row>
    <row r="58" spans="1:20" x14ac:dyDescent="0.25">
      <c r="A58" s="2"/>
      <c r="B58" s="2"/>
      <c r="C58" s="2"/>
      <c r="D58" s="2"/>
      <c r="E58" s="2"/>
      <c r="F58" s="2"/>
      <c r="G58" s="3"/>
      <c r="H58" s="3"/>
      <c r="I58" s="2"/>
      <c r="J58" s="2"/>
      <c r="K58" s="2"/>
      <c r="L58" s="2"/>
      <c r="M58" s="2"/>
      <c r="N58" s="2"/>
      <c r="O58" s="2"/>
      <c r="P58" s="2"/>
      <c r="Q58" s="2"/>
      <c r="R58" s="2"/>
      <c r="S58" s="2"/>
      <c r="T58" s="2"/>
    </row>
    <row r="59" spans="1:20" x14ac:dyDescent="0.25">
      <c r="A59" s="2"/>
      <c r="B59" s="2"/>
      <c r="C59" s="2"/>
      <c r="D59" s="2"/>
      <c r="E59" s="2"/>
      <c r="F59" s="2"/>
      <c r="G59" s="3"/>
      <c r="H59" s="3"/>
      <c r="I59" s="2"/>
      <c r="J59" s="2"/>
      <c r="K59" s="2"/>
      <c r="L59" s="2"/>
      <c r="M59" s="2"/>
      <c r="N59" s="2"/>
      <c r="O59" s="2"/>
      <c r="P59" s="2"/>
      <c r="Q59" s="2"/>
      <c r="R59" s="2"/>
      <c r="S59" s="2"/>
      <c r="T59" s="2"/>
    </row>
    <row r="60" spans="1:20" x14ac:dyDescent="0.25">
      <c r="A60" s="2"/>
      <c r="B60" s="2"/>
      <c r="C60" s="2"/>
      <c r="D60" s="2"/>
      <c r="E60" s="2"/>
      <c r="F60" s="2"/>
      <c r="G60" s="3"/>
      <c r="H60" s="3"/>
      <c r="I60" s="2"/>
      <c r="J60" s="2"/>
      <c r="K60" s="2"/>
      <c r="L60" s="2"/>
      <c r="M60" s="2"/>
      <c r="N60" s="2"/>
      <c r="O60" s="2"/>
      <c r="P60" s="2"/>
      <c r="Q60" s="2"/>
      <c r="R60" s="2"/>
      <c r="S60" s="2"/>
      <c r="T60" s="2"/>
    </row>
    <row r="61" spans="1:20" x14ac:dyDescent="0.25">
      <c r="A61" s="2"/>
      <c r="B61" s="2"/>
      <c r="C61" s="2"/>
      <c r="D61" s="2"/>
      <c r="E61" s="2"/>
      <c r="F61" s="2"/>
      <c r="G61" s="3"/>
      <c r="H61" s="3"/>
      <c r="I61" s="2"/>
      <c r="J61" s="2"/>
      <c r="K61" s="2"/>
      <c r="L61" s="2"/>
      <c r="M61" s="2"/>
      <c r="N61" s="2"/>
      <c r="O61" s="2"/>
      <c r="P61" s="2"/>
      <c r="Q61" s="2"/>
      <c r="R61" s="2"/>
      <c r="S61" s="2"/>
      <c r="T61" s="2"/>
    </row>
    <row r="62" spans="1:20" x14ac:dyDescent="0.25">
      <c r="A62" s="2"/>
      <c r="B62" s="2"/>
      <c r="C62" s="2"/>
      <c r="D62" s="2"/>
      <c r="E62" s="2"/>
      <c r="F62" s="2"/>
      <c r="G62" s="3"/>
      <c r="H62" s="3"/>
      <c r="I62" s="2"/>
      <c r="J62" s="2"/>
      <c r="K62" s="2"/>
      <c r="L62" s="2"/>
      <c r="M62" s="2"/>
      <c r="N62" s="2"/>
      <c r="O62" s="2"/>
      <c r="P62" s="2"/>
      <c r="Q62" s="2"/>
      <c r="R62" s="2"/>
      <c r="S62" s="2"/>
      <c r="T62" s="2"/>
    </row>
    <row r="63" spans="1:20" x14ac:dyDescent="0.25">
      <c r="A63" s="2"/>
      <c r="B63" s="2"/>
      <c r="C63" s="2"/>
      <c r="D63" s="2"/>
      <c r="E63" s="2"/>
      <c r="F63" s="2"/>
      <c r="G63" s="3"/>
      <c r="H63" s="3"/>
      <c r="I63" s="2"/>
      <c r="J63" s="2"/>
      <c r="K63" s="2"/>
      <c r="L63" s="2"/>
      <c r="M63" s="2"/>
      <c r="N63" s="2"/>
      <c r="O63" s="2"/>
      <c r="P63" s="2"/>
      <c r="Q63" s="2"/>
      <c r="R63" s="2"/>
      <c r="S63" s="2"/>
      <c r="T63" s="2"/>
    </row>
    <row r="64" spans="1:20" x14ac:dyDescent="0.25">
      <c r="A64" s="2"/>
      <c r="B64" s="2"/>
      <c r="C64" s="2"/>
      <c r="D64" s="2"/>
      <c r="E64" s="2"/>
      <c r="F64" s="2"/>
      <c r="G64" s="3"/>
      <c r="H64" s="3"/>
      <c r="I64" s="2"/>
      <c r="J64" s="2"/>
      <c r="K64" s="2"/>
      <c r="L64" s="2"/>
      <c r="M64" s="2"/>
      <c r="N64" s="2"/>
      <c r="O64" s="2"/>
      <c r="P64" s="2"/>
      <c r="Q64" s="2"/>
      <c r="R64" s="2"/>
      <c r="S64" s="2"/>
      <c r="T64" s="2"/>
    </row>
    <row r="65" spans="1:20" x14ac:dyDescent="0.25">
      <c r="A65" s="2"/>
      <c r="B65" s="2"/>
      <c r="C65" s="2"/>
      <c r="D65" s="2"/>
      <c r="E65" s="2"/>
      <c r="F65" s="2"/>
      <c r="G65" s="3"/>
      <c r="H65" s="3"/>
      <c r="I65" s="2"/>
      <c r="J65" s="2"/>
      <c r="K65" s="2"/>
      <c r="L65" s="2"/>
      <c r="M65" s="2"/>
      <c r="N65" s="2"/>
      <c r="O65" s="2"/>
      <c r="P65" s="2"/>
      <c r="Q65" s="2"/>
      <c r="R65" s="2"/>
      <c r="S65" s="2"/>
      <c r="T65" s="2"/>
    </row>
    <row r="66" spans="1:20" x14ac:dyDescent="0.25">
      <c r="A66" s="2"/>
      <c r="B66" s="2"/>
      <c r="C66" s="2"/>
      <c r="D66" s="2"/>
      <c r="E66" s="2"/>
      <c r="F66" s="2"/>
      <c r="G66" s="3"/>
      <c r="H66" s="3"/>
      <c r="I66" s="2"/>
      <c r="J66" s="2"/>
      <c r="K66" s="2"/>
      <c r="L66" s="2"/>
      <c r="M66" s="2"/>
      <c r="N66" s="2"/>
      <c r="O66" s="2"/>
      <c r="P66" s="2"/>
      <c r="Q66" s="2"/>
      <c r="R66" s="2"/>
      <c r="S66" s="2"/>
      <c r="T66" s="2"/>
    </row>
    <row r="67" spans="1:20" x14ac:dyDescent="0.25">
      <c r="A67" s="2"/>
      <c r="B67" s="2"/>
      <c r="C67" s="2"/>
      <c r="D67" s="2"/>
      <c r="E67" s="2"/>
      <c r="F67" s="2"/>
      <c r="G67" s="3"/>
      <c r="H67" s="3"/>
      <c r="I67" s="2"/>
      <c r="J67" s="2"/>
      <c r="K67" s="2"/>
      <c r="L67" s="2"/>
      <c r="M67" s="2"/>
      <c r="N67" s="2"/>
      <c r="O67" s="2"/>
      <c r="P67" s="2"/>
      <c r="Q67" s="2"/>
      <c r="R67" s="2"/>
      <c r="S67" s="2"/>
      <c r="T67" s="2"/>
    </row>
    <row r="68" spans="1:20" x14ac:dyDescent="0.25">
      <c r="A68" s="2"/>
      <c r="B68" s="2"/>
      <c r="C68" s="2"/>
      <c r="D68" s="2"/>
      <c r="E68" s="2"/>
      <c r="F68" s="2"/>
      <c r="G68" s="3"/>
      <c r="H68" s="3"/>
      <c r="I68" s="2"/>
      <c r="J68" s="2"/>
      <c r="K68" s="2"/>
      <c r="L68" s="2"/>
      <c r="M68" s="2"/>
      <c r="N68" s="2"/>
      <c r="O68" s="2"/>
      <c r="P68" s="2"/>
      <c r="Q68" s="2"/>
      <c r="R68" s="2"/>
      <c r="S68" s="2"/>
      <c r="T68" s="2"/>
    </row>
    <row r="69" spans="1:20" x14ac:dyDescent="0.25">
      <c r="A69" s="2"/>
      <c r="B69" s="2"/>
      <c r="C69" s="2"/>
      <c r="D69" s="2"/>
      <c r="E69" s="2"/>
      <c r="F69" s="2"/>
      <c r="G69" s="3"/>
      <c r="H69" s="3"/>
      <c r="I69" s="2"/>
      <c r="J69" s="2"/>
      <c r="K69" s="2"/>
      <c r="L69" s="2"/>
      <c r="M69" s="2"/>
      <c r="N69" s="2"/>
      <c r="O69" s="2"/>
      <c r="P69" s="2"/>
      <c r="Q69" s="2"/>
      <c r="R69" s="2"/>
      <c r="S69" s="2"/>
      <c r="T69" s="2"/>
    </row>
    <row r="70" spans="1:20" x14ac:dyDescent="0.25">
      <c r="A70" s="2"/>
      <c r="B70" s="2"/>
      <c r="C70" s="2"/>
      <c r="D70" s="2"/>
      <c r="E70" s="2"/>
      <c r="F70" s="2"/>
      <c r="G70" s="3"/>
      <c r="H70" s="3"/>
      <c r="I70" s="2"/>
      <c r="J70" s="2"/>
      <c r="K70" s="2"/>
      <c r="L70" s="2"/>
      <c r="M70" s="2"/>
      <c r="N70" s="2"/>
      <c r="O70" s="2"/>
      <c r="P70" s="2"/>
      <c r="Q70" s="2"/>
      <c r="R70" s="2"/>
      <c r="S70" s="2"/>
      <c r="T70" s="2"/>
    </row>
    <row r="71" spans="1:20" x14ac:dyDescent="0.25">
      <c r="A71" s="2"/>
      <c r="B71" s="2"/>
      <c r="C71" s="2"/>
      <c r="D71" s="2"/>
      <c r="E71" s="2"/>
      <c r="F71" s="2"/>
      <c r="G71" s="3"/>
      <c r="H71" s="2"/>
      <c r="I71" s="2"/>
      <c r="J71" s="2"/>
      <c r="K71" s="2"/>
      <c r="L71" s="2"/>
      <c r="M71" s="2"/>
      <c r="N71" s="2"/>
      <c r="O71" s="2"/>
      <c r="P71" s="2"/>
      <c r="Q71" s="2"/>
      <c r="R71" s="2"/>
      <c r="S71" s="2"/>
      <c r="T71" s="2"/>
    </row>
    <row r="72" spans="1:20" x14ac:dyDescent="0.25">
      <c r="A72" s="2"/>
      <c r="B72" s="2"/>
      <c r="C72" s="2"/>
      <c r="D72" s="2"/>
      <c r="E72" s="2"/>
      <c r="F72" s="2"/>
      <c r="G72" s="3"/>
      <c r="H72" s="2"/>
      <c r="I72" s="2"/>
      <c r="J72" s="2"/>
      <c r="K72" s="2"/>
      <c r="L72" s="2"/>
      <c r="M72" s="2"/>
      <c r="N72" s="2"/>
      <c r="O72" s="2"/>
      <c r="P72" s="2"/>
      <c r="Q72" s="2"/>
      <c r="R72" s="2"/>
      <c r="S72" s="2"/>
      <c r="T72" s="2"/>
    </row>
    <row r="73" spans="1:20" x14ac:dyDescent="0.25">
      <c r="A73" s="2"/>
      <c r="B73" s="2"/>
      <c r="C73" s="2"/>
      <c r="D73" s="2"/>
      <c r="E73" s="2"/>
      <c r="F73" s="2"/>
      <c r="G73" s="3"/>
      <c r="H73" s="2"/>
      <c r="I73" s="2"/>
      <c r="J73" s="2"/>
      <c r="K73" s="2"/>
      <c r="L73" s="2"/>
      <c r="M73" s="2"/>
      <c r="N73" s="2"/>
      <c r="O73" s="2"/>
      <c r="P73" s="2"/>
      <c r="Q73" s="2"/>
      <c r="R73" s="2"/>
      <c r="S73" s="2"/>
      <c r="T73" s="2"/>
    </row>
    <row r="74" spans="1:20" x14ac:dyDescent="0.25">
      <c r="A74" s="2"/>
      <c r="B74" s="2"/>
      <c r="C74" s="2"/>
      <c r="D74" s="2"/>
      <c r="E74" s="2"/>
      <c r="F74" s="2"/>
      <c r="G74" s="3"/>
      <c r="H74" s="2"/>
      <c r="I74" s="2"/>
      <c r="J74" s="2"/>
      <c r="K74" s="2"/>
      <c r="L74" s="2"/>
      <c r="M74" s="2"/>
      <c r="N74" s="2"/>
      <c r="O74" s="2"/>
      <c r="P74" s="2"/>
      <c r="Q74" s="2"/>
      <c r="R74" s="2"/>
      <c r="S74" s="2"/>
      <c r="T74" s="2"/>
    </row>
    <row r="75" spans="1:20" x14ac:dyDescent="0.25">
      <c r="A75" s="2"/>
      <c r="B75" s="2"/>
      <c r="C75" s="2"/>
      <c r="D75" s="2"/>
      <c r="E75" s="2"/>
      <c r="F75" s="2"/>
      <c r="G75" s="3"/>
      <c r="H75" s="2"/>
      <c r="I75" s="2"/>
      <c r="J75" s="2"/>
      <c r="K75" s="2"/>
      <c r="L75" s="2"/>
      <c r="M75" s="2"/>
      <c r="N75" s="2"/>
      <c r="O75" s="2"/>
      <c r="P75" s="2"/>
      <c r="Q75" s="2"/>
      <c r="R75" s="2"/>
      <c r="S75" s="2"/>
      <c r="T75" s="2"/>
    </row>
    <row r="76" spans="1:20" x14ac:dyDescent="0.25">
      <c r="A76" s="2"/>
      <c r="B76" s="2"/>
      <c r="C76" s="2"/>
      <c r="D76" s="2"/>
      <c r="E76" s="2"/>
      <c r="F76" s="2"/>
      <c r="G76" s="3"/>
      <c r="H76" s="2"/>
      <c r="I76" s="2"/>
      <c r="J76" s="2"/>
      <c r="K76" s="2"/>
      <c r="L76" s="2"/>
      <c r="M76" s="2"/>
      <c r="N76" s="2"/>
      <c r="O76" s="2"/>
      <c r="P76" s="2"/>
      <c r="Q76" s="2"/>
      <c r="R76" s="2"/>
      <c r="S76" s="2"/>
      <c r="T76" s="2"/>
    </row>
    <row r="77" spans="1:20" x14ac:dyDescent="0.25">
      <c r="A77" s="2"/>
      <c r="B77" s="2"/>
      <c r="C77" s="2"/>
      <c r="D77" s="2"/>
      <c r="E77" s="2"/>
      <c r="F77" s="2"/>
      <c r="G77" s="3"/>
      <c r="H77" s="2"/>
      <c r="I77" s="2"/>
      <c r="J77" s="2"/>
      <c r="K77" s="2"/>
      <c r="L77" s="2"/>
      <c r="M77" s="2"/>
      <c r="N77" s="2"/>
      <c r="O77" s="2"/>
      <c r="P77" s="2"/>
      <c r="Q77" s="2"/>
      <c r="R77" s="2"/>
      <c r="S77" s="2"/>
      <c r="T77" s="2"/>
    </row>
    <row r="78" spans="1:20" x14ac:dyDescent="0.25">
      <c r="A78" s="2"/>
      <c r="B78" s="2"/>
      <c r="C78" s="2"/>
      <c r="D78" s="2"/>
      <c r="E78" s="2"/>
      <c r="F78" s="2"/>
      <c r="G78" s="3"/>
      <c r="H78" s="2"/>
      <c r="I78" s="2"/>
      <c r="J78" s="2"/>
      <c r="K78" s="2"/>
      <c r="L78" s="2"/>
      <c r="M78" s="2"/>
      <c r="N78" s="2"/>
      <c r="O78" s="2"/>
      <c r="P78" s="2"/>
      <c r="Q78" s="2"/>
      <c r="R78" s="2"/>
      <c r="S78" s="2"/>
      <c r="T78" s="2"/>
    </row>
    <row r="79" spans="1:20" x14ac:dyDescent="0.25">
      <c r="A79" s="2"/>
      <c r="B79" s="2"/>
      <c r="C79" s="2"/>
      <c r="D79" s="2"/>
      <c r="E79" s="2"/>
      <c r="F79" s="2"/>
      <c r="G79" s="3"/>
      <c r="H79" s="2"/>
      <c r="I79" s="2"/>
      <c r="J79" s="2"/>
      <c r="K79" s="2"/>
      <c r="L79" s="2"/>
      <c r="M79" s="2"/>
      <c r="N79" s="2"/>
      <c r="O79" s="2"/>
      <c r="P79" s="2"/>
      <c r="Q79" s="2"/>
      <c r="R79" s="2"/>
      <c r="S79" s="2"/>
      <c r="T79" s="2"/>
    </row>
    <row r="80" spans="1:20" x14ac:dyDescent="0.25">
      <c r="A80" s="2"/>
      <c r="B80" s="2"/>
      <c r="C80" s="2"/>
      <c r="D80" s="2"/>
      <c r="E80" s="2"/>
      <c r="F80" s="2"/>
      <c r="G80" s="3"/>
      <c r="H80" s="2"/>
      <c r="I80" s="2"/>
      <c r="J80" s="2"/>
      <c r="K80" s="2"/>
      <c r="L80" s="2"/>
      <c r="M80" s="2"/>
      <c r="N80" s="2"/>
      <c r="O80" s="2"/>
      <c r="P80" s="2"/>
      <c r="Q80" s="2"/>
      <c r="R80" s="2"/>
      <c r="S80" s="2"/>
      <c r="T80" s="2"/>
    </row>
    <row r="81" spans="1:20" x14ac:dyDescent="0.25">
      <c r="A81" s="2"/>
      <c r="B81" s="2"/>
      <c r="C81" s="2"/>
      <c r="D81" s="2"/>
      <c r="E81" s="2"/>
      <c r="F81" s="2"/>
      <c r="G81" s="3"/>
      <c r="H81" s="2"/>
      <c r="I81" s="2"/>
      <c r="J81" s="2"/>
      <c r="K81" s="2"/>
      <c r="L81" s="2"/>
      <c r="M81" s="2"/>
      <c r="N81" s="2"/>
      <c r="O81" s="2"/>
      <c r="P81" s="2"/>
      <c r="Q81" s="2"/>
      <c r="R81" s="2"/>
      <c r="S81" s="2"/>
      <c r="T81" s="2"/>
    </row>
    <row r="82" spans="1:20" x14ac:dyDescent="0.25">
      <c r="A82" s="2"/>
      <c r="B82" s="2"/>
      <c r="C82" s="2"/>
      <c r="D82" s="2"/>
      <c r="E82" s="2"/>
      <c r="F82" s="2"/>
      <c r="G82" s="3"/>
      <c r="H82" s="2"/>
      <c r="I82" s="2"/>
      <c r="J82" s="2"/>
      <c r="K82" s="2"/>
      <c r="L82" s="2"/>
      <c r="M82" s="2"/>
      <c r="N82" s="2"/>
      <c r="O82" s="2"/>
      <c r="P82" s="2"/>
      <c r="Q82" s="2"/>
      <c r="R82" s="2"/>
      <c r="S82" s="2"/>
      <c r="T82" s="2"/>
    </row>
    <row r="83" spans="1:20" x14ac:dyDescent="0.25">
      <c r="A83" s="2"/>
      <c r="B83" s="2"/>
      <c r="C83" s="2"/>
      <c r="D83" s="2"/>
      <c r="E83" s="2"/>
      <c r="F83" s="2"/>
      <c r="G83" s="3"/>
      <c r="H83" s="2"/>
      <c r="I83" s="2"/>
      <c r="J83" s="2"/>
      <c r="K83" s="2"/>
      <c r="L83" s="2"/>
      <c r="M83" s="2"/>
      <c r="N83" s="2"/>
      <c r="O83" s="2"/>
      <c r="P83" s="2"/>
      <c r="Q83" s="2"/>
      <c r="R83" s="2"/>
      <c r="S83" s="2"/>
      <c r="T83" s="2"/>
    </row>
    <row r="84" spans="1:20" x14ac:dyDescent="0.25">
      <c r="A84" s="2"/>
      <c r="B84" s="2"/>
      <c r="C84" s="2"/>
      <c r="D84" s="2"/>
      <c r="E84" s="2"/>
      <c r="F84" s="2"/>
      <c r="G84" s="3"/>
      <c r="H84" s="2"/>
      <c r="I84" s="2"/>
      <c r="J84" s="2"/>
      <c r="K84" s="2"/>
      <c r="L84" s="2"/>
      <c r="M84" s="2"/>
      <c r="N84" s="2"/>
      <c r="O84" s="2"/>
      <c r="P84" s="2"/>
      <c r="Q84" s="2"/>
      <c r="R84" s="2"/>
      <c r="S84" s="2"/>
      <c r="T84" s="2"/>
    </row>
    <row r="85" spans="1:20" x14ac:dyDescent="0.25">
      <c r="A85" s="2"/>
      <c r="B85" s="2"/>
      <c r="C85" s="2"/>
      <c r="D85" s="2"/>
      <c r="E85" s="2"/>
      <c r="F85" s="2"/>
      <c r="G85" s="3"/>
      <c r="H85" s="2"/>
      <c r="I85" s="2"/>
      <c r="J85" s="2"/>
      <c r="K85" s="2"/>
      <c r="L85" s="2"/>
      <c r="M85" s="2"/>
      <c r="N85" s="2"/>
      <c r="O85" s="2"/>
      <c r="P85" s="2"/>
      <c r="Q85" s="2"/>
      <c r="R85" s="2"/>
      <c r="S85" s="2"/>
      <c r="T85" s="2"/>
    </row>
    <row r="86" spans="1:20" x14ac:dyDescent="0.25">
      <c r="A86" s="2"/>
      <c r="B86" s="2"/>
      <c r="C86" s="2"/>
      <c r="D86" s="2"/>
      <c r="E86" s="2"/>
      <c r="F86" s="2"/>
      <c r="G86" s="3"/>
      <c r="H86" s="2"/>
      <c r="I86" s="2"/>
      <c r="J86" s="2"/>
      <c r="K86" s="2"/>
      <c r="L86" s="2"/>
      <c r="M86" s="2"/>
      <c r="N86" s="2"/>
      <c r="O86" s="2"/>
      <c r="P86" s="2"/>
      <c r="Q86" s="2"/>
      <c r="R86" s="2"/>
      <c r="S86" s="2"/>
      <c r="T86" s="2"/>
    </row>
    <row r="87" spans="1:20" x14ac:dyDescent="0.25">
      <c r="A87" s="2"/>
      <c r="B87" s="2"/>
      <c r="C87" s="2"/>
      <c r="D87" s="2"/>
      <c r="E87" s="2"/>
      <c r="F87" s="2"/>
      <c r="G87" s="3"/>
      <c r="H87" s="2"/>
      <c r="I87" s="2"/>
      <c r="J87" s="2"/>
      <c r="K87" s="2"/>
      <c r="L87" s="2"/>
      <c r="M87" s="2"/>
      <c r="N87" s="2"/>
      <c r="O87" s="2"/>
      <c r="P87" s="2"/>
      <c r="Q87" s="2"/>
      <c r="R87" s="2"/>
      <c r="S87" s="2"/>
      <c r="T87" s="2"/>
    </row>
    <row r="88" spans="1:20" x14ac:dyDescent="0.25">
      <c r="A88" s="2"/>
      <c r="B88" s="2"/>
      <c r="C88" s="2"/>
      <c r="D88" s="2"/>
      <c r="E88" s="2"/>
      <c r="F88" s="2"/>
      <c r="G88" s="3"/>
      <c r="H88" s="2"/>
      <c r="I88" s="2"/>
      <c r="J88" s="2"/>
      <c r="K88" s="2"/>
      <c r="L88" s="2"/>
      <c r="M88" s="2"/>
      <c r="N88" s="2"/>
      <c r="O88" s="2"/>
      <c r="P88" s="2"/>
      <c r="Q88" s="2"/>
      <c r="R88" s="2"/>
      <c r="S88" s="2"/>
      <c r="T88" s="2"/>
    </row>
    <row r="89" spans="1:20" x14ac:dyDescent="0.25">
      <c r="A89" s="2"/>
      <c r="B89" s="2"/>
      <c r="C89" s="2"/>
      <c r="D89" s="2"/>
      <c r="E89" s="2"/>
      <c r="F89" s="2"/>
      <c r="G89" s="3"/>
      <c r="H89" s="2"/>
      <c r="I89" s="2"/>
      <c r="J89" s="2"/>
      <c r="K89" s="2"/>
      <c r="L89" s="2"/>
      <c r="M89" s="2"/>
      <c r="N89" s="2"/>
      <c r="O89" s="2"/>
      <c r="P89" s="2"/>
      <c r="Q89" s="2"/>
      <c r="R89" s="2"/>
      <c r="S89" s="2"/>
      <c r="T89" s="2"/>
    </row>
    <row r="90" spans="1:20" x14ac:dyDescent="0.25">
      <c r="A90" s="2"/>
      <c r="B90" s="2"/>
      <c r="C90" s="2"/>
      <c r="D90" s="2"/>
      <c r="E90" s="2"/>
      <c r="F90" s="2"/>
      <c r="G90" s="3"/>
      <c r="H90" s="2"/>
      <c r="I90" s="2"/>
      <c r="J90" s="2"/>
      <c r="K90" s="2"/>
      <c r="L90" s="2"/>
      <c r="M90" s="2"/>
      <c r="N90" s="2"/>
      <c r="O90" s="2"/>
      <c r="P90" s="2"/>
      <c r="Q90" s="2"/>
      <c r="R90" s="2"/>
      <c r="S90" s="2"/>
      <c r="T90" s="2"/>
    </row>
    <row r="91" spans="1:20" x14ac:dyDescent="0.25">
      <c r="A91" s="2"/>
      <c r="B91" s="2"/>
      <c r="C91" s="2"/>
      <c r="D91" s="2"/>
      <c r="E91" s="2"/>
      <c r="F91" s="2"/>
      <c r="G91" s="3"/>
      <c r="H91" s="2"/>
      <c r="I91" s="2"/>
      <c r="J91" s="2"/>
      <c r="K91" s="2"/>
      <c r="L91" s="2"/>
      <c r="M91" s="2"/>
      <c r="N91" s="2"/>
      <c r="O91" s="2"/>
      <c r="P91" s="2"/>
      <c r="Q91" s="2"/>
      <c r="R91" s="2"/>
      <c r="S91" s="2"/>
      <c r="T91" s="2"/>
    </row>
    <row r="92" spans="1:20" x14ac:dyDescent="0.25">
      <c r="A92" s="2"/>
      <c r="B92" s="2"/>
      <c r="C92" s="2"/>
      <c r="D92" s="2"/>
      <c r="E92" s="2"/>
      <c r="F92" s="2"/>
      <c r="G92" s="3"/>
      <c r="H92" s="2"/>
      <c r="I92" s="2"/>
      <c r="J92" s="2"/>
      <c r="K92" s="2"/>
      <c r="L92" s="2"/>
      <c r="M92" s="2"/>
      <c r="N92" s="2"/>
      <c r="O92" s="2"/>
      <c r="P92" s="2"/>
      <c r="Q92" s="2"/>
      <c r="R92" s="2"/>
      <c r="S92" s="2"/>
      <c r="T92" s="2"/>
    </row>
    <row r="93" spans="1:20" x14ac:dyDescent="0.25">
      <c r="A93" s="2"/>
      <c r="B93" s="2"/>
      <c r="C93" s="2"/>
      <c r="D93" s="2"/>
      <c r="E93" s="2"/>
      <c r="F93" s="2"/>
      <c r="G93" s="3"/>
      <c r="H93" s="2"/>
      <c r="I93" s="2"/>
      <c r="J93" s="2"/>
      <c r="K93" s="2"/>
      <c r="L93" s="2"/>
      <c r="M93" s="2"/>
      <c r="N93" s="2"/>
      <c r="O93" s="2"/>
      <c r="P93" s="2"/>
      <c r="Q93" s="2"/>
      <c r="R93" s="2"/>
      <c r="S93" s="2"/>
      <c r="T93" s="2"/>
    </row>
    <row r="94" spans="1:20" x14ac:dyDescent="0.25">
      <c r="A94" s="2"/>
      <c r="B94" s="2"/>
      <c r="C94" s="2"/>
      <c r="D94" s="2"/>
      <c r="E94" s="2"/>
      <c r="F94" s="2"/>
      <c r="G94" s="3"/>
      <c r="H94" s="2"/>
      <c r="I94" s="2"/>
      <c r="J94" s="2"/>
      <c r="K94" s="2"/>
      <c r="L94" s="2"/>
      <c r="M94" s="2"/>
      <c r="N94" s="2"/>
      <c r="O94" s="2"/>
      <c r="P94" s="2"/>
      <c r="Q94" s="2"/>
      <c r="R94" s="2"/>
      <c r="S94" s="2"/>
      <c r="T94" s="2"/>
    </row>
    <row r="95" spans="1:20" x14ac:dyDescent="0.25">
      <c r="A95" s="2"/>
      <c r="B95" s="2"/>
      <c r="C95" s="2"/>
      <c r="D95" s="2"/>
      <c r="E95" s="2"/>
      <c r="F95" s="2"/>
      <c r="G95" s="3"/>
      <c r="H95" s="2"/>
      <c r="I95" s="2"/>
      <c r="J95" s="2"/>
      <c r="K95" s="2"/>
      <c r="L95" s="2"/>
      <c r="M95" s="2"/>
      <c r="N95" s="2"/>
      <c r="O95" s="2"/>
      <c r="P95" s="2"/>
      <c r="Q95" s="2"/>
      <c r="R95" s="2"/>
      <c r="S95" s="2"/>
      <c r="T95" s="2"/>
    </row>
    <row r="96" spans="1:20" x14ac:dyDescent="0.25">
      <c r="A96" s="2"/>
      <c r="B96" s="2"/>
      <c r="C96" s="2"/>
      <c r="D96" s="2"/>
      <c r="E96" s="2"/>
      <c r="F96" s="2"/>
      <c r="G96" s="3"/>
      <c r="H96" s="2"/>
      <c r="I96" s="2"/>
      <c r="J96" s="2"/>
      <c r="K96" s="2"/>
      <c r="L96" s="2"/>
      <c r="M96" s="2"/>
      <c r="N96" s="2"/>
      <c r="O96" s="2"/>
      <c r="P96" s="2"/>
      <c r="Q96" s="2"/>
      <c r="R96" s="2"/>
      <c r="S96" s="2"/>
      <c r="T96" s="2"/>
    </row>
    <row r="97" spans="1:20" x14ac:dyDescent="0.25">
      <c r="A97" s="2"/>
      <c r="B97" s="2"/>
      <c r="C97" s="2"/>
      <c r="D97" s="2"/>
      <c r="E97" s="2"/>
      <c r="F97" s="2"/>
      <c r="G97" s="3"/>
      <c r="H97" s="2"/>
      <c r="I97" s="2"/>
      <c r="J97" s="2"/>
      <c r="K97" s="2"/>
      <c r="L97" s="2"/>
      <c r="M97" s="2"/>
      <c r="N97" s="2"/>
      <c r="O97" s="2"/>
      <c r="P97" s="2"/>
      <c r="Q97" s="2"/>
      <c r="R97" s="2"/>
      <c r="S97" s="2"/>
      <c r="T97" s="2"/>
    </row>
    <row r="98" spans="1:20" x14ac:dyDescent="0.25">
      <c r="A98" s="2"/>
      <c r="B98" s="2"/>
      <c r="C98" s="2"/>
      <c r="D98" s="2"/>
      <c r="E98" s="2"/>
      <c r="F98" s="2"/>
      <c r="G98" s="3"/>
      <c r="H98" s="2"/>
      <c r="I98" s="2"/>
      <c r="J98" s="2"/>
      <c r="K98" s="2"/>
      <c r="L98" s="2"/>
      <c r="M98" s="2"/>
      <c r="N98" s="2"/>
      <c r="O98" s="2"/>
      <c r="P98" s="2"/>
      <c r="Q98" s="2"/>
      <c r="R98" s="2"/>
      <c r="S98" s="2"/>
      <c r="T98" s="2"/>
    </row>
    <row r="99" spans="1:20" x14ac:dyDescent="0.25">
      <c r="A99" s="2"/>
      <c r="B99" s="2"/>
      <c r="C99" s="2"/>
      <c r="D99" s="2"/>
      <c r="E99" s="2"/>
      <c r="F99" s="2"/>
      <c r="G99" s="3"/>
      <c r="H99" s="2"/>
      <c r="I99" s="2"/>
      <c r="J99" s="2"/>
      <c r="K99" s="2"/>
      <c r="L99" s="2"/>
      <c r="M99" s="2"/>
      <c r="N99" s="2"/>
      <c r="O99" s="2"/>
      <c r="P99" s="2"/>
      <c r="Q99" s="2"/>
      <c r="R99" s="2"/>
      <c r="S99" s="2"/>
      <c r="T99" s="2"/>
    </row>
    <row r="100" spans="1:20" x14ac:dyDescent="0.25">
      <c r="A100" s="2"/>
      <c r="B100" s="2"/>
      <c r="C100" s="2"/>
      <c r="D100" s="2"/>
      <c r="E100" s="2"/>
      <c r="F100" s="2"/>
      <c r="G100" s="2"/>
      <c r="H100" s="2"/>
      <c r="I100" s="2"/>
      <c r="J100" s="2"/>
      <c r="K100" s="2"/>
      <c r="L100" s="2"/>
      <c r="M100" s="2"/>
      <c r="N100" s="2"/>
      <c r="O100" s="2"/>
      <c r="P100" s="2"/>
      <c r="Q100" s="2"/>
      <c r="R100" s="2"/>
      <c r="S100" s="2"/>
      <c r="T100" s="2"/>
    </row>
    <row r="101" spans="1:20" x14ac:dyDescent="0.25">
      <c r="A101" s="2"/>
      <c r="B101" s="2"/>
      <c r="C101" s="2"/>
      <c r="D101" s="2"/>
      <c r="E101" s="2"/>
      <c r="F101" s="2"/>
      <c r="G101" s="2"/>
      <c r="H101" s="2"/>
      <c r="I101" s="2"/>
      <c r="J101" s="2"/>
      <c r="K101" s="2"/>
      <c r="L101" s="2"/>
      <c r="M101" s="2"/>
      <c r="N101" s="2"/>
      <c r="O101" s="2"/>
      <c r="P101" s="2"/>
      <c r="Q101" s="2"/>
      <c r="R101" s="2"/>
      <c r="S101" s="2"/>
      <c r="T101" s="2"/>
    </row>
    <row r="102" spans="1:20" x14ac:dyDescent="0.25">
      <c r="A102" s="2"/>
      <c r="B102" s="2"/>
      <c r="C102" s="2"/>
      <c r="D102" s="2"/>
      <c r="E102" s="2"/>
      <c r="F102" s="2"/>
      <c r="G102" s="2"/>
      <c r="H102" s="2"/>
      <c r="I102" s="2"/>
      <c r="J102" s="2"/>
      <c r="K102" s="2"/>
      <c r="L102" s="2"/>
      <c r="M102" s="2"/>
      <c r="N102" s="2"/>
      <c r="O102" s="2"/>
      <c r="P102" s="2"/>
      <c r="Q102" s="2"/>
      <c r="R102" s="2"/>
      <c r="S102" s="2"/>
      <c r="T102" s="2"/>
    </row>
    <row r="103" spans="1:20" x14ac:dyDescent="0.25">
      <c r="A103" s="2"/>
      <c r="B103" s="2"/>
      <c r="C103" s="2"/>
      <c r="D103" s="2"/>
      <c r="E103" s="2"/>
      <c r="F103" s="2"/>
      <c r="G103" s="2"/>
      <c r="H103" s="2"/>
      <c r="I103" s="2"/>
      <c r="J103" s="2"/>
      <c r="K103" s="2"/>
      <c r="L103" s="2"/>
      <c r="M103" s="2"/>
      <c r="N103" s="2"/>
      <c r="O103" s="2"/>
      <c r="P103" s="2"/>
      <c r="Q103" s="2"/>
      <c r="R103" s="2"/>
      <c r="S103" s="2"/>
      <c r="T103" s="2"/>
    </row>
    <row r="104" spans="1:20" x14ac:dyDescent="0.25">
      <c r="A104" s="2"/>
      <c r="B104" s="2"/>
      <c r="C104" s="2"/>
      <c r="D104" s="2"/>
      <c r="E104" s="2"/>
      <c r="F104" s="2"/>
      <c r="G104" s="2"/>
      <c r="H104" s="2"/>
      <c r="I104" s="2"/>
      <c r="J104" s="2"/>
      <c r="K104" s="2"/>
      <c r="L104" s="2"/>
      <c r="M104" s="2"/>
      <c r="N104" s="2"/>
      <c r="O104" s="2"/>
      <c r="P104" s="2"/>
      <c r="Q104" s="2"/>
      <c r="R104" s="2"/>
      <c r="S104" s="2"/>
      <c r="T104" s="2"/>
    </row>
    <row r="105" spans="1:20" x14ac:dyDescent="0.25">
      <c r="A105" s="2"/>
      <c r="B105" s="2"/>
      <c r="C105" s="2"/>
      <c r="D105" s="2"/>
      <c r="E105" s="2"/>
      <c r="F105" s="2"/>
      <c r="G105" s="2"/>
      <c r="H105" s="2"/>
      <c r="I105" s="2"/>
      <c r="J105" s="2"/>
      <c r="K105" s="2"/>
      <c r="L105" s="2"/>
      <c r="M105" s="2"/>
      <c r="N105" s="2"/>
      <c r="O105" s="2"/>
      <c r="P105" s="2"/>
      <c r="Q105" s="2"/>
      <c r="R105" s="2"/>
      <c r="S105" s="2"/>
      <c r="T105" s="2"/>
    </row>
    <row r="106" spans="1:20" x14ac:dyDescent="0.25">
      <c r="A106" s="2"/>
      <c r="B106" s="2"/>
      <c r="C106" s="2"/>
      <c r="D106" s="2"/>
      <c r="E106" s="2"/>
      <c r="F106" s="2"/>
      <c r="G106" s="2"/>
      <c r="H106" s="2"/>
      <c r="I106" s="2"/>
      <c r="J106" s="2"/>
      <c r="K106" s="2"/>
      <c r="L106" s="2"/>
      <c r="M106" s="2"/>
      <c r="N106" s="2"/>
      <c r="O106" s="2"/>
      <c r="P106" s="2"/>
      <c r="Q106" s="2"/>
      <c r="R106" s="2"/>
      <c r="S106" s="2"/>
      <c r="T106" s="2"/>
    </row>
    <row r="107" spans="1:20" x14ac:dyDescent="0.25">
      <c r="A107" s="2"/>
      <c r="B107" s="2"/>
      <c r="C107" s="2"/>
      <c r="D107" s="2"/>
      <c r="E107" s="2"/>
      <c r="F107" s="2"/>
      <c r="G107" s="2"/>
      <c r="H107" s="2"/>
      <c r="I107" s="2"/>
      <c r="J107" s="2"/>
      <c r="K107" s="2"/>
      <c r="L107" s="2"/>
      <c r="M107" s="2"/>
      <c r="N107" s="2"/>
      <c r="O107" s="2"/>
      <c r="P107" s="2"/>
      <c r="Q107" s="2"/>
      <c r="R107" s="2"/>
      <c r="S107" s="2"/>
      <c r="T107" s="2"/>
    </row>
    <row r="108" spans="1:20" x14ac:dyDescent="0.25">
      <c r="A108" s="2"/>
      <c r="B108" s="2"/>
      <c r="C108" s="2"/>
      <c r="D108" s="2"/>
      <c r="E108" s="2"/>
      <c r="F108" s="2"/>
      <c r="G108" s="2"/>
      <c r="H108" s="2"/>
      <c r="I108" s="2"/>
      <c r="J108" s="2"/>
      <c r="K108" s="2"/>
      <c r="L108" s="2"/>
      <c r="M108" s="2"/>
      <c r="N108" s="2"/>
      <c r="O108" s="2"/>
      <c r="P108" s="2"/>
      <c r="Q108" s="2"/>
      <c r="R108" s="2"/>
      <c r="S108" s="2"/>
      <c r="T108" s="2"/>
    </row>
    <row r="109" spans="1:20" x14ac:dyDescent="0.25">
      <c r="A109" s="2"/>
      <c r="B109" s="2"/>
      <c r="C109" s="2"/>
      <c r="D109" s="2"/>
      <c r="E109" s="2"/>
      <c r="F109" s="2"/>
      <c r="G109" s="2"/>
      <c r="H109" s="2"/>
      <c r="I109" s="2"/>
      <c r="J109" s="2"/>
      <c r="K109" s="2"/>
      <c r="L109" s="2"/>
      <c r="M109" s="2"/>
      <c r="N109" s="2"/>
      <c r="O109" s="2"/>
      <c r="P109" s="2"/>
      <c r="Q109" s="2"/>
      <c r="R109" s="2"/>
      <c r="S109" s="2"/>
      <c r="T109" s="2"/>
    </row>
    <row r="110" spans="1:20" x14ac:dyDescent="0.25">
      <c r="A110" s="2"/>
      <c r="B110" s="2"/>
      <c r="C110" s="2"/>
      <c r="D110" s="2"/>
      <c r="E110" s="2"/>
      <c r="F110" s="2"/>
      <c r="G110" s="2"/>
      <c r="H110" s="2"/>
      <c r="I110" s="2"/>
      <c r="J110" s="2"/>
      <c r="K110" s="2"/>
      <c r="L110" s="2"/>
      <c r="M110" s="2"/>
      <c r="N110" s="2"/>
      <c r="O110" s="2"/>
      <c r="P110" s="2"/>
      <c r="Q110" s="2"/>
      <c r="R110" s="2"/>
      <c r="S110" s="2"/>
      <c r="T110" s="2"/>
    </row>
    <row r="111" spans="1:20" x14ac:dyDescent="0.25">
      <c r="A111" s="2"/>
      <c r="B111" s="2"/>
      <c r="C111" s="2"/>
      <c r="D111" s="2"/>
      <c r="E111" s="2"/>
      <c r="F111" s="2"/>
      <c r="G111" s="2"/>
      <c r="H111" s="2"/>
      <c r="I111" s="2"/>
      <c r="J111" s="2"/>
      <c r="K111" s="2"/>
      <c r="L111" s="2"/>
      <c r="M111" s="2"/>
      <c r="N111" s="2"/>
      <c r="O111" s="2"/>
      <c r="P111" s="2"/>
      <c r="Q111" s="2"/>
      <c r="R111" s="2"/>
      <c r="S111" s="2"/>
      <c r="T111" s="2"/>
    </row>
    <row r="112" spans="1:20" x14ac:dyDescent="0.25">
      <c r="A112" s="2"/>
      <c r="B112" s="2"/>
      <c r="C112" s="2"/>
      <c r="D112" s="2"/>
      <c r="E112" s="2"/>
      <c r="F112" s="2"/>
      <c r="G112" s="2"/>
      <c r="H112" s="2"/>
      <c r="I112" s="2"/>
      <c r="J112" s="2"/>
      <c r="K112" s="2"/>
      <c r="L112" s="2"/>
      <c r="M112" s="2"/>
      <c r="N112" s="2"/>
      <c r="O112" s="2"/>
      <c r="P112" s="2"/>
      <c r="Q112" s="2"/>
      <c r="R112" s="2"/>
      <c r="S112" s="2"/>
      <c r="T112" s="2"/>
    </row>
    <row r="113" spans="1:20" x14ac:dyDescent="0.25">
      <c r="A113" s="2"/>
      <c r="B113" s="2"/>
      <c r="C113" s="2"/>
      <c r="D113" s="2"/>
      <c r="E113" s="2"/>
      <c r="F113" s="2"/>
      <c r="G113" s="2"/>
      <c r="H113" s="2"/>
      <c r="I113" s="2"/>
      <c r="J113" s="2"/>
      <c r="K113" s="2"/>
      <c r="L113" s="2"/>
      <c r="M113" s="2"/>
      <c r="N113" s="2"/>
      <c r="O113" s="2"/>
      <c r="P113" s="2"/>
      <c r="Q113" s="2"/>
      <c r="R113" s="2"/>
      <c r="S113" s="2"/>
      <c r="T113" s="2"/>
    </row>
    <row r="114" spans="1:20" x14ac:dyDescent="0.25">
      <c r="A114" s="2"/>
      <c r="B114" s="2"/>
      <c r="C114" s="2"/>
      <c r="D114" s="2"/>
      <c r="E114" s="2"/>
      <c r="F114" s="2"/>
      <c r="G114" s="2"/>
      <c r="H114" s="2"/>
      <c r="I114" s="2"/>
      <c r="J114" s="2"/>
      <c r="K114" s="2"/>
      <c r="L114" s="2"/>
      <c r="M114" s="2"/>
      <c r="N114" s="2"/>
      <c r="O114" s="2"/>
      <c r="P114" s="2"/>
      <c r="Q114" s="2"/>
      <c r="R114" s="2"/>
      <c r="S114" s="2"/>
      <c r="T114" s="2"/>
    </row>
    <row r="115" spans="1:20" x14ac:dyDescent="0.25">
      <c r="A115" s="2"/>
      <c r="B115" s="2"/>
      <c r="C115" s="2"/>
      <c r="D115" s="2"/>
      <c r="E115" s="2"/>
      <c r="F115" s="2"/>
      <c r="G115" s="2"/>
      <c r="H115" s="2"/>
      <c r="I115" s="2"/>
      <c r="J115" s="2"/>
      <c r="K115" s="2"/>
      <c r="L115" s="2"/>
      <c r="M115" s="2"/>
      <c r="N115" s="2"/>
      <c r="O115" s="2"/>
      <c r="P115" s="2"/>
      <c r="Q115" s="2"/>
      <c r="R115" s="2"/>
      <c r="S115" s="2"/>
      <c r="T115" s="2"/>
    </row>
    <row r="116" spans="1:20" x14ac:dyDescent="0.25">
      <c r="A116" s="2"/>
      <c r="B116" s="2"/>
      <c r="C116" s="2"/>
      <c r="D116" s="2"/>
      <c r="E116" s="2"/>
      <c r="F116" s="2"/>
      <c r="G116" s="2"/>
      <c r="H116" s="2"/>
      <c r="I116" s="2"/>
      <c r="J116" s="2"/>
      <c r="K116" s="2"/>
      <c r="L116" s="2"/>
      <c r="M116" s="2"/>
      <c r="N116" s="2"/>
      <c r="O116" s="2"/>
      <c r="P116" s="2"/>
      <c r="Q116" s="2"/>
      <c r="R116" s="2"/>
      <c r="S116" s="2"/>
      <c r="T116" s="2"/>
    </row>
  </sheetData>
  <sheetProtection algorithmName="SHA-512" hashValue="nEvlrv+kdwkaQeTgiPWu5tYzrW0qX+xsPOf70G1m6p+jBKd6WsY1ciLeTcDctlCbFeZSsU1C7ujQo8QBaf1FgQ==" saltValue="0Vyn5tkq95bP2l0j3qSKfg==" spinCount="100000" sheet="1" objects="1" scenarios="1" selectLockedCells="1"/>
  <customSheetViews>
    <customSheetView guid="{07E3A279-3946-4251-B2B5-4706F47EBB52}" fitToPage="1" hiddenColumns="1">
      <selection activeCell="P1" sqref="P1"/>
      <pageMargins left="0.7" right="0.7" top="0.75" bottom="0.75" header="0.3" footer="0.3"/>
      <pageSetup paperSize="5" scale="71" fitToHeight="0" orientation="landscape" r:id="rId1"/>
    </customSheetView>
  </customSheetViews>
  <mergeCells count="19">
    <mergeCell ref="D10:E10"/>
    <mergeCell ref="B11:F11"/>
    <mergeCell ref="B13:F13"/>
    <mergeCell ref="D14:E14"/>
    <mergeCell ref="B2:P2"/>
    <mergeCell ref="B7:F7"/>
    <mergeCell ref="B9:F9"/>
    <mergeCell ref="D12:E12"/>
    <mergeCell ref="B4:B5"/>
    <mergeCell ref="D6:E6"/>
    <mergeCell ref="D8:E8"/>
    <mergeCell ref="C4:F5"/>
    <mergeCell ref="D20:E20"/>
    <mergeCell ref="B21:F21"/>
    <mergeCell ref="B15:F15"/>
    <mergeCell ref="D16:E16"/>
    <mergeCell ref="B17:F17"/>
    <mergeCell ref="D18:E18"/>
    <mergeCell ref="B19:F19"/>
  </mergeCells>
  <conditionalFormatting sqref="D12:F12 D6:F6 B6">
    <cfRule type="expression" dxfId="23" priority="52">
      <formula>OR(#REF!="High",#REF! = "High", #REF! = "High")</formula>
    </cfRule>
  </conditionalFormatting>
  <conditionalFormatting sqref="D8:F8">
    <cfRule type="expression" dxfId="22" priority="45">
      <formula>OR(#REF!="High",#REF! = "High", #REF! = "High")</formula>
    </cfRule>
  </conditionalFormatting>
  <conditionalFormatting sqref="D10:F10">
    <cfRule type="expression" dxfId="21" priority="44">
      <formula>OR(#REF!="High",#REF! = "High", #REF! = "High")</formula>
    </cfRule>
  </conditionalFormatting>
  <conditionalFormatting sqref="D14:F14">
    <cfRule type="expression" dxfId="20" priority="41">
      <formula>OR(#REF!="High",#REF! = "High", #REF! = "High")</formula>
    </cfRule>
  </conditionalFormatting>
  <conditionalFormatting sqref="K6:O14">
    <cfRule type="expression" dxfId="19" priority="61">
      <formula>$O$48:$R$53&lt;0</formula>
    </cfRule>
  </conditionalFormatting>
  <conditionalFormatting sqref="D16:F16">
    <cfRule type="expression" dxfId="18" priority="35">
      <formula>OR(#REF!="High",#REF! = "High", #REF! = "High")</formula>
    </cfRule>
  </conditionalFormatting>
  <conditionalFormatting sqref="K16:O16">
    <cfRule type="expression" dxfId="17" priority="36">
      <formula>$O$48:$R$53&lt;0</formula>
    </cfRule>
  </conditionalFormatting>
  <conditionalFormatting sqref="B18 D18:F18">
    <cfRule type="expression" dxfId="16" priority="32">
      <formula>OR(#REF!="High",#REF! = "High", #REF! = "High")</formula>
    </cfRule>
  </conditionalFormatting>
  <conditionalFormatting sqref="K18:O18">
    <cfRule type="expression" dxfId="15" priority="33">
      <formula>$O$48:$R$53&lt;0</formula>
    </cfRule>
  </conditionalFormatting>
  <conditionalFormatting sqref="B20 D20:F20">
    <cfRule type="expression" dxfId="14" priority="29">
      <formula>OR(#REF!="High",#REF! = "High", #REF! = "High")</formula>
    </cfRule>
  </conditionalFormatting>
  <conditionalFormatting sqref="K20:O20">
    <cfRule type="expression" dxfId="13" priority="30">
      <formula>$O$48:$R$53&lt;0</formula>
    </cfRule>
  </conditionalFormatting>
  <conditionalFormatting sqref="B14">
    <cfRule type="expression" dxfId="12" priority="27">
      <formula>OR(#REF!="High",#REF! = "High", #REF! = "High")</formula>
    </cfRule>
  </conditionalFormatting>
  <conditionalFormatting sqref="B16">
    <cfRule type="expression" dxfId="11" priority="24">
      <formula>OR(#REF!="High",#REF! = "High", #REF! = "High")</formula>
    </cfRule>
  </conditionalFormatting>
  <conditionalFormatting sqref="B8">
    <cfRule type="expression" dxfId="10" priority="22">
      <formula>OR(#REF!="High",#REF! = "High", #REF! = "High")</formula>
    </cfRule>
  </conditionalFormatting>
  <conditionalFormatting sqref="B12">
    <cfRule type="expression" dxfId="9" priority="19">
      <formula>OR(#REF!="High",#REF! = "High", #REF! = "High")</formula>
    </cfRule>
  </conditionalFormatting>
  <conditionalFormatting sqref="B10">
    <cfRule type="expression" dxfId="8" priority="15">
      <formula>OR(#REF!="High",#REF! = "High", #REF! = "High")</formula>
    </cfRule>
  </conditionalFormatting>
  <conditionalFormatting sqref="B19">
    <cfRule type="expression" dxfId="7" priority="8">
      <formula>OR(#REF!="High",#REF! = "High", #REF! = "High")</formula>
    </cfRule>
  </conditionalFormatting>
  <conditionalFormatting sqref="B21 B42">
    <cfRule type="expression" dxfId="6" priority="7">
      <formula>OR(#REF!="High",#REF! = "High", #REF! = "High")</formula>
    </cfRule>
  </conditionalFormatting>
  <conditionalFormatting sqref="B15 B36">
    <cfRule type="expression" dxfId="5" priority="6">
      <formula>OR(#REF!="High",#REF! = "High", #REF! = "High")</formula>
    </cfRule>
  </conditionalFormatting>
  <conditionalFormatting sqref="B13 B34">
    <cfRule type="expression" dxfId="4" priority="5">
      <formula>OR(#REF!="High",#REF! = "High", #REF! = "High")</formula>
    </cfRule>
  </conditionalFormatting>
  <conditionalFormatting sqref="B11 B32">
    <cfRule type="expression" dxfId="3" priority="4">
      <formula>OR(#REF!="High",#REF! = "High", #REF! = "High")</formula>
    </cfRule>
  </conditionalFormatting>
  <conditionalFormatting sqref="B9 B30">
    <cfRule type="expression" dxfId="2" priority="3">
      <formula>OR(#REF!="High",#REF! = "High", #REF! = "High")</formula>
    </cfRule>
  </conditionalFormatting>
  <conditionalFormatting sqref="B7 B28">
    <cfRule type="expression" dxfId="1" priority="2">
      <formula>OR(#REF!="High",#REF! = "High", #REF! = "High")</formula>
    </cfRule>
  </conditionalFormatting>
  <conditionalFormatting sqref="B17 B38">
    <cfRule type="expression" dxfId="0" priority="1">
      <formula>OR(#REF!="High",#REF! = "High", #REF! = "High")</formula>
    </cfRule>
  </conditionalFormatting>
  <dataValidations disablePrompts="1" count="2">
    <dataValidation type="list" allowBlank="1" showInputMessage="1" showErrorMessage="1" sqref="J14 J20 J18 J16">
      <formula1>$B$17:$B$26</formula1>
    </dataValidation>
    <dataValidation type="list" allowBlank="1" showInputMessage="1" showErrorMessage="1" sqref="I6:I14 I16 I18 I20">
      <formula1>"Feet,Inches"</formula1>
    </dataValidation>
  </dataValidations>
  <pageMargins left="0.7" right="0.7" top="0.75" bottom="0.75" header="0.3" footer="0.3"/>
  <pageSetup scale="51"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266" r:id="rId5" name="Check Box 2">
              <controlPr locked="0" defaultSize="0" autoFill="0" autoLine="0" autoPict="0">
                <anchor moveWithCells="1">
                  <from>
                    <xdr:col>2</xdr:col>
                    <xdr:colOff>76200</xdr:colOff>
                    <xdr:row>4</xdr:row>
                    <xdr:rowOff>171450</xdr:rowOff>
                  </from>
                  <to>
                    <xdr:col>3</xdr:col>
                    <xdr:colOff>428625</xdr:colOff>
                    <xdr:row>6</xdr:row>
                    <xdr:rowOff>38100</xdr:rowOff>
                  </to>
                </anchor>
              </controlPr>
            </control>
          </mc:Choice>
        </mc:AlternateContent>
        <mc:AlternateContent xmlns:mc="http://schemas.openxmlformats.org/markup-compatibility/2006">
          <mc:Choice Requires="x14">
            <control shapeId="11270" r:id="rId6" name="Check Box 6">
              <controlPr locked="0" defaultSize="0" autoFill="0" autoLine="0" autoPict="0">
                <anchor moveWithCells="1">
                  <from>
                    <xdr:col>3</xdr:col>
                    <xdr:colOff>85725</xdr:colOff>
                    <xdr:row>4</xdr:row>
                    <xdr:rowOff>133350</xdr:rowOff>
                  </from>
                  <to>
                    <xdr:col>4</xdr:col>
                    <xdr:colOff>104775</xdr:colOff>
                    <xdr:row>6</xdr:row>
                    <xdr:rowOff>76200</xdr:rowOff>
                  </to>
                </anchor>
              </controlPr>
            </control>
          </mc:Choice>
        </mc:AlternateContent>
        <mc:AlternateContent xmlns:mc="http://schemas.openxmlformats.org/markup-compatibility/2006">
          <mc:Choice Requires="x14">
            <control shapeId="11274" r:id="rId7" name="Check Box 10">
              <controlPr locked="0" defaultSize="0" autoFill="0" autoLine="0" autoPict="0">
                <anchor moveWithCells="1">
                  <from>
                    <xdr:col>4</xdr:col>
                    <xdr:colOff>85725</xdr:colOff>
                    <xdr:row>4</xdr:row>
                    <xdr:rowOff>171450</xdr:rowOff>
                  </from>
                  <to>
                    <xdr:col>5</xdr:col>
                    <xdr:colOff>295275</xdr:colOff>
                    <xdr:row>6</xdr:row>
                    <xdr:rowOff>38100</xdr:rowOff>
                  </to>
                </anchor>
              </controlPr>
            </control>
          </mc:Choice>
        </mc:AlternateContent>
        <mc:AlternateContent xmlns:mc="http://schemas.openxmlformats.org/markup-compatibility/2006">
          <mc:Choice Requires="x14">
            <control shapeId="11275" r:id="rId8" name="Check Box 11">
              <controlPr locked="0" defaultSize="0" autoFill="0" autoLine="0" autoPict="0">
                <anchor moveWithCells="1">
                  <from>
                    <xdr:col>5</xdr:col>
                    <xdr:colOff>361950</xdr:colOff>
                    <xdr:row>5</xdr:row>
                    <xdr:rowOff>9525</xdr:rowOff>
                  </from>
                  <to>
                    <xdr:col>5</xdr:col>
                    <xdr:colOff>1057275</xdr:colOff>
                    <xdr:row>6</xdr:row>
                    <xdr:rowOff>0</xdr:rowOff>
                  </to>
                </anchor>
              </controlPr>
            </control>
          </mc:Choice>
        </mc:AlternateContent>
        <mc:AlternateContent xmlns:mc="http://schemas.openxmlformats.org/markup-compatibility/2006">
          <mc:Choice Requires="x14">
            <control shapeId="11283" r:id="rId9" name="Check Box 19">
              <controlPr locked="0" defaultSize="0" autoFill="0" autoLine="0" autoPict="0">
                <anchor moveWithCells="1">
                  <from>
                    <xdr:col>2</xdr:col>
                    <xdr:colOff>66675</xdr:colOff>
                    <xdr:row>6</xdr:row>
                    <xdr:rowOff>742950</xdr:rowOff>
                  </from>
                  <to>
                    <xdr:col>3</xdr:col>
                    <xdr:colOff>419100</xdr:colOff>
                    <xdr:row>8</xdr:row>
                    <xdr:rowOff>47625</xdr:rowOff>
                  </to>
                </anchor>
              </controlPr>
            </control>
          </mc:Choice>
        </mc:AlternateContent>
        <mc:AlternateContent xmlns:mc="http://schemas.openxmlformats.org/markup-compatibility/2006">
          <mc:Choice Requires="x14">
            <control shapeId="11284" r:id="rId10" name="Check Box 20">
              <controlPr locked="0" defaultSize="0" autoFill="0" autoLine="0" autoPict="0">
                <anchor moveWithCells="1">
                  <from>
                    <xdr:col>3</xdr:col>
                    <xdr:colOff>85725</xdr:colOff>
                    <xdr:row>6</xdr:row>
                    <xdr:rowOff>704850</xdr:rowOff>
                  </from>
                  <to>
                    <xdr:col>3</xdr:col>
                    <xdr:colOff>695325</xdr:colOff>
                    <xdr:row>8</xdr:row>
                    <xdr:rowOff>133350</xdr:rowOff>
                  </to>
                </anchor>
              </controlPr>
            </control>
          </mc:Choice>
        </mc:AlternateContent>
        <mc:AlternateContent xmlns:mc="http://schemas.openxmlformats.org/markup-compatibility/2006">
          <mc:Choice Requires="x14">
            <control shapeId="11285" r:id="rId11" name="Check Box 21">
              <controlPr locked="0" defaultSize="0" autoFill="0" autoLine="0" autoPict="0">
                <anchor moveWithCells="1">
                  <from>
                    <xdr:col>4</xdr:col>
                    <xdr:colOff>76200</xdr:colOff>
                    <xdr:row>6</xdr:row>
                    <xdr:rowOff>742950</xdr:rowOff>
                  </from>
                  <to>
                    <xdr:col>5</xdr:col>
                    <xdr:colOff>295275</xdr:colOff>
                    <xdr:row>8</xdr:row>
                    <xdr:rowOff>57150</xdr:rowOff>
                  </to>
                </anchor>
              </controlPr>
            </control>
          </mc:Choice>
        </mc:AlternateContent>
        <mc:AlternateContent xmlns:mc="http://schemas.openxmlformats.org/markup-compatibility/2006">
          <mc:Choice Requires="x14">
            <control shapeId="11286" r:id="rId12" name="Check Box 22">
              <controlPr locked="0" defaultSize="0" autoFill="0" autoLine="0" autoPict="0">
                <anchor moveWithCells="1">
                  <from>
                    <xdr:col>5</xdr:col>
                    <xdr:colOff>361950</xdr:colOff>
                    <xdr:row>7</xdr:row>
                    <xdr:rowOff>9525</xdr:rowOff>
                  </from>
                  <to>
                    <xdr:col>5</xdr:col>
                    <xdr:colOff>1133475</xdr:colOff>
                    <xdr:row>8</xdr:row>
                    <xdr:rowOff>0</xdr:rowOff>
                  </to>
                </anchor>
              </controlPr>
            </control>
          </mc:Choice>
        </mc:AlternateContent>
        <mc:AlternateContent xmlns:mc="http://schemas.openxmlformats.org/markup-compatibility/2006">
          <mc:Choice Requires="x14">
            <control shapeId="11287" r:id="rId13" name="Check Box 23">
              <controlPr locked="0" defaultSize="0" autoFill="0" autoLine="0" autoPict="0">
                <anchor moveWithCells="1">
                  <from>
                    <xdr:col>2</xdr:col>
                    <xdr:colOff>76200</xdr:colOff>
                    <xdr:row>8</xdr:row>
                    <xdr:rowOff>485775</xdr:rowOff>
                  </from>
                  <to>
                    <xdr:col>3</xdr:col>
                    <xdr:colOff>428625</xdr:colOff>
                    <xdr:row>10</xdr:row>
                    <xdr:rowOff>28575</xdr:rowOff>
                  </to>
                </anchor>
              </controlPr>
            </control>
          </mc:Choice>
        </mc:AlternateContent>
        <mc:AlternateContent xmlns:mc="http://schemas.openxmlformats.org/markup-compatibility/2006">
          <mc:Choice Requires="x14">
            <control shapeId="11288" r:id="rId14" name="Check Box 24">
              <controlPr locked="0" defaultSize="0" autoFill="0" autoLine="0" autoPict="0">
                <anchor moveWithCells="1">
                  <from>
                    <xdr:col>3</xdr:col>
                    <xdr:colOff>95250</xdr:colOff>
                    <xdr:row>8</xdr:row>
                    <xdr:rowOff>447675</xdr:rowOff>
                  </from>
                  <to>
                    <xdr:col>4</xdr:col>
                    <xdr:colOff>38100</xdr:colOff>
                    <xdr:row>10</xdr:row>
                    <xdr:rowOff>76200</xdr:rowOff>
                  </to>
                </anchor>
              </controlPr>
            </control>
          </mc:Choice>
        </mc:AlternateContent>
        <mc:AlternateContent xmlns:mc="http://schemas.openxmlformats.org/markup-compatibility/2006">
          <mc:Choice Requires="x14">
            <control shapeId="11289" r:id="rId15" name="Check Box 25">
              <controlPr locked="0" defaultSize="0" autoFill="0" autoLine="0" autoPict="0">
                <anchor moveWithCells="1">
                  <from>
                    <xdr:col>4</xdr:col>
                    <xdr:colOff>85725</xdr:colOff>
                    <xdr:row>8</xdr:row>
                    <xdr:rowOff>485775</xdr:rowOff>
                  </from>
                  <to>
                    <xdr:col>5</xdr:col>
                    <xdr:colOff>304800</xdr:colOff>
                    <xdr:row>10</xdr:row>
                    <xdr:rowOff>38100</xdr:rowOff>
                  </to>
                </anchor>
              </controlPr>
            </control>
          </mc:Choice>
        </mc:AlternateContent>
        <mc:AlternateContent xmlns:mc="http://schemas.openxmlformats.org/markup-compatibility/2006">
          <mc:Choice Requires="x14">
            <control shapeId="11290" r:id="rId16" name="Check Box 26">
              <controlPr locked="0" defaultSize="0" autoFill="0" autoLine="0" autoPict="0">
                <anchor moveWithCells="1">
                  <from>
                    <xdr:col>5</xdr:col>
                    <xdr:colOff>361950</xdr:colOff>
                    <xdr:row>9</xdr:row>
                    <xdr:rowOff>9525</xdr:rowOff>
                  </from>
                  <to>
                    <xdr:col>5</xdr:col>
                    <xdr:colOff>1123950</xdr:colOff>
                    <xdr:row>10</xdr:row>
                    <xdr:rowOff>0</xdr:rowOff>
                  </to>
                </anchor>
              </controlPr>
            </control>
          </mc:Choice>
        </mc:AlternateContent>
        <mc:AlternateContent xmlns:mc="http://schemas.openxmlformats.org/markup-compatibility/2006">
          <mc:Choice Requires="x14">
            <control shapeId="11291" r:id="rId17" name="Check Box 27">
              <controlPr locked="0" defaultSize="0" autoFill="0" autoLine="0" autoPict="0">
                <anchor moveWithCells="1">
                  <from>
                    <xdr:col>2</xdr:col>
                    <xdr:colOff>76200</xdr:colOff>
                    <xdr:row>11</xdr:row>
                    <xdr:rowOff>0</xdr:rowOff>
                  </from>
                  <to>
                    <xdr:col>3</xdr:col>
                    <xdr:colOff>428625</xdr:colOff>
                    <xdr:row>12</xdr:row>
                    <xdr:rowOff>47625</xdr:rowOff>
                  </to>
                </anchor>
              </controlPr>
            </control>
          </mc:Choice>
        </mc:AlternateContent>
        <mc:AlternateContent xmlns:mc="http://schemas.openxmlformats.org/markup-compatibility/2006">
          <mc:Choice Requires="x14">
            <control shapeId="11292" r:id="rId18" name="Check Box 28">
              <controlPr locked="0" defaultSize="0" autoFill="0" autoLine="0" autoPict="0">
                <anchor moveWithCells="1">
                  <from>
                    <xdr:col>3</xdr:col>
                    <xdr:colOff>95250</xdr:colOff>
                    <xdr:row>10</xdr:row>
                    <xdr:rowOff>466725</xdr:rowOff>
                  </from>
                  <to>
                    <xdr:col>4</xdr:col>
                    <xdr:colOff>19050</xdr:colOff>
                    <xdr:row>12</xdr:row>
                    <xdr:rowOff>95250</xdr:rowOff>
                  </to>
                </anchor>
              </controlPr>
            </control>
          </mc:Choice>
        </mc:AlternateContent>
        <mc:AlternateContent xmlns:mc="http://schemas.openxmlformats.org/markup-compatibility/2006">
          <mc:Choice Requires="x14">
            <control shapeId="11293" r:id="rId19" name="Check Box 29">
              <controlPr locked="0" defaultSize="0" autoFill="0" autoLine="0" autoPict="0">
                <anchor moveWithCells="1">
                  <from>
                    <xdr:col>4</xdr:col>
                    <xdr:colOff>85725</xdr:colOff>
                    <xdr:row>11</xdr:row>
                    <xdr:rowOff>0</xdr:rowOff>
                  </from>
                  <to>
                    <xdr:col>5</xdr:col>
                    <xdr:colOff>276225</xdr:colOff>
                    <xdr:row>12</xdr:row>
                    <xdr:rowOff>57150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5</xdr:col>
                    <xdr:colOff>361950</xdr:colOff>
                    <xdr:row>11</xdr:row>
                    <xdr:rowOff>28575</xdr:rowOff>
                  </from>
                  <to>
                    <xdr:col>5</xdr:col>
                    <xdr:colOff>1028700</xdr:colOff>
                    <xdr:row>12</xdr:row>
                    <xdr:rowOff>19050</xdr:rowOff>
                  </to>
                </anchor>
              </controlPr>
            </control>
          </mc:Choice>
        </mc:AlternateContent>
        <mc:AlternateContent xmlns:mc="http://schemas.openxmlformats.org/markup-compatibility/2006">
          <mc:Choice Requires="x14">
            <control shapeId="11295" r:id="rId21" name="Check Box 31">
              <controlPr locked="0" defaultSize="0" autoFill="0" autoLine="0" autoPict="0">
                <anchor moveWithCells="1">
                  <from>
                    <xdr:col>2</xdr:col>
                    <xdr:colOff>76200</xdr:colOff>
                    <xdr:row>13</xdr:row>
                    <xdr:rowOff>0</xdr:rowOff>
                  </from>
                  <to>
                    <xdr:col>3</xdr:col>
                    <xdr:colOff>428625</xdr:colOff>
                    <xdr:row>14</xdr:row>
                    <xdr:rowOff>47625</xdr:rowOff>
                  </to>
                </anchor>
              </controlPr>
            </control>
          </mc:Choice>
        </mc:AlternateContent>
        <mc:AlternateContent xmlns:mc="http://schemas.openxmlformats.org/markup-compatibility/2006">
          <mc:Choice Requires="x14">
            <control shapeId="11296" r:id="rId22" name="Check Box 32">
              <controlPr locked="0" defaultSize="0" autoFill="0" autoLine="0" autoPict="0">
                <anchor moveWithCells="1">
                  <from>
                    <xdr:col>3</xdr:col>
                    <xdr:colOff>95250</xdr:colOff>
                    <xdr:row>12</xdr:row>
                    <xdr:rowOff>466725</xdr:rowOff>
                  </from>
                  <to>
                    <xdr:col>3</xdr:col>
                    <xdr:colOff>704850</xdr:colOff>
                    <xdr:row>14</xdr:row>
                    <xdr:rowOff>95250</xdr:rowOff>
                  </to>
                </anchor>
              </controlPr>
            </control>
          </mc:Choice>
        </mc:AlternateContent>
        <mc:AlternateContent xmlns:mc="http://schemas.openxmlformats.org/markup-compatibility/2006">
          <mc:Choice Requires="x14">
            <control shapeId="11297" r:id="rId23" name="Check Box 33">
              <controlPr locked="0" defaultSize="0" autoFill="0" autoLine="0" autoPict="0">
                <anchor moveWithCells="1">
                  <from>
                    <xdr:col>4</xdr:col>
                    <xdr:colOff>85725</xdr:colOff>
                    <xdr:row>13</xdr:row>
                    <xdr:rowOff>0</xdr:rowOff>
                  </from>
                  <to>
                    <xdr:col>5</xdr:col>
                    <xdr:colOff>285750</xdr:colOff>
                    <xdr:row>14</xdr:row>
                    <xdr:rowOff>57150</xdr:rowOff>
                  </to>
                </anchor>
              </controlPr>
            </control>
          </mc:Choice>
        </mc:AlternateContent>
        <mc:AlternateContent xmlns:mc="http://schemas.openxmlformats.org/markup-compatibility/2006">
          <mc:Choice Requires="x14">
            <control shapeId="11298" r:id="rId24" name="Check Box 34">
              <controlPr locked="0" defaultSize="0" autoFill="0" autoLine="0" autoPict="0">
                <anchor moveWithCells="1">
                  <from>
                    <xdr:col>5</xdr:col>
                    <xdr:colOff>361950</xdr:colOff>
                    <xdr:row>13</xdr:row>
                    <xdr:rowOff>28575</xdr:rowOff>
                  </from>
                  <to>
                    <xdr:col>5</xdr:col>
                    <xdr:colOff>1028700</xdr:colOff>
                    <xdr:row>14</xdr:row>
                    <xdr:rowOff>19050</xdr:rowOff>
                  </to>
                </anchor>
              </controlPr>
            </control>
          </mc:Choice>
        </mc:AlternateContent>
        <mc:AlternateContent xmlns:mc="http://schemas.openxmlformats.org/markup-compatibility/2006">
          <mc:Choice Requires="x14">
            <control shapeId="11322" r:id="rId25" name="Check Box 58">
              <controlPr locked="0" defaultSize="0" autoFill="0" autoLine="0" autoPict="0">
                <anchor moveWithCells="1">
                  <from>
                    <xdr:col>3</xdr:col>
                    <xdr:colOff>95250</xdr:colOff>
                    <xdr:row>14</xdr:row>
                    <xdr:rowOff>466725</xdr:rowOff>
                  </from>
                  <to>
                    <xdr:col>4</xdr:col>
                    <xdr:colOff>19050</xdr:colOff>
                    <xdr:row>16</xdr:row>
                    <xdr:rowOff>95250</xdr:rowOff>
                  </to>
                </anchor>
              </controlPr>
            </control>
          </mc:Choice>
        </mc:AlternateContent>
        <mc:AlternateContent xmlns:mc="http://schemas.openxmlformats.org/markup-compatibility/2006">
          <mc:Choice Requires="x14">
            <control shapeId="11323" r:id="rId26" name="Check Box 59">
              <controlPr locked="0" defaultSize="0" autoFill="0" autoLine="0" autoPict="0">
                <anchor moveWithCells="1">
                  <from>
                    <xdr:col>4</xdr:col>
                    <xdr:colOff>85725</xdr:colOff>
                    <xdr:row>15</xdr:row>
                    <xdr:rowOff>0</xdr:rowOff>
                  </from>
                  <to>
                    <xdr:col>5</xdr:col>
                    <xdr:colOff>257175</xdr:colOff>
                    <xdr:row>16</xdr:row>
                    <xdr:rowOff>57150</xdr:rowOff>
                  </to>
                </anchor>
              </controlPr>
            </control>
          </mc:Choice>
        </mc:AlternateContent>
        <mc:AlternateContent xmlns:mc="http://schemas.openxmlformats.org/markup-compatibility/2006">
          <mc:Choice Requires="x14">
            <control shapeId="11324" r:id="rId27" name="Check Box 60">
              <controlPr locked="0" defaultSize="0" autoFill="0" autoLine="0" autoPict="0">
                <anchor moveWithCells="1">
                  <from>
                    <xdr:col>5</xdr:col>
                    <xdr:colOff>361950</xdr:colOff>
                    <xdr:row>15</xdr:row>
                    <xdr:rowOff>28575</xdr:rowOff>
                  </from>
                  <to>
                    <xdr:col>5</xdr:col>
                    <xdr:colOff>1028700</xdr:colOff>
                    <xdr:row>16</xdr:row>
                    <xdr:rowOff>19050</xdr:rowOff>
                  </to>
                </anchor>
              </controlPr>
            </control>
          </mc:Choice>
        </mc:AlternateContent>
        <mc:AlternateContent xmlns:mc="http://schemas.openxmlformats.org/markup-compatibility/2006">
          <mc:Choice Requires="x14">
            <control shapeId="11328" r:id="rId28" name="Check Box 64">
              <controlPr locked="0" defaultSize="0" autoFill="0" autoLine="0" autoPict="0">
                <anchor moveWithCells="1">
                  <from>
                    <xdr:col>5</xdr:col>
                    <xdr:colOff>361950</xdr:colOff>
                    <xdr:row>17</xdr:row>
                    <xdr:rowOff>28575</xdr:rowOff>
                  </from>
                  <to>
                    <xdr:col>5</xdr:col>
                    <xdr:colOff>1028700</xdr:colOff>
                    <xdr:row>18</xdr:row>
                    <xdr:rowOff>28575</xdr:rowOff>
                  </to>
                </anchor>
              </controlPr>
            </control>
          </mc:Choice>
        </mc:AlternateContent>
        <mc:AlternateContent xmlns:mc="http://schemas.openxmlformats.org/markup-compatibility/2006">
          <mc:Choice Requires="x14">
            <control shapeId="11329" r:id="rId29" name="Check Box 65">
              <controlPr locked="0" defaultSize="0" autoFill="0" autoLine="0" autoPict="0">
                <anchor moveWithCells="1">
                  <from>
                    <xdr:col>2</xdr:col>
                    <xdr:colOff>76200</xdr:colOff>
                    <xdr:row>19</xdr:row>
                    <xdr:rowOff>0</xdr:rowOff>
                  </from>
                  <to>
                    <xdr:col>3</xdr:col>
                    <xdr:colOff>428625</xdr:colOff>
                    <xdr:row>20</xdr:row>
                    <xdr:rowOff>47625</xdr:rowOff>
                  </to>
                </anchor>
              </controlPr>
            </control>
          </mc:Choice>
        </mc:AlternateContent>
        <mc:AlternateContent xmlns:mc="http://schemas.openxmlformats.org/markup-compatibility/2006">
          <mc:Choice Requires="x14">
            <control shapeId="11330" r:id="rId30" name="Check Box 66">
              <controlPr locked="0" defaultSize="0" autoFill="0" autoLine="0" autoPict="0">
                <anchor moveWithCells="1">
                  <from>
                    <xdr:col>3</xdr:col>
                    <xdr:colOff>95250</xdr:colOff>
                    <xdr:row>18</xdr:row>
                    <xdr:rowOff>466725</xdr:rowOff>
                  </from>
                  <to>
                    <xdr:col>4</xdr:col>
                    <xdr:colOff>28575</xdr:colOff>
                    <xdr:row>20</xdr:row>
                    <xdr:rowOff>95250</xdr:rowOff>
                  </to>
                </anchor>
              </controlPr>
            </control>
          </mc:Choice>
        </mc:AlternateContent>
        <mc:AlternateContent xmlns:mc="http://schemas.openxmlformats.org/markup-compatibility/2006">
          <mc:Choice Requires="x14">
            <control shapeId="11331" r:id="rId31" name="Check Box 67">
              <controlPr locked="0" defaultSize="0" autoFill="0" autoLine="0" autoPict="0">
                <anchor moveWithCells="1">
                  <from>
                    <xdr:col>4</xdr:col>
                    <xdr:colOff>85725</xdr:colOff>
                    <xdr:row>19</xdr:row>
                    <xdr:rowOff>0</xdr:rowOff>
                  </from>
                  <to>
                    <xdr:col>5</xdr:col>
                    <xdr:colOff>285750</xdr:colOff>
                    <xdr:row>20</xdr:row>
                    <xdr:rowOff>57150</xdr:rowOff>
                  </to>
                </anchor>
              </controlPr>
            </control>
          </mc:Choice>
        </mc:AlternateContent>
        <mc:AlternateContent xmlns:mc="http://schemas.openxmlformats.org/markup-compatibility/2006">
          <mc:Choice Requires="x14">
            <control shapeId="11332" r:id="rId32" name="Check Box 68">
              <controlPr locked="0" defaultSize="0" autoFill="0" autoLine="0" autoPict="0">
                <anchor moveWithCells="1">
                  <from>
                    <xdr:col>5</xdr:col>
                    <xdr:colOff>361950</xdr:colOff>
                    <xdr:row>19</xdr:row>
                    <xdr:rowOff>28575</xdr:rowOff>
                  </from>
                  <to>
                    <xdr:col>5</xdr:col>
                    <xdr:colOff>1028700</xdr:colOff>
                    <xdr:row>20</xdr:row>
                    <xdr:rowOff>19050</xdr:rowOff>
                  </to>
                </anchor>
              </controlPr>
            </control>
          </mc:Choice>
        </mc:AlternateContent>
        <mc:AlternateContent xmlns:mc="http://schemas.openxmlformats.org/markup-compatibility/2006">
          <mc:Choice Requires="x14">
            <control shapeId="11363" r:id="rId33" name="Check Box 99">
              <controlPr defaultSize="0" autoFill="0" autoLine="0" autoPict="0">
                <anchor moveWithCells="1">
                  <from>
                    <xdr:col>2</xdr:col>
                    <xdr:colOff>66675</xdr:colOff>
                    <xdr:row>15</xdr:row>
                    <xdr:rowOff>19050</xdr:rowOff>
                  </from>
                  <to>
                    <xdr:col>2</xdr:col>
                    <xdr:colOff>819150</xdr:colOff>
                    <xdr:row>15</xdr:row>
                    <xdr:rowOff>238125</xdr:rowOff>
                  </to>
                </anchor>
              </controlPr>
            </control>
          </mc:Choice>
        </mc:AlternateContent>
        <mc:AlternateContent xmlns:mc="http://schemas.openxmlformats.org/markup-compatibility/2006">
          <mc:Choice Requires="x14">
            <control shapeId="11364" r:id="rId34" name="Check Box 100">
              <controlPr defaultSize="0" autoFill="0" autoLine="0" autoPict="0">
                <anchor moveWithCells="1">
                  <from>
                    <xdr:col>2</xdr:col>
                    <xdr:colOff>76200</xdr:colOff>
                    <xdr:row>17</xdr:row>
                    <xdr:rowOff>19050</xdr:rowOff>
                  </from>
                  <to>
                    <xdr:col>2</xdr:col>
                    <xdr:colOff>819150</xdr:colOff>
                    <xdr:row>17</xdr:row>
                    <xdr:rowOff>238125</xdr:rowOff>
                  </to>
                </anchor>
              </controlPr>
            </control>
          </mc:Choice>
        </mc:AlternateContent>
        <mc:AlternateContent xmlns:mc="http://schemas.openxmlformats.org/markup-compatibility/2006">
          <mc:Choice Requires="x14">
            <control shapeId="11365" r:id="rId35" name="Check Box 101">
              <controlPr defaultSize="0" autoFill="0" autoLine="0" autoPict="0">
                <anchor moveWithCells="1">
                  <from>
                    <xdr:col>3</xdr:col>
                    <xdr:colOff>114300</xdr:colOff>
                    <xdr:row>17</xdr:row>
                    <xdr:rowOff>9525</xdr:rowOff>
                  </from>
                  <to>
                    <xdr:col>4</xdr:col>
                    <xdr:colOff>104775</xdr:colOff>
                    <xdr:row>17</xdr:row>
                    <xdr:rowOff>228600</xdr:rowOff>
                  </to>
                </anchor>
              </controlPr>
            </control>
          </mc:Choice>
        </mc:AlternateContent>
        <mc:AlternateContent xmlns:mc="http://schemas.openxmlformats.org/markup-compatibility/2006">
          <mc:Choice Requires="x14">
            <control shapeId="11366" r:id="rId36" name="Check Box 102">
              <controlPr defaultSize="0" autoFill="0" autoLine="0" autoPict="0">
                <anchor moveWithCells="1">
                  <from>
                    <xdr:col>4</xdr:col>
                    <xdr:colOff>123825</xdr:colOff>
                    <xdr:row>17</xdr:row>
                    <xdr:rowOff>19050</xdr:rowOff>
                  </from>
                  <to>
                    <xdr:col>5</xdr:col>
                    <xdr:colOff>190500</xdr:colOff>
                    <xdr:row>17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'2 - Tidal and flood height'!$B$13:$B$20</xm:f>
          </x14:formula1>
          <xm:sqref>J6:J13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X326"/>
  <sheetViews>
    <sheetView zoomScale="85" zoomScaleNormal="85" zoomScalePageLayoutView="40" workbookViewId="0">
      <selection activeCell="BH54" sqref="BH54"/>
    </sheetView>
  </sheetViews>
  <sheetFormatPr defaultColWidth="5.5703125" defaultRowHeight="15" x14ac:dyDescent="0.25"/>
  <cols>
    <col min="1" max="1" width="3.7109375" customWidth="1"/>
    <col min="2" max="2" width="5" customWidth="1"/>
    <col min="3" max="19" width="2.5703125" customWidth="1"/>
    <col min="25" max="25" width="2.85546875" customWidth="1"/>
    <col min="43" max="43" width="3.28515625" customWidth="1"/>
  </cols>
  <sheetData>
    <row r="1" spans="1:50" s="1" customFormat="1" ht="27" customHeight="1" x14ac:dyDescent="0.25">
      <c r="A1" s="7"/>
      <c r="B1" s="46"/>
      <c r="C1" s="7"/>
      <c r="D1" s="7"/>
      <c r="E1" s="7"/>
      <c r="F1" s="7"/>
      <c r="G1" s="7"/>
      <c r="H1" s="7"/>
      <c r="I1" s="7"/>
      <c r="J1" s="7"/>
      <c r="K1" s="7"/>
      <c r="L1" s="7"/>
      <c r="M1" s="7"/>
      <c r="N1" s="7"/>
      <c r="O1" s="7"/>
      <c r="P1" s="7"/>
      <c r="Q1" s="51"/>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s="1" customFormat="1" ht="20.100000000000001" customHeight="1" x14ac:dyDescent="0.25">
      <c r="A2" s="7"/>
      <c r="B2" s="172" t="s">
        <v>49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58"/>
      <c r="AU2" s="58"/>
      <c r="AV2" s="58"/>
      <c r="AW2" s="58"/>
      <c r="AX2" s="58"/>
    </row>
    <row r="3" spans="1:50" s="1" customFormat="1" ht="8.1" customHeight="1" x14ac:dyDescent="0.25">
      <c r="A3" s="7"/>
      <c r="B3" s="19"/>
      <c r="C3" s="19"/>
      <c r="D3" s="19"/>
      <c r="E3" s="19"/>
      <c r="F3" s="19"/>
      <c r="G3" s="19"/>
      <c r="H3" s="19"/>
      <c r="I3" s="19"/>
      <c r="J3" s="19"/>
      <c r="K3" s="19"/>
      <c r="L3" s="19"/>
      <c r="M3" s="19"/>
      <c r="N3" s="9"/>
      <c r="O3" s="9"/>
      <c r="P3" s="9"/>
      <c r="Q3" s="9"/>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s="1" customFormat="1" ht="29.25" customHeight="1" x14ac:dyDescent="0.25">
      <c r="A4" s="7"/>
      <c r="B4" s="171"/>
      <c r="C4" s="171"/>
      <c r="D4" s="171"/>
      <c r="E4" s="171"/>
      <c r="F4" s="171"/>
      <c r="G4" s="171"/>
      <c r="H4" s="9"/>
      <c r="I4" s="19"/>
      <c r="J4" s="6"/>
      <c r="K4" s="6"/>
      <c r="L4" s="6"/>
      <c r="M4" s="6"/>
      <c r="N4" s="9"/>
      <c r="O4" s="9"/>
      <c r="P4" s="9"/>
      <c r="Q4" s="9"/>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s="1" customFormat="1" x14ac:dyDescent="0.25">
      <c r="A5" s="7"/>
      <c r="B5" s="16"/>
      <c r="C5" s="16"/>
      <c r="D5" s="16"/>
      <c r="E5" s="16"/>
      <c r="F5" s="16"/>
      <c r="G5" s="16"/>
      <c r="H5" s="9"/>
      <c r="I5" s="19"/>
      <c r="J5" s="6"/>
      <c r="K5" s="6"/>
      <c r="L5" s="6"/>
      <c r="M5" s="6"/>
      <c r="N5" s="9"/>
      <c r="O5" s="9"/>
      <c r="P5" s="9"/>
      <c r="Q5" s="9"/>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0" s="1" customFormat="1" x14ac:dyDescent="0.25">
      <c r="A6" s="7"/>
      <c r="B6" s="16"/>
      <c r="C6" s="16"/>
      <c r="D6" s="16"/>
      <c r="E6" s="16"/>
      <c r="F6" s="16"/>
      <c r="G6" s="16"/>
      <c r="H6" s="9"/>
      <c r="I6" s="19"/>
      <c r="J6" s="6"/>
      <c r="K6" s="6"/>
      <c r="L6" s="6"/>
      <c r="M6" s="6"/>
      <c r="N6" s="9"/>
      <c r="O6" s="9"/>
      <c r="P6" s="9"/>
      <c r="Q6" s="9"/>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s="1" customFormat="1" ht="15" customHeight="1" x14ac:dyDescent="0.25">
      <c r="A7" s="7"/>
      <c r="B7" s="16"/>
      <c r="C7" s="15"/>
      <c r="D7" s="15"/>
      <c r="E7" s="15"/>
      <c r="F7" s="15"/>
      <c r="G7" s="15"/>
      <c r="H7" s="9"/>
      <c r="I7" s="19"/>
      <c r="J7" s="6"/>
      <c r="K7" s="6"/>
      <c r="L7" s="6"/>
      <c r="M7" s="6"/>
      <c r="N7" s="9"/>
      <c r="O7" s="9"/>
      <c r="P7" s="9"/>
      <c r="Q7" s="9"/>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50" s="1" customFormat="1" ht="15" customHeight="1" x14ac:dyDescent="0.25">
      <c r="A8" s="7"/>
      <c r="B8" s="16"/>
      <c r="C8" s="15"/>
      <c r="D8" s="15"/>
      <c r="E8" s="15"/>
      <c r="F8" s="15"/>
      <c r="G8" s="15"/>
      <c r="H8" s="9"/>
      <c r="I8" s="19"/>
      <c r="J8" s="6"/>
      <c r="K8" s="6"/>
      <c r="L8" s="6"/>
      <c r="M8" s="6"/>
      <c r="N8" s="9"/>
      <c r="O8" s="9"/>
      <c r="P8" s="9"/>
      <c r="Q8" s="9"/>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50" s="1" customFormat="1" x14ac:dyDescent="0.25">
      <c r="A9" s="7"/>
      <c r="B9" s="16"/>
      <c r="C9" s="15"/>
      <c r="D9" s="15"/>
      <c r="E9" s="15"/>
      <c r="F9" s="15"/>
      <c r="G9" s="15"/>
      <c r="H9" s="9"/>
      <c r="I9" s="19"/>
      <c r="J9" s="6"/>
      <c r="K9" s="6"/>
      <c r="L9" s="6"/>
      <c r="M9" s="6"/>
      <c r="N9" s="9"/>
      <c r="O9" s="9"/>
      <c r="P9" s="9"/>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spans="1:50" s="1" customFormat="1" x14ac:dyDescent="0.25">
      <c r="A10" s="7"/>
      <c r="B10" s="16"/>
      <c r="C10" s="15"/>
      <c r="D10" s="15"/>
      <c r="E10" s="15"/>
      <c r="F10" s="15"/>
      <c r="G10" s="15"/>
      <c r="H10" s="9"/>
      <c r="I10" s="19"/>
      <c r="J10" s="6"/>
      <c r="K10" s="6"/>
      <c r="L10" s="6"/>
      <c r="M10" s="6"/>
      <c r="N10" s="9"/>
      <c r="O10" s="9"/>
      <c r="P10" s="9"/>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spans="1:50" s="1" customFormat="1" x14ac:dyDescent="0.25">
      <c r="A11" s="7"/>
      <c r="B11" s="19"/>
      <c r="C11" s="9"/>
      <c r="D11" s="9"/>
      <c r="E11" s="9"/>
      <c r="F11" s="9"/>
      <c r="G11" s="9"/>
      <c r="H11" s="9"/>
      <c r="I11" s="19"/>
      <c r="J11" s="6"/>
      <c r="K11" s="6"/>
      <c r="L11" s="6"/>
      <c r="M11" s="6"/>
      <c r="N11" s="9"/>
      <c r="O11" s="9"/>
      <c r="P11" s="9"/>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s="1" customFormat="1" x14ac:dyDescent="0.25">
      <c r="A12" s="7"/>
      <c r="B12" s="19"/>
      <c r="C12" s="9"/>
      <c r="D12" s="9"/>
      <c r="E12" s="9"/>
      <c r="F12" s="9"/>
      <c r="G12" s="9"/>
      <c r="H12" s="9"/>
      <c r="I12" s="19"/>
      <c r="J12" s="6"/>
      <c r="K12" s="6"/>
      <c r="L12" s="6"/>
      <c r="M12" s="6"/>
      <c r="N12" s="9"/>
      <c r="O12" s="9"/>
      <c r="P12" s="9"/>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s="1" customFormat="1" ht="29.25" customHeight="1" x14ac:dyDescent="0.25">
      <c r="A13" s="7"/>
      <c r="B13" s="171"/>
      <c r="C13" s="171"/>
      <c r="D13" s="171"/>
      <c r="E13" s="171"/>
      <c r="F13" s="171"/>
      <c r="G13" s="171"/>
      <c r="H13" s="9"/>
      <c r="I13" s="19"/>
      <c r="J13" s="6"/>
      <c r="K13" s="6"/>
      <c r="L13" s="6"/>
      <c r="M13" s="6"/>
      <c r="N13" s="9"/>
      <c r="O13" s="9"/>
      <c r="P13" s="9"/>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s="1" customFormat="1" x14ac:dyDescent="0.25">
      <c r="A14" s="7"/>
      <c r="B14" s="16"/>
      <c r="C14" s="16"/>
      <c r="D14" s="16"/>
      <c r="E14" s="16"/>
      <c r="F14" s="16"/>
      <c r="G14" s="16"/>
      <c r="H14" s="9"/>
      <c r="I14" s="19"/>
      <c r="J14" s="6"/>
      <c r="K14" s="6"/>
      <c r="L14" s="6"/>
      <c r="M14" s="6"/>
      <c r="N14" s="9"/>
      <c r="O14" s="9"/>
      <c r="P14" s="9"/>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s="1" customFormat="1" x14ac:dyDescent="0.25">
      <c r="A15" s="7"/>
      <c r="B15" s="16"/>
      <c r="C15" s="16"/>
      <c r="D15" s="16"/>
      <c r="E15" s="16"/>
      <c r="F15" s="16"/>
      <c r="G15" s="16"/>
      <c r="H15" s="9"/>
      <c r="I15" s="19"/>
      <c r="J15" s="6"/>
      <c r="K15" s="6"/>
      <c r="L15" s="6"/>
      <c r="M15" s="6"/>
      <c r="N15" s="9"/>
      <c r="O15" s="9"/>
      <c r="P15" s="9"/>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s="1" customFormat="1" ht="15" customHeight="1" x14ac:dyDescent="0.25">
      <c r="A16" s="7"/>
      <c r="B16" s="16"/>
      <c r="C16" s="15"/>
      <c r="D16" s="15"/>
      <c r="E16" s="15"/>
      <c r="F16" s="15"/>
      <c r="G16" s="15"/>
      <c r="H16" s="9"/>
      <c r="I16" s="19"/>
      <c r="J16" s="6"/>
      <c r="K16" s="6"/>
      <c r="L16" s="6"/>
      <c r="M16" s="6"/>
      <c r="N16" s="9"/>
      <c r="O16" s="9"/>
      <c r="P16" s="9"/>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1:50" s="1" customFormat="1" ht="15" customHeight="1" x14ac:dyDescent="0.25">
      <c r="A17" s="7"/>
      <c r="B17" s="16"/>
      <c r="C17" s="15"/>
      <c r="D17" s="15"/>
      <c r="E17" s="15"/>
      <c r="F17" s="15"/>
      <c r="G17" s="15"/>
      <c r="H17" s="9"/>
      <c r="I17" s="19"/>
      <c r="J17" s="6"/>
      <c r="K17" s="6"/>
      <c r="L17" s="6"/>
      <c r="M17" s="6"/>
      <c r="N17" s="9"/>
      <c r="O17" s="9"/>
      <c r="P17" s="9"/>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spans="1:50" s="1" customFormat="1" x14ac:dyDescent="0.25">
      <c r="A18" s="7"/>
      <c r="B18" s="16"/>
      <c r="C18" s="15"/>
      <c r="D18" s="15"/>
      <c r="E18" s="15"/>
      <c r="F18" s="15"/>
      <c r="G18" s="15"/>
      <c r="H18" s="9"/>
      <c r="I18" s="19"/>
      <c r="J18" s="6"/>
      <c r="K18" s="6"/>
      <c r="L18" s="6"/>
      <c r="M18" s="6"/>
      <c r="N18" s="9"/>
      <c r="O18" s="9"/>
      <c r="P18" s="9"/>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s="1" customFormat="1" x14ac:dyDescent="0.25">
      <c r="A19" s="7"/>
      <c r="B19" s="16"/>
      <c r="C19" s="15"/>
      <c r="D19" s="15"/>
      <c r="E19" s="15"/>
      <c r="F19" s="15"/>
      <c r="G19" s="15"/>
      <c r="H19" s="9"/>
      <c r="I19" s="19"/>
      <c r="J19" s="6"/>
      <c r="K19" s="6"/>
      <c r="L19" s="6"/>
      <c r="M19" s="6"/>
      <c r="N19" s="9"/>
      <c r="O19" s="9"/>
      <c r="P19" s="9"/>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s="1" customFormat="1" x14ac:dyDescent="0.25">
      <c r="A20" s="7"/>
      <c r="B20" s="16"/>
      <c r="C20" s="15"/>
      <c r="D20" s="15"/>
      <c r="E20" s="15"/>
      <c r="F20" s="15"/>
      <c r="G20" s="15"/>
      <c r="H20" s="9"/>
      <c r="I20" s="19"/>
      <c r="J20" s="6"/>
      <c r="K20" s="6"/>
      <c r="L20" s="6"/>
      <c r="M20" s="6"/>
      <c r="N20" s="9"/>
      <c r="O20" s="9"/>
      <c r="P20" s="9"/>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s="1" customFormat="1" x14ac:dyDescent="0.25">
      <c r="A21" s="7"/>
      <c r="B21" s="16"/>
      <c r="C21" s="15"/>
      <c r="D21" s="15"/>
      <c r="E21" s="15"/>
      <c r="F21" s="15"/>
      <c r="G21" s="15"/>
      <c r="H21" s="9"/>
      <c r="I21" s="19"/>
      <c r="J21" s="6"/>
      <c r="K21" s="6"/>
      <c r="L21" s="6"/>
      <c r="M21" s="6"/>
      <c r="N21" s="9"/>
      <c r="O21" s="9"/>
      <c r="P21" s="9"/>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s="1" customFormat="1" x14ac:dyDescent="0.25">
      <c r="A22" s="7"/>
      <c r="B22" s="19"/>
      <c r="C22" s="9"/>
      <c r="D22" s="9"/>
      <c r="E22" s="9"/>
      <c r="F22" s="9"/>
      <c r="G22" s="9"/>
      <c r="H22" s="9"/>
      <c r="I22" s="19"/>
      <c r="J22" s="6"/>
      <c r="K22" s="6"/>
      <c r="L22" s="6"/>
      <c r="M22" s="6"/>
      <c r="N22" s="9"/>
      <c r="O22" s="9"/>
      <c r="P22" s="9"/>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s="1" customFormat="1" x14ac:dyDescent="0.25">
      <c r="A23" s="7"/>
      <c r="B23" s="19"/>
      <c r="C23" s="9"/>
      <c r="D23" s="9"/>
      <c r="E23" s="9"/>
      <c r="F23" s="9"/>
      <c r="G23" s="9"/>
      <c r="H23" s="9"/>
      <c r="I23" s="19"/>
      <c r="J23" s="6"/>
      <c r="K23" s="6"/>
      <c r="L23" s="6"/>
      <c r="M23" s="6"/>
      <c r="N23" s="9"/>
      <c r="O23" s="9"/>
      <c r="P23" s="9"/>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ht="8.1" customHeight="1" x14ac:dyDescent="0.25">
      <c r="A24" s="7"/>
      <c r="B24" s="19"/>
      <c r="C24" s="19"/>
      <c r="D24" s="19"/>
      <c r="E24" s="19"/>
      <c r="F24" s="19"/>
      <c r="G24" s="19"/>
      <c r="H24" s="19"/>
      <c r="I24" s="19"/>
      <c r="J24" s="6"/>
      <c r="K24" s="6"/>
      <c r="L24" s="6"/>
      <c r="M24" s="6"/>
      <c r="N24" s="9"/>
      <c r="O24" s="9"/>
      <c r="P24" s="9"/>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x14ac:dyDescent="0.25">
      <c r="A25" s="7"/>
      <c r="B25" s="9"/>
      <c r="C25" s="9"/>
      <c r="D25" s="9"/>
      <c r="E25" s="9"/>
      <c r="F25" s="9"/>
      <c r="G25" s="9"/>
      <c r="H25" s="9"/>
      <c r="I25" s="9"/>
      <c r="J25" s="9"/>
      <c r="K25" s="9"/>
      <c r="L25" s="9"/>
      <c r="M25" s="9"/>
      <c r="N25" s="9"/>
      <c r="O25" s="9"/>
      <c r="P25" s="9"/>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x14ac:dyDescent="0.25">
      <c r="A26" s="7"/>
      <c r="B26" s="9"/>
      <c r="C26" s="9"/>
      <c r="D26" s="9"/>
      <c r="E26" s="9"/>
      <c r="F26" s="9"/>
      <c r="G26" s="9"/>
      <c r="H26" s="9"/>
      <c r="I26" s="9"/>
      <c r="J26" s="9"/>
      <c r="K26" s="9"/>
      <c r="L26" s="9"/>
      <c r="M26" s="9"/>
      <c r="N26" s="9"/>
      <c r="O26" s="9"/>
      <c r="P26" s="9"/>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x14ac:dyDescent="0.25">
      <c r="A27" s="7"/>
      <c r="B27" s="9"/>
      <c r="C27" s="9"/>
      <c r="D27" s="9"/>
      <c r="E27" s="9"/>
      <c r="F27" s="9"/>
      <c r="G27" s="9"/>
      <c r="H27" s="9"/>
      <c r="I27" s="9"/>
      <c r="J27" s="9"/>
      <c r="K27" s="9"/>
      <c r="L27" s="9"/>
      <c r="M27" s="9"/>
      <c r="N27" s="9"/>
      <c r="O27" s="9"/>
      <c r="P27" s="9"/>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x14ac:dyDescent="0.25">
      <c r="A28" s="7"/>
      <c r="B28" s="9"/>
      <c r="C28" s="9"/>
      <c r="D28" s="9"/>
      <c r="E28" s="9"/>
      <c r="F28" s="9"/>
      <c r="G28" s="9"/>
      <c r="H28" s="9"/>
      <c r="I28" s="9"/>
      <c r="J28" s="9"/>
      <c r="K28" s="9"/>
      <c r="L28" s="9"/>
      <c r="M28" s="9"/>
      <c r="N28" s="9"/>
      <c r="O28" s="9"/>
      <c r="P28" s="9"/>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x14ac:dyDescent="0.25">
      <c r="A29" s="7"/>
      <c r="B29" s="9"/>
      <c r="C29" s="9"/>
      <c r="D29" s="9"/>
      <c r="E29" s="9"/>
      <c r="F29" s="9"/>
      <c r="G29" s="9"/>
      <c r="H29" s="9"/>
      <c r="I29" s="9"/>
      <c r="J29" s="9"/>
      <c r="K29" s="9"/>
      <c r="L29" s="9"/>
      <c r="M29" s="9"/>
      <c r="N29" s="9"/>
      <c r="O29" s="9"/>
      <c r="P29" s="9"/>
      <c r="Q29" s="9"/>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x14ac:dyDescent="0.25">
      <c r="A30" s="7"/>
      <c r="B30" s="9"/>
      <c r="C30" s="9"/>
      <c r="D30" s="9"/>
      <c r="E30" s="9"/>
      <c r="F30" s="9"/>
      <c r="G30" s="9"/>
      <c r="H30" s="9"/>
      <c r="I30" s="9"/>
      <c r="J30" s="9"/>
      <c r="K30" s="9"/>
      <c r="L30" s="9"/>
      <c r="M30" s="9"/>
      <c r="N30" s="9"/>
      <c r="O30" s="9"/>
      <c r="P30" s="9"/>
      <c r="Q30" s="9"/>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x14ac:dyDescent="0.25">
      <c r="A31" s="7"/>
      <c r="B31" s="9"/>
      <c r="C31" s="9"/>
      <c r="D31" s="9"/>
      <c r="E31" s="9"/>
      <c r="F31" s="7"/>
      <c r="G31" s="7"/>
      <c r="H31" s="7"/>
      <c r="I31" s="7"/>
      <c r="J31" s="7"/>
      <c r="K31" s="7"/>
      <c r="L31" s="7"/>
      <c r="M31" s="9"/>
      <c r="N31" s="9"/>
      <c r="O31" s="9"/>
      <c r="P31" s="9"/>
      <c r="Q31" s="9"/>
      <c r="R31" s="7"/>
      <c r="S31" s="7"/>
      <c r="T31" s="7"/>
      <c r="U31" s="7"/>
      <c r="V31" s="7"/>
      <c r="W31" s="7"/>
      <c r="X31" s="54" t="s">
        <v>52</v>
      </c>
      <c r="Y31" s="9"/>
      <c r="Z31" s="9"/>
      <c r="AA31" s="9"/>
      <c r="AB31" s="9"/>
      <c r="AC31" s="9"/>
      <c r="AD31" s="9"/>
      <c r="AE31" s="9"/>
      <c r="AF31" s="9"/>
      <c r="AG31" s="7"/>
      <c r="AH31" s="7"/>
      <c r="AI31" s="7"/>
      <c r="AJ31" s="7"/>
      <c r="AK31" s="7"/>
      <c r="AL31" s="7"/>
      <c r="AM31" s="7"/>
      <c r="AN31" s="7"/>
      <c r="AO31" s="7"/>
      <c r="AP31" s="54" t="s">
        <v>52</v>
      </c>
      <c r="AQ31" s="9"/>
      <c r="AR31" s="9"/>
      <c r="AS31" s="9"/>
      <c r="AT31" s="9"/>
      <c r="AU31" s="9"/>
      <c r="AV31" s="9"/>
      <c r="AW31" s="9"/>
      <c r="AX31" s="9"/>
    </row>
    <row r="32" spans="1:50" x14ac:dyDescent="0.25">
      <c r="A32" s="7"/>
      <c r="B32" s="9"/>
      <c r="C32" s="9"/>
      <c r="D32" s="9"/>
      <c r="E32" s="9"/>
      <c r="F32" s="7"/>
      <c r="G32" s="7"/>
      <c r="H32" s="7"/>
      <c r="I32" s="7"/>
      <c r="J32" s="7"/>
      <c r="K32" s="7"/>
      <c r="L32" s="7"/>
      <c r="M32" s="7"/>
      <c r="N32" s="7"/>
      <c r="O32" s="9"/>
      <c r="P32" s="9"/>
      <c r="Q32" s="9"/>
      <c r="R32" s="7"/>
      <c r="S32" s="7"/>
      <c r="T32" s="7"/>
      <c r="U32" s="7"/>
      <c r="V32" s="7"/>
      <c r="W32" s="7"/>
      <c r="X32" s="55"/>
      <c r="Y32" s="9"/>
      <c r="Z32" s="9" t="s">
        <v>3</v>
      </c>
      <c r="AA32" s="9"/>
      <c r="AB32" s="9"/>
      <c r="AC32" s="9"/>
      <c r="AD32" s="9"/>
      <c r="AE32" s="9"/>
      <c r="AF32" s="9"/>
      <c r="AG32" s="7"/>
      <c r="AH32" s="7"/>
      <c r="AI32" s="7"/>
      <c r="AJ32" s="7"/>
      <c r="AK32" s="7"/>
      <c r="AL32" s="7"/>
      <c r="AM32" s="7"/>
      <c r="AN32" s="7"/>
      <c r="AO32" s="7"/>
      <c r="AP32" s="55"/>
      <c r="AQ32" s="9"/>
      <c r="AR32" s="9" t="s">
        <v>3</v>
      </c>
      <c r="AS32" s="9"/>
      <c r="AT32" s="9"/>
      <c r="AU32" s="9"/>
      <c r="AV32" s="9"/>
      <c r="AW32" s="9"/>
      <c r="AX32" s="9"/>
    </row>
    <row r="33" spans="1:50" x14ac:dyDescent="0.25">
      <c r="A33" s="7"/>
      <c r="B33" s="9"/>
      <c r="C33" s="9"/>
      <c r="D33" s="9"/>
      <c r="E33" s="9"/>
      <c r="F33" s="7"/>
      <c r="G33" s="7"/>
      <c r="H33" s="7"/>
      <c r="I33" s="7"/>
      <c r="J33" s="7"/>
      <c r="K33" s="7"/>
      <c r="L33" s="7"/>
      <c r="M33" s="7"/>
      <c r="N33" s="7"/>
      <c r="O33" s="9"/>
      <c r="P33" s="9"/>
      <c r="Q33" s="9"/>
      <c r="R33" s="7"/>
      <c r="S33" s="7"/>
      <c r="T33" s="7"/>
      <c r="U33" s="7"/>
      <c r="V33" s="7"/>
      <c r="W33" s="7"/>
      <c r="X33" s="56"/>
      <c r="Y33" s="7"/>
      <c r="Z33" s="7" t="s">
        <v>2</v>
      </c>
      <c r="AA33" s="7"/>
      <c r="AB33" s="7"/>
      <c r="AC33" s="7"/>
      <c r="AD33" s="7"/>
      <c r="AE33" s="7"/>
      <c r="AF33" s="7"/>
      <c r="AG33" s="7"/>
      <c r="AH33" s="7"/>
      <c r="AI33" s="7"/>
      <c r="AJ33" s="7"/>
      <c r="AK33" s="7"/>
      <c r="AL33" s="7"/>
      <c r="AM33" s="7"/>
      <c r="AN33" s="7"/>
      <c r="AO33" s="7"/>
      <c r="AP33" s="56"/>
      <c r="AQ33" s="7"/>
      <c r="AR33" s="7" t="s">
        <v>2</v>
      </c>
      <c r="AS33" s="7"/>
      <c r="AT33" s="7"/>
      <c r="AU33" s="7"/>
      <c r="AV33" s="7"/>
      <c r="AW33" s="7"/>
      <c r="AX33" s="7"/>
    </row>
    <row r="34" spans="1:50" s="1" customFormat="1" x14ac:dyDescent="0.25">
      <c r="A34" s="7"/>
      <c r="B34" s="9"/>
      <c r="C34" s="9"/>
      <c r="D34" s="9"/>
      <c r="E34" s="9"/>
      <c r="F34" s="7"/>
      <c r="G34" s="7"/>
      <c r="H34" s="7"/>
      <c r="I34" s="7"/>
      <c r="J34" s="7"/>
      <c r="K34" s="7"/>
      <c r="L34" s="7"/>
      <c r="M34" s="7"/>
      <c r="N34" s="7"/>
      <c r="O34" s="9"/>
      <c r="P34" s="9"/>
      <c r="Q34" s="9"/>
      <c r="R34" s="7"/>
      <c r="S34" s="7"/>
      <c r="T34" s="7"/>
      <c r="U34" s="7"/>
      <c r="V34" s="7"/>
      <c r="W34" s="7"/>
      <c r="X34" s="59"/>
      <c r="Y34" s="7"/>
      <c r="Z34" s="7" t="s">
        <v>53</v>
      </c>
      <c r="AA34" s="7"/>
      <c r="AB34" s="7"/>
      <c r="AC34" s="7"/>
      <c r="AD34" s="7"/>
      <c r="AE34" s="7"/>
      <c r="AF34" s="7"/>
      <c r="AG34" s="7"/>
      <c r="AH34" s="7"/>
      <c r="AI34" s="7"/>
      <c r="AJ34" s="7"/>
      <c r="AK34" s="7"/>
      <c r="AL34" s="7"/>
      <c r="AM34" s="7"/>
      <c r="AN34" s="7"/>
      <c r="AO34" s="7"/>
      <c r="AP34" s="59"/>
      <c r="AQ34" s="7"/>
      <c r="AR34" s="7" t="s">
        <v>53</v>
      </c>
      <c r="AS34" s="7"/>
      <c r="AT34" s="7"/>
      <c r="AU34" s="7"/>
      <c r="AV34" s="7"/>
      <c r="AW34" s="7"/>
      <c r="AX34" s="7"/>
    </row>
    <row r="35" spans="1:50" x14ac:dyDescent="0.25">
      <c r="A35" s="7"/>
      <c r="B35" s="7"/>
      <c r="C35" s="7"/>
      <c r="D35" s="7"/>
      <c r="E35" s="7"/>
      <c r="F35" s="7"/>
      <c r="G35" s="7"/>
      <c r="H35" s="7"/>
      <c r="I35" s="7"/>
      <c r="J35" s="7"/>
      <c r="K35" s="7"/>
      <c r="L35" s="7"/>
      <c r="M35" s="7"/>
      <c r="N35" s="7"/>
      <c r="O35" s="7"/>
      <c r="P35" s="7"/>
      <c r="Q35" s="7"/>
      <c r="R35" s="7"/>
      <c r="S35" s="7"/>
      <c r="T35" s="7"/>
      <c r="U35" s="7"/>
      <c r="V35" s="7"/>
      <c r="W35" s="7"/>
      <c r="X35" s="57"/>
      <c r="Y35" s="7"/>
      <c r="Z35" s="7" t="s">
        <v>1</v>
      </c>
      <c r="AA35" s="7"/>
      <c r="AB35" s="7"/>
      <c r="AC35" s="7"/>
      <c r="AD35" s="7"/>
      <c r="AE35" s="7"/>
      <c r="AF35" s="7"/>
      <c r="AG35" s="7"/>
      <c r="AH35" s="7"/>
      <c r="AI35" s="7"/>
      <c r="AJ35" s="7"/>
      <c r="AK35" s="7"/>
      <c r="AL35" s="7"/>
      <c r="AM35" s="7"/>
      <c r="AN35" s="7"/>
      <c r="AO35" s="7"/>
      <c r="AP35" s="57"/>
      <c r="AQ35" s="7"/>
      <c r="AR35" s="7" t="s">
        <v>1</v>
      </c>
      <c r="AS35" s="7"/>
      <c r="AT35" s="7"/>
      <c r="AU35" s="7"/>
      <c r="AV35" s="7"/>
      <c r="AW35" s="7"/>
      <c r="AX35" s="7"/>
    </row>
    <row r="36" spans="1:50" x14ac:dyDescent="0.25">
      <c r="A36" s="7"/>
      <c r="B36" s="7"/>
      <c r="C36" s="7"/>
      <c r="D36" s="7"/>
      <c r="E36" s="7"/>
      <c r="F36" s="7"/>
      <c r="G36" s="7"/>
      <c r="H36" s="7"/>
      <c r="I36" s="7"/>
      <c r="J36" s="7"/>
      <c r="K36" s="7"/>
      <c r="L36" s="7"/>
      <c r="M36" s="7"/>
      <c r="N36" s="7"/>
      <c r="O36" s="7"/>
      <c r="P36" s="7"/>
      <c r="Q36" s="7"/>
      <c r="R36" s="7"/>
      <c r="S36" s="7"/>
      <c r="T36" s="7"/>
      <c r="U36" s="7"/>
      <c r="V36" s="7"/>
      <c r="W36" s="7"/>
      <c r="X36" s="58"/>
      <c r="Y36" s="7"/>
      <c r="Z36" s="9" t="s">
        <v>0</v>
      </c>
      <c r="AA36" s="7"/>
      <c r="AB36" s="7"/>
      <c r="AC36" s="7"/>
      <c r="AD36" s="7"/>
      <c r="AE36" s="7"/>
      <c r="AF36" s="7"/>
      <c r="AG36" s="7"/>
      <c r="AH36" s="7"/>
      <c r="AI36" s="7"/>
      <c r="AJ36" s="7"/>
      <c r="AK36" s="7"/>
      <c r="AL36" s="7"/>
      <c r="AM36" s="7"/>
      <c r="AN36" s="7"/>
      <c r="AO36" s="7"/>
      <c r="AP36" s="58"/>
      <c r="AQ36" s="7"/>
      <c r="AR36" s="9" t="s">
        <v>0</v>
      </c>
      <c r="AS36" s="7"/>
      <c r="AT36" s="7"/>
      <c r="AU36" s="7"/>
      <c r="AV36" s="7"/>
      <c r="AW36" s="7"/>
      <c r="AX36" s="7"/>
    </row>
    <row r="37" spans="1:50"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spans="1:50"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spans="1:50"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spans="1:50" x14ac:dyDescent="0.25">
      <c r="A44" s="2"/>
      <c r="B44" s="2"/>
      <c r="C44" s="2"/>
      <c r="D44" s="2"/>
      <c r="E44" s="2"/>
      <c r="F44" s="2"/>
      <c r="G44" s="2"/>
      <c r="H44" s="2"/>
      <c r="I44" s="2"/>
      <c r="J44" s="2"/>
      <c r="K44" s="2"/>
      <c r="L44" s="2"/>
      <c r="M44" s="2"/>
      <c r="N44" s="2"/>
      <c r="O44" s="2"/>
      <c r="P44" s="2"/>
      <c r="Q44" s="2"/>
    </row>
    <row r="45" spans="1:50" x14ac:dyDescent="0.25">
      <c r="A45" s="2"/>
      <c r="B45" s="2"/>
      <c r="C45" s="2"/>
      <c r="D45" s="2"/>
      <c r="E45" s="2"/>
      <c r="F45" s="2"/>
      <c r="G45" s="2"/>
      <c r="H45" s="2"/>
      <c r="I45" s="2"/>
      <c r="J45" s="2"/>
      <c r="K45" s="2"/>
      <c r="L45" s="2"/>
      <c r="M45" s="2"/>
      <c r="N45" s="2"/>
      <c r="O45" s="2"/>
      <c r="P45" s="2"/>
      <c r="Q45" s="2"/>
    </row>
    <row r="46" spans="1:50" x14ac:dyDescent="0.25">
      <c r="A46" s="2"/>
      <c r="B46" s="2"/>
      <c r="C46" s="2"/>
      <c r="D46" s="2"/>
      <c r="E46" s="2"/>
      <c r="F46" s="2"/>
      <c r="G46" s="2"/>
      <c r="H46" s="2"/>
      <c r="I46" s="2"/>
      <c r="J46" s="2"/>
      <c r="K46" s="2"/>
      <c r="L46" s="2"/>
      <c r="M46" s="2"/>
      <c r="N46" s="2"/>
      <c r="O46" s="2"/>
      <c r="P46" s="2"/>
      <c r="Q46" s="2"/>
    </row>
    <row r="47" spans="1:50" x14ac:dyDescent="0.25">
      <c r="A47" s="2"/>
      <c r="B47" s="2"/>
      <c r="C47" s="2"/>
      <c r="D47" s="2"/>
      <c r="E47" s="2"/>
      <c r="F47" s="2"/>
      <c r="G47" s="2"/>
      <c r="H47" s="2"/>
      <c r="I47" s="2"/>
      <c r="J47" s="2"/>
      <c r="K47" s="2"/>
      <c r="L47" s="2"/>
      <c r="M47" s="2"/>
      <c r="N47" s="2"/>
      <c r="O47" s="2"/>
      <c r="P47" s="2"/>
      <c r="Q47" s="2"/>
    </row>
    <row r="48" spans="1:50"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row r="244" spans="1:17" x14ac:dyDescent="0.25">
      <c r="A244" s="2"/>
      <c r="B244" s="2"/>
      <c r="C244" s="2"/>
      <c r="D244" s="2"/>
      <c r="E244" s="2"/>
      <c r="F244" s="2"/>
      <c r="G244" s="2"/>
      <c r="H244" s="2"/>
      <c r="I244" s="2"/>
      <c r="J244" s="2"/>
      <c r="K244" s="2"/>
      <c r="L244" s="2"/>
      <c r="M244" s="2"/>
      <c r="N244" s="2"/>
      <c r="O244" s="2"/>
      <c r="P244" s="2"/>
      <c r="Q244" s="2"/>
    </row>
    <row r="245" spans="1:17" x14ac:dyDescent="0.25">
      <c r="A245" s="2"/>
      <c r="B245" s="2"/>
      <c r="C245" s="2"/>
      <c r="D245" s="2"/>
      <c r="E245" s="2"/>
      <c r="F245" s="2"/>
      <c r="G245" s="2"/>
      <c r="H245" s="2"/>
      <c r="I245" s="2"/>
      <c r="J245" s="2"/>
      <c r="K245" s="2"/>
      <c r="L245" s="2"/>
      <c r="M245" s="2"/>
      <c r="N245" s="2"/>
      <c r="O245" s="2"/>
      <c r="P245" s="2"/>
      <c r="Q245" s="2"/>
    </row>
    <row r="246" spans="1:17" x14ac:dyDescent="0.25">
      <c r="A246" s="2"/>
      <c r="B246" s="2"/>
      <c r="C246" s="2"/>
      <c r="D246" s="2"/>
      <c r="E246" s="2"/>
      <c r="F246" s="2"/>
      <c r="G246" s="2"/>
      <c r="H246" s="2"/>
      <c r="I246" s="2"/>
      <c r="J246" s="2"/>
      <c r="K246" s="2"/>
      <c r="L246" s="2"/>
      <c r="M246" s="2"/>
      <c r="N246" s="2"/>
      <c r="O246" s="2"/>
      <c r="P246" s="2"/>
      <c r="Q246" s="2"/>
    </row>
    <row r="247" spans="1:17" x14ac:dyDescent="0.25">
      <c r="A247" s="2"/>
      <c r="B247" s="2"/>
      <c r="C247" s="2"/>
      <c r="D247" s="2"/>
      <c r="E247" s="2"/>
      <c r="F247" s="2"/>
      <c r="G247" s="2"/>
      <c r="H247" s="2"/>
      <c r="I247" s="2"/>
      <c r="J247" s="2"/>
      <c r="K247" s="2"/>
      <c r="L247" s="2"/>
      <c r="M247" s="2"/>
      <c r="N247" s="2"/>
      <c r="O247" s="2"/>
      <c r="P247" s="2"/>
      <c r="Q247" s="2"/>
    </row>
    <row r="248" spans="1:17" x14ac:dyDescent="0.25">
      <c r="A248" s="2"/>
      <c r="B248" s="2"/>
      <c r="C248" s="2"/>
      <c r="D248" s="2"/>
      <c r="E248" s="2"/>
      <c r="F248" s="2"/>
      <c r="G248" s="2"/>
      <c r="H248" s="2"/>
      <c r="I248" s="2"/>
      <c r="J248" s="2"/>
      <c r="K248" s="2"/>
      <c r="L248" s="2"/>
      <c r="M248" s="2"/>
      <c r="N248" s="2"/>
      <c r="O248" s="2"/>
      <c r="P248" s="2"/>
      <c r="Q248" s="2"/>
    </row>
    <row r="249" spans="1:17" x14ac:dyDescent="0.25">
      <c r="A249" s="2"/>
      <c r="B249" s="2"/>
      <c r="C249" s="2"/>
      <c r="D249" s="2"/>
      <c r="E249" s="2"/>
      <c r="F249" s="2"/>
      <c r="G249" s="2"/>
      <c r="H249" s="2"/>
      <c r="I249" s="2"/>
      <c r="J249" s="2"/>
      <c r="K249" s="2"/>
      <c r="L249" s="2"/>
      <c r="M249" s="2"/>
      <c r="N249" s="2"/>
      <c r="O249" s="2"/>
      <c r="P249" s="2"/>
      <c r="Q249" s="2"/>
    </row>
    <row r="250" spans="1:17" x14ac:dyDescent="0.25">
      <c r="A250" s="2"/>
      <c r="B250" s="2"/>
      <c r="C250" s="2"/>
      <c r="D250" s="2"/>
      <c r="E250" s="2"/>
      <c r="F250" s="2"/>
      <c r="G250" s="2"/>
      <c r="H250" s="2"/>
      <c r="I250" s="2"/>
      <c r="J250" s="2"/>
      <c r="K250" s="2"/>
      <c r="L250" s="2"/>
      <c r="M250" s="2"/>
      <c r="N250" s="2"/>
      <c r="O250" s="2"/>
      <c r="P250" s="2"/>
      <c r="Q250" s="2"/>
    </row>
    <row r="251" spans="1:17" x14ac:dyDescent="0.25">
      <c r="A251" s="2"/>
      <c r="B251" s="2"/>
      <c r="C251" s="2"/>
      <c r="D251" s="2"/>
      <c r="E251" s="2"/>
      <c r="F251" s="2"/>
      <c r="G251" s="2"/>
      <c r="H251" s="2"/>
      <c r="I251" s="2"/>
      <c r="J251" s="2"/>
      <c r="K251" s="2"/>
      <c r="L251" s="2"/>
      <c r="M251" s="2"/>
      <c r="N251" s="2"/>
      <c r="O251" s="2"/>
      <c r="P251" s="2"/>
      <c r="Q251" s="2"/>
    </row>
    <row r="252" spans="1:17" x14ac:dyDescent="0.25">
      <c r="A252" s="2"/>
      <c r="B252" s="2"/>
      <c r="C252" s="2"/>
      <c r="D252" s="2"/>
      <c r="E252" s="2"/>
      <c r="F252" s="2"/>
      <c r="G252" s="2"/>
      <c r="H252" s="2"/>
      <c r="I252" s="2"/>
      <c r="J252" s="2"/>
      <c r="K252" s="2"/>
      <c r="L252" s="2"/>
      <c r="M252" s="2"/>
      <c r="N252" s="2"/>
      <c r="O252" s="2"/>
      <c r="P252" s="2"/>
      <c r="Q252" s="2"/>
    </row>
    <row r="253" spans="1:17" x14ac:dyDescent="0.25">
      <c r="A253" s="2"/>
      <c r="B253" s="2"/>
      <c r="C253" s="2"/>
      <c r="D253" s="2"/>
      <c r="E253" s="2"/>
      <c r="F253" s="2"/>
      <c r="G253" s="2"/>
      <c r="H253" s="2"/>
      <c r="I253" s="2"/>
      <c r="J253" s="2"/>
      <c r="K253" s="2"/>
      <c r="L253" s="2"/>
      <c r="M253" s="2"/>
      <c r="N253" s="2"/>
      <c r="O253" s="2"/>
      <c r="P253" s="2"/>
      <c r="Q253" s="2"/>
    </row>
    <row r="254" spans="1:17" x14ac:dyDescent="0.25">
      <c r="A254" s="2"/>
      <c r="B254" s="2"/>
      <c r="C254" s="2"/>
      <c r="D254" s="2"/>
      <c r="E254" s="2"/>
      <c r="F254" s="2"/>
      <c r="G254" s="2"/>
      <c r="H254" s="2"/>
      <c r="I254" s="2"/>
      <c r="J254" s="2"/>
      <c r="K254" s="2"/>
      <c r="L254" s="2"/>
      <c r="M254" s="2"/>
      <c r="N254" s="2"/>
      <c r="O254" s="2"/>
      <c r="P254" s="2"/>
      <c r="Q254" s="2"/>
    </row>
    <row r="255" spans="1:17" x14ac:dyDescent="0.25">
      <c r="A255" s="2"/>
      <c r="B255" s="2"/>
      <c r="C255" s="2"/>
      <c r="D255" s="2"/>
      <c r="E255" s="2"/>
      <c r="F255" s="2"/>
      <c r="G255" s="2"/>
      <c r="H255" s="2"/>
      <c r="I255" s="2"/>
      <c r="J255" s="2"/>
      <c r="K255" s="2"/>
      <c r="L255" s="2"/>
      <c r="M255" s="2"/>
      <c r="N255" s="2"/>
      <c r="O255" s="2"/>
      <c r="P255" s="2"/>
      <c r="Q255" s="2"/>
    </row>
    <row r="256" spans="1:17" x14ac:dyDescent="0.25">
      <c r="A256" s="2"/>
      <c r="B256" s="2"/>
      <c r="C256" s="2"/>
      <c r="D256" s="2"/>
      <c r="E256" s="2"/>
      <c r="F256" s="2"/>
      <c r="G256" s="2"/>
      <c r="H256" s="2"/>
      <c r="I256" s="2"/>
      <c r="J256" s="2"/>
      <c r="K256" s="2"/>
      <c r="L256" s="2"/>
      <c r="M256" s="2"/>
      <c r="N256" s="2"/>
      <c r="O256" s="2"/>
      <c r="P256" s="2"/>
      <c r="Q256" s="2"/>
    </row>
    <row r="257" spans="1:17" x14ac:dyDescent="0.25">
      <c r="A257" s="2"/>
      <c r="B257" s="2"/>
      <c r="C257" s="2"/>
      <c r="D257" s="2"/>
      <c r="E257" s="2"/>
      <c r="F257" s="2"/>
      <c r="G257" s="2"/>
      <c r="H257" s="2"/>
      <c r="I257" s="2"/>
      <c r="J257" s="2"/>
      <c r="K257" s="2"/>
      <c r="L257" s="2"/>
      <c r="M257" s="2"/>
      <c r="N257" s="2"/>
      <c r="O257" s="2"/>
      <c r="P257" s="2"/>
      <c r="Q257" s="2"/>
    </row>
    <row r="258" spans="1:17" x14ac:dyDescent="0.25">
      <c r="A258" s="2"/>
      <c r="B258" s="2"/>
      <c r="C258" s="2"/>
      <c r="D258" s="2"/>
      <c r="E258" s="2"/>
      <c r="F258" s="2"/>
      <c r="G258" s="2"/>
      <c r="H258" s="2"/>
      <c r="I258" s="2"/>
      <c r="J258" s="2"/>
      <c r="K258" s="2"/>
      <c r="L258" s="2"/>
      <c r="M258" s="2"/>
      <c r="N258" s="2"/>
      <c r="O258" s="2"/>
      <c r="P258" s="2"/>
      <c r="Q258" s="2"/>
    </row>
    <row r="259" spans="1:17" x14ac:dyDescent="0.25">
      <c r="A259" s="2"/>
      <c r="B259" s="2"/>
      <c r="C259" s="2"/>
      <c r="D259" s="2"/>
      <c r="E259" s="2"/>
      <c r="F259" s="2"/>
      <c r="G259" s="2"/>
      <c r="H259" s="2"/>
      <c r="I259" s="2"/>
      <c r="J259" s="2"/>
      <c r="K259" s="2"/>
      <c r="L259" s="2"/>
      <c r="M259" s="2"/>
      <c r="N259" s="2"/>
      <c r="O259" s="2"/>
      <c r="P259" s="2"/>
      <c r="Q259" s="2"/>
    </row>
    <row r="260" spans="1:17" x14ac:dyDescent="0.25">
      <c r="A260" s="2"/>
      <c r="B260" s="2"/>
      <c r="C260" s="2"/>
      <c r="D260" s="2"/>
      <c r="E260" s="2"/>
      <c r="F260" s="2"/>
      <c r="G260" s="2"/>
      <c r="H260" s="2"/>
      <c r="I260" s="2"/>
      <c r="J260" s="2"/>
      <c r="K260" s="2"/>
      <c r="L260" s="2"/>
      <c r="M260" s="2"/>
      <c r="N260" s="2"/>
      <c r="O260" s="2"/>
      <c r="P260" s="2"/>
      <c r="Q260" s="2"/>
    </row>
    <row r="261" spans="1:17" x14ac:dyDescent="0.25">
      <c r="A261" s="2"/>
      <c r="B261" s="2"/>
      <c r="C261" s="2"/>
      <c r="D261" s="2"/>
      <c r="E261" s="2"/>
      <c r="F261" s="2"/>
      <c r="G261" s="2"/>
      <c r="H261" s="2"/>
      <c r="I261" s="2"/>
      <c r="J261" s="2"/>
      <c r="K261" s="2"/>
      <c r="L261" s="2"/>
      <c r="M261" s="2"/>
      <c r="N261" s="2"/>
      <c r="O261" s="2"/>
      <c r="P261" s="2"/>
      <c r="Q261" s="2"/>
    </row>
    <row r="262" spans="1:17" x14ac:dyDescent="0.25">
      <c r="A262" s="2"/>
      <c r="B262" s="2"/>
      <c r="C262" s="2"/>
      <c r="D262" s="2"/>
      <c r="E262" s="2"/>
      <c r="F262" s="2"/>
      <c r="G262" s="2"/>
      <c r="H262" s="2"/>
      <c r="I262" s="2"/>
      <c r="J262" s="2"/>
      <c r="K262" s="2"/>
      <c r="L262" s="2"/>
      <c r="M262" s="2"/>
      <c r="N262" s="2"/>
      <c r="O262" s="2"/>
      <c r="P262" s="2"/>
      <c r="Q262" s="2"/>
    </row>
    <row r="263" spans="1:17" x14ac:dyDescent="0.25">
      <c r="A263" s="2"/>
      <c r="B263" s="2"/>
      <c r="C263" s="2"/>
      <c r="D263" s="2"/>
      <c r="E263" s="2"/>
      <c r="F263" s="2"/>
      <c r="G263" s="2"/>
      <c r="H263" s="2"/>
      <c r="I263" s="2"/>
      <c r="J263" s="2"/>
      <c r="K263" s="2"/>
      <c r="L263" s="2"/>
      <c r="M263" s="2"/>
      <c r="N263" s="2"/>
      <c r="O263" s="2"/>
      <c r="P263" s="2"/>
      <c r="Q263" s="2"/>
    </row>
    <row r="264" spans="1:17" x14ac:dyDescent="0.25">
      <c r="A264" s="2"/>
      <c r="B264" s="2"/>
      <c r="C264" s="2"/>
      <c r="D264" s="2"/>
      <c r="E264" s="2"/>
      <c r="F264" s="2"/>
      <c r="G264" s="2"/>
      <c r="H264" s="2"/>
      <c r="I264" s="2"/>
      <c r="J264" s="2"/>
      <c r="K264" s="2"/>
      <c r="L264" s="2"/>
      <c r="M264" s="2"/>
      <c r="N264" s="2"/>
      <c r="O264" s="2"/>
      <c r="P264" s="2"/>
      <c r="Q264" s="2"/>
    </row>
    <row r="265" spans="1:17" x14ac:dyDescent="0.25">
      <c r="A265" s="2"/>
      <c r="B265" s="2"/>
      <c r="C265" s="2"/>
      <c r="D265" s="2"/>
      <c r="E265" s="2"/>
      <c r="F265" s="2"/>
      <c r="G265" s="2"/>
      <c r="H265" s="2"/>
      <c r="I265" s="2"/>
      <c r="J265" s="2"/>
      <c r="K265" s="2"/>
      <c r="L265" s="2"/>
      <c r="M265" s="2"/>
      <c r="N265" s="2"/>
      <c r="O265" s="2"/>
      <c r="P265" s="2"/>
      <c r="Q265" s="2"/>
    </row>
    <row r="266" spans="1:17" x14ac:dyDescent="0.25">
      <c r="A266" s="2"/>
      <c r="B266" s="2"/>
      <c r="C266" s="2"/>
      <c r="D266" s="2"/>
      <c r="E266" s="2"/>
      <c r="F266" s="2"/>
      <c r="G266" s="2"/>
      <c r="H266" s="2"/>
      <c r="I266" s="2"/>
      <c r="J266" s="2"/>
      <c r="K266" s="2"/>
      <c r="L266" s="2"/>
      <c r="M266" s="2"/>
      <c r="N266" s="2"/>
      <c r="O266" s="2"/>
      <c r="P266" s="2"/>
      <c r="Q266" s="2"/>
    </row>
    <row r="267" spans="1:17" x14ac:dyDescent="0.25">
      <c r="A267" s="2"/>
      <c r="B267" s="2"/>
      <c r="C267" s="2"/>
      <c r="D267" s="2"/>
      <c r="E267" s="2"/>
      <c r="F267" s="2"/>
      <c r="G267" s="2"/>
      <c r="H267" s="2"/>
      <c r="I267" s="2"/>
      <c r="J267" s="2"/>
      <c r="K267" s="2"/>
      <c r="L267" s="2"/>
      <c r="M267" s="2"/>
      <c r="N267" s="2"/>
      <c r="O267" s="2"/>
      <c r="P267" s="2"/>
      <c r="Q267" s="2"/>
    </row>
    <row r="268" spans="1:17" x14ac:dyDescent="0.25">
      <c r="A268" s="2"/>
      <c r="B268" s="2"/>
      <c r="C268" s="2"/>
      <c r="D268" s="2"/>
      <c r="E268" s="2"/>
      <c r="F268" s="2"/>
      <c r="G268" s="2"/>
      <c r="H268" s="2"/>
      <c r="I268" s="2"/>
      <c r="J268" s="2"/>
      <c r="K268" s="2"/>
      <c r="L268" s="2"/>
      <c r="M268" s="2"/>
      <c r="N268" s="2"/>
      <c r="O268" s="2"/>
      <c r="P268" s="2"/>
      <c r="Q268" s="2"/>
    </row>
    <row r="269" spans="1:17" x14ac:dyDescent="0.25">
      <c r="A269" s="2"/>
      <c r="B269" s="2"/>
      <c r="C269" s="2"/>
      <c r="D269" s="2"/>
      <c r="E269" s="2"/>
      <c r="F269" s="2"/>
      <c r="G269" s="2"/>
      <c r="H269" s="2"/>
      <c r="I269" s="2"/>
      <c r="J269" s="2"/>
      <c r="K269" s="2"/>
      <c r="L269" s="2"/>
      <c r="M269" s="2"/>
      <c r="N269" s="2"/>
      <c r="O269" s="2"/>
      <c r="P269" s="2"/>
      <c r="Q269" s="2"/>
    </row>
    <row r="270" spans="1:17" x14ac:dyDescent="0.25">
      <c r="A270" s="2"/>
      <c r="B270" s="2"/>
      <c r="C270" s="2"/>
      <c r="D270" s="2"/>
      <c r="E270" s="2"/>
      <c r="F270" s="2"/>
      <c r="G270" s="2"/>
      <c r="H270" s="2"/>
      <c r="I270" s="2"/>
      <c r="J270" s="2"/>
      <c r="K270" s="2"/>
      <c r="L270" s="2"/>
      <c r="M270" s="2"/>
      <c r="N270" s="2"/>
      <c r="O270" s="2"/>
      <c r="P270" s="2"/>
      <c r="Q270" s="2"/>
    </row>
    <row r="271" spans="1:17" x14ac:dyDescent="0.25">
      <c r="A271" s="2"/>
      <c r="B271" s="2"/>
      <c r="C271" s="2"/>
      <c r="D271" s="2"/>
      <c r="E271" s="2"/>
      <c r="F271" s="2"/>
      <c r="G271" s="2"/>
      <c r="H271" s="2"/>
      <c r="I271" s="2"/>
      <c r="J271" s="2"/>
      <c r="K271" s="2"/>
      <c r="L271" s="2"/>
      <c r="M271" s="2"/>
      <c r="N271" s="2"/>
      <c r="O271" s="2"/>
      <c r="P271" s="2"/>
      <c r="Q271" s="2"/>
    </row>
    <row r="272" spans="1:17"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row r="282" spans="2:17" x14ac:dyDescent="0.25">
      <c r="B282" s="2"/>
      <c r="C282" s="2"/>
      <c r="D282" s="2"/>
      <c r="E282" s="2"/>
      <c r="F282" s="2"/>
      <c r="G282" s="2"/>
      <c r="H282" s="2"/>
      <c r="I282" s="2"/>
      <c r="J282" s="2"/>
      <c r="K282" s="2"/>
      <c r="L282" s="2"/>
      <c r="M282" s="2"/>
      <c r="N282" s="2"/>
      <c r="O282" s="2"/>
      <c r="P282" s="2"/>
      <c r="Q282" s="2"/>
    </row>
    <row r="283" spans="2:17" x14ac:dyDescent="0.25">
      <c r="B283" s="2"/>
      <c r="C283" s="2"/>
      <c r="D283" s="2"/>
      <c r="E283" s="2"/>
      <c r="F283" s="2"/>
      <c r="G283" s="2"/>
      <c r="H283" s="2"/>
      <c r="I283" s="2"/>
      <c r="J283" s="2"/>
      <c r="K283" s="2"/>
      <c r="L283" s="2"/>
      <c r="M283" s="2"/>
      <c r="N283" s="2"/>
      <c r="O283" s="2"/>
      <c r="P283" s="2"/>
      <c r="Q283" s="2"/>
    </row>
    <row r="284" spans="2:17" x14ac:dyDescent="0.25">
      <c r="B284" s="2"/>
      <c r="C284" s="2"/>
      <c r="D284" s="2"/>
      <c r="E284" s="2"/>
      <c r="F284" s="2"/>
      <c r="G284" s="2"/>
      <c r="H284" s="2"/>
      <c r="I284" s="2"/>
      <c r="J284" s="2"/>
      <c r="K284" s="2"/>
      <c r="L284" s="2"/>
      <c r="M284" s="2"/>
      <c r="N284" s="2"/>
      <c r="O284" s="2"/>
      <c r="P284" s="2"/>
      <c r="Q284" s="2"/>
    </row>
    <row r="285" spans="2:17" x14ac:dyDescent="0.25">
      <c r="B285" s="2"/>
      <c r="C285" s="2"/>
      <c r="D285" s="2"/>
      <c r="E285" s="2"/>
      <c r="F285" s="2"/>
      <c r="G285" s="2"/>
      <c r="H285" s="2"/>
      <c r="I285" s="2"/>
      <c r="J285" s="2"/>
      <c r="K285" s="2"/>
      <c r="L285" s="2"/>
      <c r="M285" s="2"/>
      <c r="N285" s="2"/>
      <c r="O285" s="2"/>
      <c r="P285" s="2"/>
      <c r="Q285" s="2"/>
    </row>
    <row r="286" spans="2:17" x14ac:dyDescent="0.25">
      <c r="B286" s="2"/>
      <c r="C286" s="2"/>
      <c r="D286" s="2"/>
      <c r="E286" s="2"/>
      <c r="F286" s="2"/>
      <c r="G286" s="2"/>
      <c r="H286" s="2"/>
      <c r="I286" s="2"/>
      <c r="J286" s="2"/>
      <c r="K286" s="2"/>
      <c r="L286" s="2"/>
      <c r="M286" s="2"/>
      <c r="N286" s="2"/>
      <c r="O286" s="2"/>
      <c r="P286" s="2"/>
      <c r="Q286" s="2"/>
    </row>
    <row r="287" spans="2:17" x14ac:dyDescent="0.25">
      <c r="B287" s="2"/>
      <c r="C287" s="2"/>
      <c r="D287" s="2"/>
      <c r="E287" s="2"/>
      <c r="F287" s="2"/>
      <c r="G287" s="2"/>
      <c r="H287" s="2"/>
      <c r="I287" s="2"/>
      <c r="J287" s="2"/>
      <c r="K287" s="2"/>
      <c r="L287" s="2"/>
      <c r="M287" s="2"/>
      <c r="N287" s="2"/>
      <c r="O287" s="2"/>
      <c r="P287" s="2"/>
      <c r="Q287" s="2"/>
    </row>
    <row r="288" spans="2:17" x14ac:dyDescent="0.25">
      <c r="B288" s="2"/>
      <c r="C288" s="2"/>
      <c r="D288" s="2"/>
      <c r="E288" s="2"/>
      <c r="F288" s="2"/>
      <c r="G288" s="2"/>
      <c r="H288" s="2"/>
      <c r="I288" s="2"/>
      <c r="J288" s="2"/>
      <c r="K288" s="2"/>
      <c r="L288" s="2"/>
      <c r="M288" s="2"/>
      <c r="N288" s="2"/>
      <c r="O288" s="2"/>
      <c r="P288" s="2"/>
      <c r="Q288" s="2"/>
    </row>
    <row r="289" spans="2:17" x14ac:dyDescent="0.25">
      <c r="B289" s="2"/>
      <c r="C289" s="2"/>
      <c r="D289" s="2"/>
      <c r="E289" s="2"/>
      <c r="F289" s="2"/>
      <c r="G289" s="2"/>
      <c r="H289" s="2"/>
      <c r="I289" s="2"/>
      <c r="J289" s="2"/>
      <c r="K289" s="2"/>
      <c r="L289" s="2"/>
      <c r="M289" s="2"/>
      <c r="N289" s="2"/>
      <c r="O289" s="2"/>
      <c r="P289" s="2"/>
      <c r="Q289" s="2"/>
    </row>
    <row r="290" spans="2:17" x14ac:dyDescent="0.25">
      <c r="B290" s="2"/>
      <c r="C290" s="2"/>
      <c r="D290" s="2"/>
      <c r="E290" s="2"/>
      <c r="F290" s="2"/>
      <c r="G290" s="2"/>
      <c r="H290" s="2"/>
      <c r="I290" s="2"/>
      <c r="J290" s="2"/>
      <c r="K290" s="2"/>
      <c r="L290" s="2"/>
      <c r="M290" s="2"/>
      <c r="N290" s="2"/>
      <c r="O290" s="2"/>
      <c r="P290" s="2"/>
      <c r="Q290" s="2"/>
    </row>
    <row r="291" spans="2:17" x14ac:dyDescent="0.25">
      <c r="B291" s="2"/>
      <c r="C291" s="2"/>
      <c r="D291" s="2"/>
      <c r="E291" s="2"/>
      <c r="F291" s="2"/>
      <c r="G291" s="2"/>
      <c r="H291" s="2"/>
      <c r="I291" s="2"/>
      <c r="J291" s="2"/>
      <c r="K291" s="2"/>
      <c r="L291" s="2"/>
      <c r="M291" s="2"/>
      <c r="N291" s="2"/>
      <c r="O291" s="2"/>
      <c r="P291" s="2"/>
      <c r="Q291" s="2"/>
    </row>
    <row r="292" spans="2:17" x14ac:dyDescent="0.25">
      <c r="B292" s="2"/>
      <c r="C292" s="2"/>
      <c r="D292" s="2"/>
      <c r="E292" s="2"/>
      <c r="F292" s="2"/>
      <c r="G292" s="2"/>
      <c r="H292" s="2"/>
      <c r="I292" s="2"/>
      <c r="J292" s="2"/>
      <c r="K292" s="2"/>
      <c r="L292" s="2"/>
      <c r="M292" s="2"/>
      <c r="N292" s="2"/>
      <c r="O292" s="2"/>
      <c r="P292" s="2"/>
      <c r="Q292" s="2"/>
    </row>
    <row r="293" spans="2:17" x14ac:dyDescent="0.25">
      <c r="B293" s="2"/>
      <c r="C293" s="2"/>
      <c r="D293" s="2"/>
      <c r="E293" s="2"/>
      <c r="F293" s="2"/>
      <c r="G293" s="2"/>
      <c r="H293" s="2"/>
      <c r="I293" s="2"/>
      <c r="J293" s="2"/>
      <c r="K293" s="2"/>
      <c r="L293" s="2"/>
      <c r="M293" s="2"/>
      <c r="N293" s="2"/>
      <c r="O293" s="2"/>
      <c r="P293" s="2"/>
      <c r="Q293" s="2"/>
    </row>
    <row r="294" spans="2:17" x14ac:dyDescent="0.25">
      <c r="B294" s="2"/>
      <c r="C294" s="2"/>
      <c r="D294" s="2"/>
      <c r="E294" s="2"/>
      <c r="F294" s="2"/>
      <c r="G294" s="2"/>
      <c r="H294" s="2"/>
      <c r="I294" s="2"/>
      <c r="J294" s="2"/>
      <c r="K294" s="2"/>
      <c r="L294" s="2"/>
      <c r="M294" s="2"/>
      <c r="N294" s="2"/>
      <c r="O294" s="2"/>
      <c r="P294" s="2"/>
      <c r="Q294" s="2"/>
    </row>
    <row r="295" spans="2:17" x14ac:dyDescent="0.25">
      <c r="B295" s="2"/>
      <c r="C295" s="2"/>
      <c r="D295" s="2"/>
      <c r="E295" s="2"/>
      <c r="F295" s="2"/>
      <c r="G295" s="2"/>
      <c r="H295" s="2"/>
      <c r="I295" s="2"/>
      <c r="J295" s="2"/>
      <c r="K295" s="2"/>
      <c r="L295" s="2"/>
      <c r="M295" s="2"/>
      <c r="N295" s="2"/>
      <c r="O295" s="2"/>
      <c r="P295" s="2"/>
      <c r="Q295" s="2"/>
    </row>
    <row r="296" spans="2:17" x14ac:dyDescent="0.25">
      <c r="B296" s="2"/>
      <c r="C296" s="2"/>
      <c r="D296" s="2"/>
      <c r="E296" s="2"/>
      <c r="F296" s="2"/>
      <c r="G296" s="2"/>
      <c r="H296" s="2"/>
      <c r="I296" s="2"/>
      <c r="J296" s="2"/>
      <c r="K296" s="2"/>
      <c r="L296" s="2"/>
      <c r="M296" s="2"/>
      <c r="N296" s="2"/>
      <c r="O296" s="2"/>
      <c r="P296" s="2"/>
      <c r="Q296" s="2"/>
    </row>
    <row r="297" spans="2:17" x14ac:dyDescent="0.25">
      <c r="B297" s="2"/>
      <c r="C297" s="2"/>
      <c r="D297" s="2"/>
      <c r="E297" s="2"/>
      <c r="F297" s="2"/>
      <c r="G297" s="2"/>
      <c r="H297" s="2"/>
      <c r="I297" s="2"/>
      <c r="J297" s="2"/>
      <c r="K297" s="2"/>
      <c r="L297" s="2"/>
      <c r="M297" s="2"/>
      <c r="N297" s="2"/>
      <c r="O297" s="2"/>
      <c r="P297" s="2"/>
      <c r="Q297" s="2"/>
    </row>
    <row r="298" spans="2:17" x14ac:dyDescent="0.25">
      <c r="B298" s="2"/>
      <c r="C298" s="2"/>
      <c r="D298" s="2"/>
      <c r="E298" s="2"/>
      <c r="F298" s="2"/>
      <c r="G298" s="2"/>
      <c r="H298" s="2"/>
      <c r="I298" s="2"/>
      <c r="J298" s="2"/>
      <c r="K298" s="2"/>
      <c r="L298" s="2"/>
      <c r="M298" s="2"/>
      <c r="N298" s="2"/>
      <c r="O298" s="2"/>
      <c r="P298" s="2"/>
      <c r="Q298" s="2"/>
    </row>
    <row r="299" spans="2:17" x14ac:dyDescent="0.25">
      <c r="B299" s="2"/>
      <c r="C299" s="2"/>
      <c r="D299" s="2"/>
      <c r="E299" s="2"/>
      <c r="F299" s="2"/>
      <c r="G299" s="2"/>
      <c r="H299" s="2"/>
      <c r="I299" s="2"/>
      <c r="J299" s="2"/>
      <c r="K299" s="2"/>
      <c r="L299" s="2"/>
      <c r="M299" s="2"/>
      <c r="N299" s="2"/>
      <c r="O299" s="2"/>
      <c r="P299" s="2"/>
      <c r="Q299" s="2"/>
    </row>
    <row r="300" spans="2:17" x14ac:dyDescent="0.25">
      <c r="B300" s="2"/>
      <c r="C300" s="2"/>
      <c r="D300" s="2"/>
      <c r="E300" s="2"/>
      <c r="F300" s="2"/>
      <c r="G300" s="2"/>
      <c r="H300" s="2"/>
      <c r="I300" s="2"/>
      <c r="J300" s="2"/>
      <c r="K300" s="2"/>
      <c r="L300" s="2"/>
      <c r="M300" s="2"/>
      <c r="N300" s="2"/>
      <c r="O300" s="2"/>
      <c r="P300" s="2"/>
      <c r="Q300" s="2"/>
    </row>
    <row r="301" spans="2:17" x14ac:dyDescent="0.25">
      <c r="B301" s="2"/>
      <c r="C301" s="2"/>
      <c r="D301" s="2"/>
      <c r="E301" s="2"/>
      <c r="F301" s="2"/>
      <c r="G301" s="2"/>
      <c r="H301" s="2"/>
      <c r="I301" s="2"/>
      <c r="J301" s="2"/>
      <c r="K301" s="2"/>
      <c r="L301" s="2"/>
      <c r="M301" s="2"/>
      <c r="N301" s="2"/>
      <c r="O301" s="2"/>
      <c r="P301" s="2"/>
      <c r="Q301" s="2"/>
    </row>
    <row r="302" spans="2:17" x14ac:dyDescent="0.25">
      <c r="B302" s="2"/>
      <c r="C302" s="2"/>
      <c r="D302" s="2"/>
      <c r="E302" s="2"/>
      <c r="F302" s="2"/>
      <c r="G302" s="2"/>
      <c r="H302" s="2"/>
      <c r="I302" s="2"/>
      <c r="J302" s="2"/>
      <c r="K302" s="2"/>
      <c r="L302" s="2"/>
      <c r="M302" s="2"/>
      <c r="N302" s="2"/>
      <c r="O302" s="2"/>
      <c r="P302" s="2"/>
      <c r="Q302" s="2"/>
    </row>
    <row r="303" spans="2:17" x14ac:dyDescent="0.25">
      <c r="B303" s="2"/>
      <c r="C303" s="2"/>
      <c r="D303" s="2"/>
      <c r="E303" s="2"/>
      <c r="F303" s="2"/>
      <c r="G303" s="2"/>
      <c r="H303" s="2"/>
      <c r="I303" s="2"/>
      <c r="J303" s="2"/>
      <c r="K303" s="2"/>
      <c r="L303" s="2"/>
      <c r="M303" s="2"/>
      <c r="N303" s="2"/>
      <c r="O303" s="2"/>
      <c r="P303" s="2"/>
      <c r="Q303" s="2"/>
    </row>
    <row r="304" spans="2:17" x14ac:dyDescent="0.25">
      <c r="B304" s="2"/>
      <c r="C304" s="2"/>
      <c r="D304" s="2"/>
      <c r="E304" s="2"/>
      <c r="F304" s="2"/>
      <c r="G304" s="2"/>
      <c r="H304" s="2"/>
      <c r="I304" s="2"/>
      <c r="J304" s="2"/>
      <c r="K304" s="2"/>
      <c r="L304" s="2"/>
      <c r="M304" s="2"/>
      <c r="N304" s="2"/>
      <c r="O304" s="2"/>
      <c r="P304" s="2"/>
      <c r="Q304" s="2"/>
    </row>
    <row r="305" spans="2:17" x14ac:dyDescent="0.25">
      <c r="B305" s="2"/>
      <c r="C305" s="2"/>
      <c r="D305" s="2"/>
      <c r="E305" s="2"/>
      <c r="F305" s="2"/>
      <c r="G305" s="2"/>
      <c r="H305" s="2"/>
      <c r="I305" s="2"/>
      <c r="J305" s="2"/>
      <c r="K305" s="2"/>
      <c r="L305" s="2"/>
      <c r="M305" s="2"/>
      <c r="N305" s="2"/>
      <c r="O305" s="2"/>
      <c r="P305" s="2"/>
      <c r="Q305" s="2"/>
    </row>
    <row r="306" spans="2:17" x14ac:dyDescent="0.25">
      <c r="B306" s="2"/>
      <c r="C306" s="2"/>
      <c r="D306" s="2"/>
      <c r="E306" s="2"/>
      <c r="F306" s="2"/>
      <c r="G306" s="2"/>
      <c r="H306" s="2"/>
      <c r="I306" s="2"/>
      <c r="J306" s="2"/>
      <c r="K306" s="2"/>
      <c r="L306" s="2"/>
      <c r="M306" s="2"/>
      <c r="N306" s="2"/>
      <c r="O306" s="2"/>
      <c r="P306" s="2"/>
      <c r="Q306" s="2"/>
    </row>
    <row r="307" spans="2:17" x14ac:dyDescent="0.25">
      <c r="B307" s="2"/>
      <c r="C307" s="2"/>
      <c r="D307" s="2"/>
      <c r="E307" s="2"/>
      <c r="F307" s="2"/>
      <c r="G307" s="2"/>
      <c r="H307" s="2"/>
      <c r="I307" s="2"/>
      <c r="J307" s="2"/>
      <c r="K307" s="2"/>
      <c r="L307" s="2"/>
      <c r="M307" s="2"/>
      <c r="N307" s="2"/>
      <c r="O307" s="2"/>
      <c r="P307" s="2"/>
      <c r="Q307" s="2"/>
    </row>
    <row r="308" spans="2:17" x14ac:dyDescent="0.25">
      <c r="B308" s="2"/>
      <c r="C308" s="2"/>
      <c r="D308" s="2"/>
      <c r="E308" s="2"/>
      <c r="F308" s="2"/>
      <c r="G308" s="2"/>
      <c r="H308" s="2"/>
      <c r="I308" s="2"/>
      <c r="J308" s="2"/>
      <c r="K308" s="2"/>
      <c r="L308" s="2"/>
      <c r="M308" s="2"/>
      <c r="N308" s="2"/>
      <c r="O308" s="2"/>
      <c r="P308" s="2"/>
      <c r="Q308" s="2"/>
    </row>
    <row r="309" spans="2:17" x14ac:dyDescent="0.25">
      <c r="B309" s="2"/>
      <c r="C309" s="2"/>
      <c r="D309" s="2"/>
      <c r="E309" s="2"/>
      <c r="F309" s="2"/>
      <c r="G309" s="2"/>
      <c r="H309" s="2"/>
      <c r="I309" s="2"/>
      <c r="J309" s="2"/>
      <c r="K309" s="2"/>
      <c r="L309" s="2"/>
      <c r="M309" s="2"/>
      <c r="N309" s="2"/>
      <c r="O309" s="2"/>
      <c r="P309" s="2"/>
      <c r="Q309" s="2"/>
    </row>
    <row r="310" spans="2:17" x14ac:dyDescent="0.25">
      <c r="B310" s="2"/>
      <c r="C310" s="2"/>
      <c r="D310" s="2"/>
      <c r="E310" s="2"/>
      <c r="F310" s="2"/>
      <c r="G310" s="2"/>
      <c r="H310" s="2"/>
      <c r="I310" s="2"/>
      <c r="J310" s="2"/>
      <c r="K310" s="2"/>
      <c r="L310" s="2"/>
      <c r="M310" s="2"/>
      <c r="N310" s="2"/>
      <c r="O310" s="2"/>
      <c r="P310" s="2"/>
      <c r="Q310" s="2"/>
    </row>
    <row r="311" spans="2:17" x14ac:dyDescent="0.25">
      <c r="B311" s="2"/>
      <c r="C311" s="2"/>
      <c r="D311" s="2"/>
      <c r="E311" s="2"/>
      <c r="F311" s="2"/>
      <c r="G311" s="2"/>
      <c r="H311" s="2"/>
      <c r="I311" s="2"/>
      <c r="J311" s="2"/>
      <c r="K311" s="2"/>
      <c r="L311" s="2"/>
      <c r="M311" s="2"/>
      <c r="N311" s="2"/>
      <c r="O311" s="2"/>
      <c r="P311" s="2"/>
      <c r="Q311" s="2"/>
    </row>
    <row r="312" spans="2:17" x14ac:dyDescent="0.25">
      <c r="B312" s="2"/>
      <c r="C312" s="2"/>
      <c r="D312" s="2"/>
      <c r="E312" s="2"/>
      <c r="F312" s="2"/>
      <c r="G312" s="2"/>
      <c r="H312" s="2"/>
      <c r="I312" s="2"/>
      <c r="J312" s="2"/>
      <c r="K312" s="2"/>
      <c r="L312" s="2"/>
      <c r="M312" s="2"/>
      <c r="N312" s="2"/>
      <c r="O312" s="2"/>
      <c r="P312" s="2"/>
      <c r="Q312" s="2"/>
    </row>
    <row r="313" spans="2:17" x14ac:dyDescent="0.25">
      <c r="B313" s="2"/>
      <c r="C313" s="2"/>
      <c r="D313" s="2"/>
      <c r="E313" s="2"/>
      <c r="F313" s="2"/>
      <c r="G313" s="2"/>
      <c r="H313" s="2"/>
      <c r="I313" s="2"/>
      <c r="J313" s="2"/>
      <c r="K313" s="2"/>
      <c r="L313" s="2"/>
      <c r="M313" s="2"/>
      <c r="N313" s="2"/>
      <c r="O313" s="2"/>
      <c r="P313" s="2"/>
      <c r="Q313" s="2"/>
    </row>
    <row r="314" spans="2:17" x14ac:dyDescent="0.25">
      <c r="B314" s="2"/>
      <c r="C314" s="2"/>
      <c r="D314" s="2"/>
      <c r="E314" s="2"/>
      <c r="F314" s="2"/>
      <c r="G314" s="2"/>
      <c r="H314" s="2"/>
      <c r="I314" s="2"/>
      <c r="J314" s="2"/>
      <c r="K314" s="2"/>
      <c r="L314" s="2"/>
      <c r="M314" s="2"/>
      <c r="N314" s="2"/>
      <c r="O314" s="2"/>
      <c r="P314" s="2"/>
      <c r="Q314" s="2"/>
    </row>
    <row r="315" spans="2:17" x14ac:dyDescent="0.25">
      <c r="B315" s="2"/>
      <c r="C315" s="2"/>
      <c r="D315" s="2"/>
      <c r="E315" s="2"/>
      <c r="F315" s="2"/>
      <c r="G315" s="2"/>
      <c r="H315" s="2"/>
      <c r="I315" s="2"/>
      <c r="J315" s="2"/>
      <c r="K315" s="2"/>
      <c r="L315" s="2"/>
      <c r="M315" s="2"/>
      <c r="N315" s="2"/>
      <c r="O315" s="2"/>
      <c r="P315" s="2"/>
      <c r="Q315" s="2"/>
    </row>
    <row r="316" spans="2:17" x14ac:dyDescent="0.25">
      <c r="B316" s="2"/>
      <c r="C316" s="2"/>
      <c r="D316" s="2"/>
      <c r="E316" s="2"/>
      <c r="F316" s="2"/>
      <c r="G316" s="2"/>
      <c r="H316" s="2"/>
      <c r="I316" s="2"/>
      <c r="J316" s="2"/>
      <c r="K316" s="2"/>
      <c r="L316" s="2"/>
      <c r="M316" s="2"/>
      <c r="N316" s="2"/>
      <c r="O316" s="2"/>
      <c r="P316" s="2"/>
      <c r="Q316" s="2"/>
    </row>
    <row r="317" spans="2:17" x14ac:dyDescent="0.25">
      <c r="B317" s="2"/>
      <c r="C317" s="2"/>
      <c r="D317" s="2"/>
      <c r="E317" s="2"/>
      <c r="F317" s="2"/>
      <c r="G317" s="2"/>
      <c r="H317" s="2"/>
      <c r="I317" s="2"/>
      <c r="J317" s="2"/>
      <c r="K317" s="2"/>
      <c r="L317" s="2"/>
      <c r="M317" s="2"/>
      <c r="N317" s="2"/>
      <c r="O317" s="2"/>
      <c r="P317" s="2"/>
      <c r="Q317" s="2"/>
    </row>
    <row r="318" spans="2:17" x14ac:dyDescent="0.25">
      <c r="B318" s="2"/>
      <c r="C318" s="2"/>
      <c r="D318" s="2"/>
      <c r="E318" s="2"/>
      <c r="F318" s="2"/>
      <c r="G318" s="2"/>
      <c r="H318" s="2"/>
      <c r="I318" s="2"/>
      <c r="J318" s="2"/>
      <c r="K318" s="2"/>
      <c r="L318" s="2"/>
      <c r="M318" s="2"/>
      <c r="N318" s="2"/>
      <c r="O318" s="2"/>
      <c r="P318" s="2"/>
      <c r="Q318" s="2"/>
    </row>
    <row r="319" spans="2:17" x14ac:dyDescent="0.25">
      <c r="B319" s="2"/>
      <c r="C319" s="2"/>
      <c r="D319" s="2"/>
      <c r="E319" s="2"/>
      <c r="F319" s="2"/>
      <c r="G319" s="2"/>
      <c r="H319" s="2"/>
      <c r="I319" s="2"/>
      <c r="J319" s="2"/>
      <c r="K319" s="2"/>
      <c r="L319" s="2"/>
      <c r="M319" s="2"/>
      <c r="N319" s="2"/>
      <c r="O319" s="2"/>
      <c r="P319" s="2"/>
      <c r="Q319" s="2"/>
    </row>
    <row r="320" spans="2:17" x14ac:dyDescent="0.25">
      <c r="B320" s="2"/>
      <c r="C320" s="2"/>
      <c r="D320" s="2"/>
      <c r="E320" s="2"/>
      <c r="F320" s="2"/>
      <c r="G320" s="2"/>
      <c r="H320" s="2"/>
      <c r="I320" s="2"/>
      <c r="J320" s="2"/>
      <c r="K320" s="2"/>
      <c r="L320" s="2"/>
      <c r="M320" s="2"/>
      <c r="N320" s="2"/>
      <c r="O320" s="2"/>
      <c r="P320" s="2"/>
      <c r="Q320" s="2"/>
    </row>
    <row r="321" spans="2:17" x14ac:dyDescent="0.25">
      <c r="B321" s="2"/>
      <c r="C321" s="2"/>
      <c r="D321" s="2"/>
      <c r="E321" s="2"/>
      <c r="F321" s="2"/>
      <c r="G321" s="2"/>
      <c r="H321" s="2"/>
      <c r="I321" s="2"/>
      <c r="J321" s="2"/>
      <c r="K321" s="2"/>
      <c r="L321" s="2"/>
      <c r="M321" s="2"/>
      <c r="N321" s="2"/>
      <c r="O321" s="2"/>
      <c r="P321" s="2"/>
      <c r="Q321" s="2"/>
    </row>
    <row r="322" spans="2:17" x14ac:dyDescent="0.25">
      <c r="B322" s="2"/>
      <c r="C322" s="2"/>
      <c r="D322" s="2"/>
      <c r="E322" s="2"/>
      <c r="F322" s="2"/>
      <c r="G322" s="2"/>
      <c r="H322" s="2"/>
      <c r="I322" s="2"/>
      <c r="J322" s="2"/>
      <c r="K322" s="2"/>
      <c r="L322" s="2"/>
      <c r="M322" s="2"/>
      <c r="N322" s="2"/>
      <c r="O322" s="2"/>
      <c r="P322" s="2"/>
      <c r="Q322" s="2"/>
    </row>
    <row r="323" spans="2:17" x14ac:dyDescent="0.25">
      <c r="B323" s="2"/>
      <c r="C323" s="2"/>
      <c r="D323" s="2"/>
      <c r="E323" s="2"/>
      <c r="F323" s="2"/>
      <c r="G323" s="2"/>
      <c r="H323" s="2"/>
      <c r="I323" s="2"/>
      <c r="J323" s="2"/>
      <c r="K323" s="2"/>
      <c r="L323" s="2"/>
      <c r="M323" s="2"/>
      <c r="N323" s="2"/>
      <c r="O323" s="2"/>
      <c r="P323" s="2"/>
      <c r="Q323" s="2"/>
    </row>
    <row r="324" spans="2:17" x14ac:dyDescent="0.25">
      <c r="B324" s="2"/>
      <c r="C324" s="2"/>
      <c r="D324" s="2"/>
      <c r="E324" s="2"/>
      <c r="F324" s="2"/>
      <c r="G324" s="2"/>
      <c r="H324" s="2"/>
      <c r="I324" s="2"/>
      <c r="J324" s="2"/>
      <c r="K324" s="2"/>
      <c r="L324" s="2"/>
      <c r="M324" s="2"/>
      <c r="N324" s="2"/>
      <c r="O324" s="2"/>
      <c r="P324" s="2"/>
      <c r="Q324" s="2"/>
    </row>
    <row r="325" spans="2:17" x14ac:dyDescent="0.25">
      <c r="B325" s="2"/>
      <c r="C325" s="2"/>
      <c r="D325" s="2"/>
      <c r="E325" s="2"/>
      <c r="F325" s="2"/>
      <c r="G325" s="2"/>
      <c r="H325" s="2"/>
      <c r="I325" s="2"/>
      <c r="J325" s="2"/>
      <c r="K325" s="2"/>
      <c r="L325" s="2"/>
      <c r="M325" s="2"/>
      <c r="N325" s="2"/>
      <c r="O325" s="2"/>
      <c r="P325" s="2"/>
      <c r="Q325" s="2"/>
    </row>
    <row r="326" spans="2:17" x14ac:dyDescent="0.25">
      <c r="B326" s="2"/>
      <c r="C326" s="2"/>
      <c r="D326" s="2"/>
      <c r="E326" s="2"/>
      <c r="F326" s="2"/>
      <c r="G326" s="2"/>
      <c r="H326" s="2"/>
      <c r="I326" s="2"/>
      <c r="J326" s="2"/>
      <c r="K326" s="2"/>
      <c r="L326" s="2"/>
      <c r="M326" s="2"/>
      <c r="N326" s="2"/>
      <c r="O326" s="2"/>
      <c r="P326" s="2"/>
      <c r="Q326" s="2"/>
    </row>
  </sheetData>
  <sheetProtection selectLockedCells="1" selectUnlockedCells="1"/>
  <customSheetViews>
    <customSheetView guid="{07E3A279-3946-4251-B2B5-4706F47EBB52}" scale="85" fitToPage="1">
      <selection activeCell="Q1" sqref="Q1"/>
      <pageMargins left="0.7" right="0.7" top="0.75" bottom="0.75" header="0.3" footer="0.3"/>
      <pageSetup scale="57" fitToHeight="0" orientation="landscape" r:id="rId1"/>
    </customSheetView>
  </customSheetViews>
  <mergeCells count="3">
    <mergeCell ref="B4:G4"/>
    <mergeCell ref="B13:G13"/>
    <mergeCell ref="B2:AS2"/>
  </mergeCells>
  <pageMargins left="0.7" right="0.7" top="0.75" bottom="0.75" header="0.3" footer="0.3"/>
  <pageSetup scale="55"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sheetPr>
  <dimension ref="A1:M43"/>
  <sheetViews>
    <sheetView workbookViewId="0">
      <selection activeCell="B44" sqref="B44"/>
    </sheetView>
  </sheetViews>
  <sheetFormatPr defaultRowHeight="15" x14ac:dyDescent="0.25"/>
  <cols>
    <col min="1" max="1" width="24.140625" style="70" customWidth="1"/>
    <col min="2" max="16384" width="9.140625" style="70"/>
  </cols>
  <sheetData>
    <row r="1" spans="1:13" x14ac:dyDescent="0.25">
      <c r="A1" s="173" t="s">
        <v>7</v>
      </c>
      <c r="B1" s="173"/>
      <c r="C1" s="173"/>
      <c r="D1" s="173"/>
      <c r="E1" s="173"/>
      <c r="F1" s="173"/>
      <c r="H1" s="173" t="s">
        <v>16</v>
      </c>
      <c r="I1" s="173"/>
      <c r="J1" s="173"/>
      <c r="K1" s="173"/>
      <c r="L1" s="173"/>
      <c r="M1" s="173"/>
    </row>
    <row r="2" spans="1:13" x14ac:dyDescent="0.25">
      <c r="A2" s="71"/>
      <c r="B2" s="71" t="s">
        <v>0</v>
      </c>
      <c r="C2" s="71" t="s">
        <v>1</v>
      </c>
      <c r="D2" s="72" t="s">
        <v>53</v>
      </c>
      <c r="E2" s="71" t="s">
        <v>2</v>
      </c>
      <c r="F2" s="71" t="s">
        <v>3</v>
      </c>
      <c r="H2" s="71"/>
      <c r="I2" s="71" t="s">
        <v>0</v>
      </c>
      <c r="J2" s="71" t="s">
        <v>1</v>
      </c>
      <c r="K2" s="72" t="s">
        <v>53</v>
      </c>
      <c r="L2" s="71" t="s">
        <v>2</v>
      </c>
      <c r="M2" s="71" t="s">
        <v>3</v>
      </c>
    </row>
    <row r="3" spans="1:13" x14ac:dyDescent="0.25">
      <c r="A3" s="73" t="s">
        <v>17</v>
      </c>
      <c r="B3" s="74">
        <v>0</v>
      </c>
      <c r="C3" s="74">
        <v>0</v>
      </c>
      <c r="D3" s="74">
        <v>0</v>
      </c>
      <c r="E3" s="74">
        <v>0</v>
      </c>
      <c r="F3" s="74">
        <v>0</v>
      </c>
      <c r="H3" s="73">
        <v>2014</v>
      </c>
      <c r="I3" s="75">
        <f t="shared" ref="I3:J7" si="0">B3*12</f>
        <v>0</v>
      </c>
      <c r="J3" s="75">
        <f t="shared" si="0"/>
        <v>0</v>
      </c>
      <c r="K3" s="75">
        <v>0</v>
      </c>
      <c r="L3" s="75">
        <f t="shared" ref="L3:M7" si="1">E3*12</f>
        <v>0</v>
      </c>
      <c r="M3" s="75">
        <f t="shared" si="1"/>
        <v>0</v>
      </c>
    </row>
    <row r="4" spans="1:13" x14ac:dyDescent="0.25">
      <c r="A4" s="76" t="s">
        <v>4</v>
      </c>
      <c r="B4" s="74">
        <v>0.16666666666666666</v>
      </c>
      <c r="C4" s="74">
        <v>0.33333333333333331</v>
      </c>
      <c r="D4" s="74">
        <f>K4/12</f>
        <v>0.5</v>
      </c>
      <c r="E4" s="74">
        <v>0.66666666666666663</v>
      </c>
      <c r="F4" s="74">
        <v>0.83333333333333337</v>
      </c>
      <c r="H4" s="76" t="s">
        <v>4</v>
      </c>
      <c r="I4" s="75">
        <f t="shared" si="0"/>
        <v>2</v>
      </c>
      <c r="J4" s="75">
        <f t="shared" si="0"/>
        <v>4</v>
      </c>
      <c r="K4" s="75">
        <v>6</v>
      </c>
      <c r="L4" s="75">
        <f t="shared" si="1"/>
        <v>8</v>
      </c>
      <c r="M4" s="75">
        <f t="shared" si="1"/>
        <v>10</v>
      </c>
    </row>
    <row r="5" spans="1:13" x14ac:dyDescent="0.25">
      <c r="A5" s="76" t="s">
        <v>5</v>
      </c>
      <c r="B5" s="74">
        <v>0.66666666666666663</v>
      </c>
      <c r="C5" s="74">
        <v>0.91666666666666663</v>
      </c>
      <c r="D5" s="74">
        <f>K5/12</f>
        <v>1.3333333333333333</v>
      </c>
      <c r="E5" s="74">
        <v>1.75</v>
      </c>
      <c r="F5" s="74">
        <v>2.5</v>
      </c>
      <c r="H5" s="76" t="s">
        <v>5</v>
      </c>
      <c r="I5" s="75">
        <f t="shared" si="0"/>
        <v>8</v>
      </c>
      <c r="J5" s="75">
        <f t="shared" si="0"/>
        <v>11</v>
      </c>
      <c r="K5" s="75">
        <v>16</v>
      </c>
      <c r="L5" s="75">
        <f t="shared" si="1"/>
        <v>21</v>
      </c>
      <c r="M5" s="75">
        <f t="shared" si="1"/>
        <v>30</v>
      </c>
    </row>
    <row r="6" spans="1:13" x14ac:dyDescent="0.25">
      <c r="A6" s="76" t="s">
        <v>6</v>
      </c>
      <c r="B6" s="74">
        <v>1.0833333333333333</v>
      </c>
      <c r="C6" s="74">
        <v>1.5</v>
      </c>
      <c r="D6" s="74">
        <f>K6/12</f>
        <v>2.4166666666666665</v>
      </c>
      <c r="E6" s="74">
        <v>3.25</v>
      </c>
      <c r="F6" s="74">
        <v>4.833333333333333</v>
      </c>
      <c r="H6" s="76" t="s">
        <v>6</v>
      </c>
      <c r="I6" s="75">
        <f t="shared" si="0"/>
        <v>13</v>
      </c>
      <c r="J6" s="75">
        <f t="shared" si="0"/>
        <v>18</v>
      </c>
      <c r="K6" s="75">
        <v>29</v>
      </c>
      <c r="L6" s="75">
        <f t="shared" si="1"/>
        <v>39</v>
      </c>
      <c r="M6" s="75">
        <f t="shared" si="1"/>
        <v>58</v>
      </c>
    </row>
    <row r="7" spans="1:13" x14ac:dyDescent="0.25">
      <c r="A7" s="73">
        <v>2100</v>
      </c>
      <c r="B7" s="74">
        <v>1.25</v>
      </c>
      <c r="C7" s="74">
        <v>1.8333333333333333</v>
      </c>
      <c r="D7" s="74">
        <f>K7/12</f>
        <v>3</v>
      </c>
      <c r="E7" s="74">
        <v>4.166666666666667</v>
      </c>
      <c r="F7" s="74">
        <v>6.25</v>
      </c>
      <c r="H7" s="73">
        <v>2100</v>
      </c>
      <c r="I7" s="75">
        <f t="shared" si="0"/>
        <v>15</v>
      </c>
      <c r="J7" s="75">
        <f t="shared" si="0"/>
        <v>22</v>
      </c>
      <c r="K7" s="75">
        <v>36</v>
      </c>
      <c r="L7" s="75">
        <f t="shared" si="1"/>
        <v>50</v>
      </c>
      <c r="M7" s="75">
        <f t="shared" si="1"/>
        <v>75</v>
      </c>
    </row>
    <row r="8" spans="1:13" x14ac:dyDescent="0.25">
      <c r="A8" s="74"/>
      <c r="B8" s="74"/>
      <c r="C8" s="74"/>
      <c r="D8" s="74"/>
      <c r="E8" s="74"/>
      <c r="F8" s="74"/>
    </row>
    <row r="9" spans="1:13" x14ac:dyDescent="0.25">
      <c r="A9" s="77"/>
      <c r="B9" s="77"/>
      <c r="C9" s="77"/>
      <c r="D9" s="77"/>
      <c r="E9" s="77"/>
      <c r="F9" s="77"/>
      <c r="G9" s="78"/>
      <c r="H9" s="78"/>
      <c r="I9" s="78"/>
      <c r="J9" s="78"/>
      <c r="K9" s="78"/>
      <c r="L9" s="78"/>
      <c r="M9" s="78"/>
    </row>
    <row r="10" spans="1:13" x14ac:dyDescent="0.25">
      <c r="A10" s="173" t="s">
        <v>18</v>
      </c>
      <c r="B10" s="173"/>
      <c r="C10" s="173"/>
      <c r="D10" s="173"/>
      <c r="E10" s="173"/>
      <c r="F10" s="173"/>
      <c r="H10" s="173"/>
      <c r="I10" s="173"/>
      <c r="J10" s="173"/>
      <c r="K10" s="173"/>
      <c r="L10" s="173"/>
      <c r="M10" s="173"/>
    </row>
    <row r="11" spans="1:13" x14ac:dyDescent="0.25">
      <c r="A11" s="71"/>
      <c r="B11" s="71" t="s">
        <v>0</v>
      </c>
      <c r="C11" s="71" t="s">
        <v>1</v>
      </c>
      <c r="D11" s="72" t="s">
        <v>53</v>
      </c>
      <c r="E11" s="71" t="s">
        <v>2</v>
      </c>
      <c r="F11" s="71" t="s">
        <v>3</v>
      </c>
      <c r="H11" s="71"/>
      <c r="I11" s="71"/>
      <c r="J11" s="71"/>
      <c r="K11" s="72"/>
      <c r="L11" s="71"/>
      <c r="M11" s="71"/>
    </row>
    <row r="12" spans="1:13" x14ac:dyDescent="0.25">
      <c r="A12" s="73" t="s">
        <v>17</v>
      </c>
      <c r="B12" s="74" t="e">
        <f>B3+'2 - Tidal and flood height'!$C$5</f>
        <v>#VALUE!</v>
      </c>
      <c r="C12" s="74" t="e">
        <f>C3+'2 - Tidal and flood height'!$C$5</f>
        <v>#VALUE!</v>
      </c>
      <c r="D12" s="74" t="e">
        <f>D3+'2 - Tidal and flood height'!$C$5</f>
        <v>#VALUE!</v>
      </c>
      <c r="E12" s="74" t="e">
        <f>E3+'2 - Tidal and flood height'!$C$5</f>
        <v>#VALUE!</v>
      </c>
      <c r="F12" s="74" t="e">
        <f>F3+'2 - Tidal and flood height'!$C$5</f>
        <v>#VALUE!</v>
      </c>
      <c r="H12" s="73"/>
      <c r="I12" s="74"/>
      <c r="J12" s="74"/>
      <c r="K12" s="74"/>
      <c r="L12" s="74"/>
      <c r="M12" s="74"/>
    </row>
    <row r="13" spans="1:13" x14ac:dyDescent="0.25">
      <c r="A13" s="76" t="s">
        <v>4</v>
      </c>
      <c r="B13" s="74" t="e">
        <f>B4+'2 - Tidal and flood height'!$C$5</f>
        <v>#VALUE!</v>
      </c>
      <c r="C13" s="74" t="e">
        <f>C4+'2 - Tidal and flood height'!$C$5</f>
        <v>#VALUE!</v>
      </c>
      <c r="D13" s="74" t="e">
        <f>D4+'2 - Tidal and flood height'!$C$5</f>
        <v>#VALUE!</v>
      </c>
      <c r="E13" s="74" t="e">
        <f>E4+'2 - Tidal and flood height'!$C$5</f>
        <v>#VALUE!</v>
      </c>
      <c r="F13" s="74" t="e">
        <f>F4+'2 - Tidal and flood height'!$C$5</f>
        <v>#VALUE!</v>
      </c>
      <c r="H13" s="76"/>
      <c r="I13" s="74"/>
      <c r="J13" s="74"/>
      <c r="K13" s="74"/>
      <c r="L13" s="74"/>
      <c r="M13" s="74"/>
    </row>
    <row r="14" spans="1:13" x14ac:dyDescent="0.25">
      <c r="A14" s="76" t="s">
        <v>5</v>
      </c>
      <c r="B14" s="74" t="e">
        <f>B5+'2 - Tidal and flood height'!$C$5</f>
        <v>#VALUE!</v>
      </c>
      <c r="C14" s="74" t="e">
        <f>C5+'2 - Tidal and flood height'!$C$5</f>
        <v>#VALUE!</v>
      </c>
      <c r="D14" s="74" t="e">
        <f>D5+'2 - Tidal and flood height'!$C$5</f>
        <v>#VALUE!</v>
      </c>
      <c r="E14" s="74" t="e">
        <f>E5+'2 - Tidal and flood height'!$C$5</f>
        <v>#VALUE!</v>
      </c>
      <c r="F14" s="74" t="e">
        <f>F5+'2 - Tidal and flood height'!$C$5</f>
        <v>#VALUE!</v>
      </c>
      <c r="H14" s="76"/>
      <c r="I14" s="74"/>
      <c r="J14" s="74"/>
      <c r="K14" s="74"/>
      <c r="L14" s="74"/>
      <c r="M14" s="74"/>
    </row>
    <row r="15" spans="1:13" x14ac:dyDescent="0.25">
      <c r="A15" s="76" t="s">
        <v>6</v>
      </c>
      <c r="B15" s="74" t="e">
        <f>B6+'2 - Tidal and flood height'!$C$5</f>
        <v>#VALUE!</v>
      </c>
      <c r="C15" s="74" t="e">
        <f>C6+'2 - Tidal and flood height'!$C$5</f>
        <v>#VALUE!</v>
      </c>
      <c r="D15" s="74" t="e">
        <f>D6+'2 - Tidal and flood height'!$C$5</f>
        <v>#VALUE!</v>
      </c>
      <c r="E15" s="74" t="e">
        <f>E6+'2 - Tidal and flood height'!$C$5</f>
        <v>#VALUE!</v>
      </c>
      <c r="F15" s="74" t="e">
        <f>F6+'2 - Tidal and flood height'!$C$5</f>
        <v>#VALUE!</v>
      </c>
      <c r="H15" s="76"/>
      <c r="I15" s="74"/>
      <c r="J15" s="74"/>
      <c r="K15" s="74"/>
      <c r="L15" s="74"/>
      <c r="M15" s="74"/>
    </row>
    <row r="16" spans="1:13" x14ac:dyDescent="0.25">
      <c r="A16" s="73">
        <v>2100</v>
      </c>
      <c r="B16" s="74" t="e">
        <f>B7+'2 - Tidal and flood height'!$C$5</f>
        <v>#VALUE!</v>
      </c>
      <c r="C16" s="74" t="e">
        <f>C7+'2 - Tidal and flood height'!$C$5</f>
        <v>#VALUE!</v>
      </c>
      <c r="D16" s="74" t="e">
        <f>D7+'2 - Tidal and flood height'!$C$5</f>
        <v>#VALUE!</v>
      </c>
      <c r="E16" s="74" t="e">
        <f>E7+'2 - Tidal and flood height'!$C$5</f>
        <v>#VALUE!</v>
      </c>
      <c r="F16" s="74" t="e">
        <f>F7+'2 - Tidal and flood height'!$C$5</f>
        <v>#VALUE!</v>
      </c>
      <c r="H16" s="73"/>
      <c r="I16" s="74"/>
      <c r="J16" s="74"/>
      <c r="K16" s="74"/>
      <c r="L16" s="74"/>
      <c r="M16" s="74"/>
    </row>
    <row r="17" spans="1:13" x14ac:dyDescent="0.25">
      <c r="A17" s="74"/>
      <c r="B17" s="74"/>
      <c r="C17" s="74"/>
      <c r="D17" s="74"/>
      <c r="E17" s="74"/>
      <c r="F17" s="74"/>
    </row>
    <row r="18" spans="1:13" x14ac:dyDescent="0.25">
      <c r="A18" s="173" t="s">
        <v>30</v>
      </c>
      <c r="B18" s="173"/>
      <c r="C18" s="173"/>
      <c r="D18" s="173"/>
      <c r="E18" s="173"/>
      <c r="F18" s="173"/>
      <c r="H18" s="173"/>
      <c r="I18" s="173"/>
      <c r="J18" s="173"/>
      <c r="K18" s="173"/>
      <c r="L18" s="173"/>
      <c r="M18" s="173"/>
    </row>
    <row r="19" spans="1:13" x14ac:dyDescent="0.25">
      <c r="A19" s="71"/>
      <c r="B19" s="71" t="s">
        <v>0</v>
      </c>
      <c r="C19" s="71" t="s">
        <v>1</v>
      </c>
      <c r="D19" s="72" t="s">
        <v>53</v>
      </c>
      <c r="E19" s="71" t="s">
        <v>2</v>
      </c>
      <c r="F19" s="71" t="s">
        <v>3</v>
      </c>
      <c r="H19" s="71"/>
      <c r="I19" s="71"/>
      <c r="J19" s="71"/>
      <c r="K19" s="72"/>
      <c r="L19" s="71"/>
      <c r="M19" s="71"/>
    </row>
    <row r="20" spans="1:13" x14ac:dyDescent="0.25">
      <c r="A20" s="73" t="s">
        <v>17</v>
      </c>
      <c r="B20" s="74" t="e">
        <f>B3+'2 - Tidal and flood height'!$C$6</f>
        <v>#VALUE!</v>
      </c>
      <c r="C20" s="74" t="e">
        <f>C3+'2 - Tidal and flood height'!$C$6</f>
        <v>#VALUE!</v>
      </c>
      <c r="D20" s="74" t="e">
        <f>D3+'2 - Tidal and flood height'!$C$6</f>
        <v>#VALUE!</v>
      </c>
      <c r="E20" s="74" t="e">
        <f>E3+'2 - Tidal and flood height'!$C$6</f>
        <v>#VALUE!</v>
      </c>
      <c r="F20" s="74" t="e">
        <f>F3+'2 - Tidal and flood height'!$C$6</f>
        <v>#VALUE!</v>
      </c>
      <c r="H20" s="73"/>
      <c r="I20" s="74"/>
      <c r="J20" s="74"/>
      <c r="K20" s="74"/>
      <c r="L20" s="74"/>
      <c r="M20" s="74"/>
    </row>
    <row r="21" spans="1:13" x14ac:dyDescent="0.25">
      <c r="A21" s="76" t="s">
        <v>4</v>
      </c>
      <c r="B21" s="74" t="e">
        <f>B4+'2 - Tidal and flood height'!$C$6</f>
        <v>#VALUE!</v>
      </c>
      <c r="C21" s="74" t="e">
        <f>C4+'2 - Tidal and flood height'!$C$6</f>
        <v>#VALUE!</v>
      </c>
      <c r="D21" s="74" t="e">
        <f>D4+'2 - Tidal and flood height'!$C$6</f>
        <v>#VALUE!</v>
      </c>
      <c r="E21" s="74" t="e">
        <f>E4+'2 - Tidal and flood height'!$C$6</f>
        <v>#VALUE!</v>
      </c>
      <c r="F21" s="74" t="e">
        <f>F4+'2 - Tidal and flood height'!$C$6</f>
        <v>#VALUE!</v>
      </c>
      <c r="H21" s="76"/>
      <c r="I21" s="74"/>
      <c r="J21" s="74"/>
      <c r="K21" s="74"/>
      <c r="L21" s="74"/>
      <c r="M21" s="74"/>
    </row>
    <row r="22" spans="1:13" x14ac:dyDescent="0.25">
      <c r="A22" s="76" t="s">
        <v>5</v>
      </c>
      <c r="B22" s="74" t="e">
        <f>B5+'2 - Tidal and flood height'!$C$6</f>
        <v>#VALUE!</v>
      </c>
      <c r="C22" s="74" t="e">
        <f>C5+'2 - Tidal and flood height'!$C$6</f>
        <v>#VALUE!</v>
      </c>
      <c r="D22" s="74" t="e">
        <f>D5+'2 - Tidal and flood height'!$C$6</f>
        <v>#VALUE!</v>
      </c>
      <c r="E22" s="74" t="e">
        <f>E5+'2 - Tidal and flood height'!$C$6</f>
        <v>#VALUE!</v>
      </c>
      <c r="F22" s="74" t="e">
        <f>F5+'2 - Tidal and flood height'!$C$6</f>
        <v>#VALUE!</v>
      </c>
      <c r="H22" s="76"/>
      <c r="I22" s="74"/>
      <c r="J22" s="74"/>
      <c r="K22" s="74"/>
      <c r="L22" s="74"/>
      <c r="M22" s="74"/>
    </row>
    <row r="23" spans="1:13" x14ac:dyDescent="0.25">
      <c r="A23" s="76" t="s">
        <v>6</v>
      </c>
      <c r="B23" s="74" t="e">
        <f>B6+'2 - Tidal and flood height'!$C$6</f>
        <v>#VALUE!</v>
      </c>
      <c r="C23" s="74" t="e">
        <f>C6+'2 - Tidal and flood height'!$C$6</f>
        <v>#VALUE!</v>
      </c>
      <c r="D23" s="74" t="e">
        <f>D6+'2 - Tidal and flood height'!$C$6</f>
        <v>#VALUE!</v>
      </c>
      <c r="E23" s="74" t="e">
        <f>E6+'2 - Tidal and flood height'!$C$6</f>
        <v>#VALUE!</v>
      </c>
      <c r="F23" s="74" t="e">
        <f>F6+'2 - Tidal and flood height'!$C$6</f>
        <v>#VALUE!</v>
      </c>
      <c r="H23" s="76"/>
      <c r="I23" s="74"/>
      <c r="J23" s="74"/>
      <c r="K23" s="74"/>
      <c r="L23" s="74"/>
      <c r="M23" s="74"/>
    </row>
    <row r="24" spans="1:13" x14ac:dyDescent="0.25">
      <c r="A24" s="73">
        <v>2100</v>
      </c>
      <c r="B24" s="74" t="e">
        <f>B7+'2 - Tidal and flood height'!$C$6</f>
        <v>#VALUE!</v>
      </c>
      <c r="C24" s="74" t="e">
        <f>C7+'2 - Tidal and flood height'!$C$6</f>
        <v>#VALUE!</v>
      </c>
      <c r="D24" s="74" t="e">
        <f>D7+'2 - Tidal and flood height'!$C$6</f>
        <v>#VALUE!</v>
      </c>
      <c r="E24" s="74" t="e">
        <f>E7+'2 - Tidal and flood height'!$C$6</f>
        <v>#VALUE!</v>
      </c>
      <c r="F24" s="74" t="e">
        <f>F7+'2 - Tidal and flood height'!$C$6</f>
        <v>#VALUE!</v>
      </c>
      <c r="H24" s="73"/>
      <c r="I24" s="74"/>
      <c r="J24" s="74"/>
      <c r="K24" s="74"/>
      <c r="L24" s="74"/>
      <c r="M24" s="74"/>
    </row>
    <row r="25" spans="1:13" x14ac:dyDescent="0.25">
      <c r="D25" s="74"/>
    </row>
    <row r="26" spans="1:13" x14ac:dyDescent="0.25">
      <c r="A26" s="173" t="s">
        <v>22</v>
      </c>
      <c r="B26" s="173"/>
      <c r="C26" s="173"/>
      <c r="D26" s="173"/>
      <c r="E26" s="173"/>
      <c r="F26" s="173"/>
    </row>
    <row r="27" spans="1:13" x14ac:dyDescent="0.25">
      <c r="A27" s="71"/>
      <c r="B27" s="71" t="s">
        <v>0</v>
      </c>
      <c r="C27" s="71" t="s">
        <v>1</v>
      </c>
      <c r="D27" s="72" t="s">
        <v>53</v>
      </c>
      <c r="E27" s="71" t="s">
        <v>2</v>
      </c>
      <c r="F27" s="71" t="s">
        <v>3</v>
      </c>
    </row>
    <row r="28" spans="1:13" x14ac:dyDescent="0.25">
      <c r="A28" s="73" t="s">
        <v>17</v>
      </c>
      <c r="B28" s="74" t="e">
        <f>B3+'2 - Tidal and flood height'!$C$9</f>
        <v>#VALUE!</v>
      </c>
      <c r="C28" s="74" t="e">
        <f>C3+'2 - Tidal and flood height'!$C$9</f>
        <v>#VALUE!</v>
      </c>
      <c r="D28" s="74" t="e">
        <f>D3+'2 - Tidal and flood height'!$C$9</f>
        <v>#VALUE!</v>
      </c>
      <c r="E28" s="74" t="e">
        <f>E3+'2 - Tidal and flood height'!$C$9</f>
        <v>#VALUE!</v>
      </c>
      <c r="F28" s="74" t="e">
        <f>F3+'2 - Tidal and flood height'!$C$9</f>
        <v>#VALUE!</v>
      </c>
    </row>
    <row r="29" spans="1:13" x14ac:dyDescent="0.25">
      <c r="A29" s="76" t="s">
        <v>4</v>
      </c>
      <c r="B29" s="74" t="e">
        <f>B4+'2 - Tidal and flood height'!$C$9</f>
        <v>#VALUE!</v>
      </c>
      <c r="C29" s="74" t="e">
        <f>C4+'2 - Tidal and flood height'!$C$9</f>
        <v>#VALUE!</v>
      </c>
      <c r="D29" s="74" t="e">
        <f>D4+'2 - Tidal and flood height'!$C$9</f>
        <v>#VALUE!</v>
      </c>
      <c r="E29" s="74" t="e">
        <f>E4+'2 - Tidal and flood height'!$C$9</f>
        <v>#VALUE!</v>
      </c>
      <c r="F29" s="74" t="e">
        <f>F4+'2 - Tidal and flood height'!$C$9</f>
        <v>#VALUE!</v>
      </c>
    </row>
    <row r="30" spans="1:13" x14ac:dyDescent="0.25">
      <c r="A30" s="76" t="s">
        <v>5</v>
      </c>
      <c r="B30" s="74" t="e">
        <f>B5+'2 - Tidal and flood height'!$C$9</f>
        <v>#VALUE!</v>
      </c>
      <c r="C30" s="74" t="e">
        <f>C5+'2 - Tidal and flood height'!$C$9</f>
        <v>#VALUE!</v>
      </c>
      <c r="D30" s="74" t="e">
        <f>D5+'2 - Tidal and flood height'!$C$9</f>
        <v>#VALUE!</v>
      </c>
      <c r="E30" s="74" t="e">
        <f>E5+'2 - Tidal and flood height'!$C$9</f>
        <v>#VALUE!</v>
      </c>
      <c r="F30" s="74" t="e">
        <f>F5+'2 - Tidal and flood height'!$C$9</f>
        <v>#VALUE!</v>
      </c>
    </row>
    <row r="31" spans="1:13" x14ac:dyDescent="0.25">
      <c r="A31" s="76" t="s">
        <v>6</v>
      </c>
      <c r="B31" s="74" t="e">
        <f>B6+'2 - Tidal and flood height'!$C$9</f>
        <v>#VALUE!</v>
      </c>
      <c r="C31" s="74" t="e">
        <f>C6+'2 - Tidal and flood height'!$C$9</f>
        <v>#VALUE!</v>
      </c>
      <c r="D31" s="74" t="e">
        <f>D6+'2 - Tidal and flood height'!$C$9</f>
        <v>#VALUE!</v>
      </c>
      <c r="E31" s="74" t="e">
        <f>E6+'2 - Tidal and flood height'!$C$9</f>
        <v>#VALUE!</v>
      </c>
      <c r="F31" s="74" t="e">
        <f>F6+'2 - Tidal and flood height'!$C$9</f>
        <v>#VALUE!</v>
      </c>
    </row>
    <row r="32" spans="1:13" x14ac:dyDescent="0.25">
      <c r="A32" s="73">
        <v>2100</v>
      </c>
      <c r="B32" s="74" t="e">
        <f>B7+'2 - Tidal and flood height'!$C$9</f>
        <v>#VALUE!</v>
      </c>
      <c r="C32" s="74" t="e">
        <f>C7+'2 - Tidal and flood height'!$C$9</f>
        <v>#VALUE!</v>
      </c>
      <c r="D32" s="74" t="e">
        <f>D7+'2 - Tidal and flood height'!$C$9</f>
        <v>#VALUE!</v>
      </c>
      <c r="E32" s="74" t="e">
        <f>E7+'2 - Tidal and flood height'!$C$9</f>
        <v>#VALUE!</v>
      </c>
      <c r="F32" s="74" t="e">
        <f>F7+'2 - Tidal and flood height'!$C$9</f>
        <v>#VALUE!</v>
      </c>
    </row>
    <row r="34" spans="1:3" x14ac:dyDescent="0.25">
      <c r="B34" s="70">
        <v>0</v>
      </c>
      <c r="C34" s="70">
        <v>1</v>
      </c>
    </row>
    <row r="35" spans="1:3" x14ac:dyDescent="0.25">
      <c r="A35" s="79" t="str">
        <f>' 3- Project Features'!B6</f>
        <v>A</v>
      </c>
      <c r="B35" s="75">
        <f>' 3- Project Features'!H6</f>
        <v>0</v>
      </c>
      <c r="C35" s="70">
        <f t="shared" ref="C35:C42" si="2">B35</f>
        <v>0</v>
      </c>
    </row>
    <row r="36" spans="1:3" x14ac:dyDescent="0.25">
      <c r="A36" s="79" t="str">
        <f>' 3- Project Features'!B8</f>
        <v>B</v>
      </c>
      <c r="B36" s="75">
        <f>' 3- Project Features'!H8</f>
        <v>0</v>
      </c>
      <c r="C36" s="70">
        <f t="shared" si="2"/>
        <v>0</v>
      </c>
    </row>
    <row r="37" spans="1:3" x14ac:dyDescent="0.25">
      <c r="A37" s="79" t="str">
        <f>' 3- Project Features'!B10</f>
        <v>C</v>
      </c>
      <c r="B37" s="70">
        <f>' 3- Project Features'!H10</f>
        <v>0</v>
      </c>
      <c r="C37" s="70">
        <f t="shared" si="2"/>
        <v>0</v>
      </c>
    </row>
    <row r="38" spans="1:3" x14ac:dyDescent="0.25">
      <c r="A38" s="79" t="str">
        <f>' 3- Project Features'!B12</f>
        <v>D</v>
      </c>
      <c r="B38" s="70">
        <f>' 3- Project Features'!H12</f>
        <v>0</v>
      </c>
      <c r="C38" s="70">
        <f t="shared" si="2"/>
        <v>0</v>
      </c>
    </row>
    <row r="39" spans="1:3" x14ac:dyDescent="0.25">
      <c r="A39" s="79" t="str">
        <f>' 3- Project Features'!B14</f>
        <v>E</v>
      </c>
      <c r="B39" s="70">
        <f>' 3- Project Features'!H14</f>
        <v>0</v>
      </c>
      <c r="C39" s="70">
        <f t="shared" si="2"/>
        <v>0</v>
      </c>
    </row>
    <row r="40" spans="1:3" x14ac:dyDescent="0.25">
      <c r="A40" s="79" t="str">
        <f>' 3- Project Features'!B16</f>
        <v>F</v>
      </c>
      <c r="B40" s="70">
        <f>' 3- Project Features'!H16</f>
        <v>0</v>
      </c>
      <c r="C40" s="70">
        <f t="shared" si="2"/>
        <v>0</v>
      </c>
    </row>
    <row r="41" spans="1:3" x14ac:dyDescent="0.25">
      <c r="A41" s="79" t="str">
        <f>' 3- Project Features'!B18</f>
        <v>G</v>
      </c>
      <c r="B41" s="70">
        <f>' 3- Project Features'!H18</f>
        <v>0</v>
      </c>
      <c r="C41" s="70">
        <f t="shared" si="2"/>
        <v>0</v>
      </c>
    </row>
    <row r="42" spans="1:3" x14ac:dyDescent="0.25">
      <c r="A42" s="79" t="str">
        <f>' 3- Project Features'!B20</f>
        <v>H</v>
      </c>
      <c r="B42" s="70">
        <f>' 3- Project Features'!H20</f>
        <v>0</v>
      </c>
      <c r="C42" s="70">
        <f t="shared" si="2"/>
        <v>0</v>
      </c>
    </row>
    <row r="43" spans="1:3" x14ac:dyDescent="0.25">
      <c r="A43" s="70" t="s">
        <v>95</v>
      </c>
      <c r="B43" s="74">
        <f>'2 - Tidal and flood height'!D7</f>
        <v>0</v>
      </c>
      <c r="C43" s="74">
        <f>B43</f>
        <v>0</v>
      </c>
    </row>
  </sheetData>
  <sheetProtection selectLockedCells="1" selectUnlockedCells="1"/>
  <customSheetViews>
    <customSheetView guid="{07E3A279-3946-4251-B2B5-4706F47EBB52}" topLeftCell="A7">
      <selection activeCell="C36" sqref="C36"/>
      <pageMargins left="0.7" right="0.7" top="0.75" bottom="0.75" header="0.3" footer="0.3"/>
    </customSheetView>
  </customSheetViews>
  <mergeCells count="7">
    <mergeCell ref="A26:F26"/>
    <mergeCell ref="A1:F1"/>
    <mergeCell ref="A10:F10"/>
    <mergeCell ref="A18:F18"/>
    <mergeCell ref="H1:M1"/>
    <mergeCell ref="H10:M10"/>
    <mergeCell ref="H18:M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28"/>
  <sheetViews>
    <sheetView workbookViewId="0">
      <selection activeCell="B29" sqref="B29"/>
    </sheetView>
  </sheetViews>
  <sheetFormatPr defaultRowHeight="15" x14ac:dyDescent="0.25"/>
  <cols>
    <col min="1" max="1" width="13.42578125" customWidth="1"/>
    <col min="2" max="2" width="20.140625" customWidth="1"/>
    <col min="3" max="3" width="23.140625" customWidth="1"/>
    <col min="4" max="4" width="22.5703125" style="1" customWidth="1"/>
    <col min="5" max="5" width="32.28515625" customWidth="1"/>
  </cols>
  <sheetData>
    <row r="1" spans="1:5" x14ac:dyDescent="0.25">
      <c r="A1" s="52" t="s">
        <v>86</v>
      </c>
    </row>
    <row r="2" spans="1:5" x14ac:dyDescent="0.25">
      <c r="A2" s="138" t="s">
        <v>87</v>
      </c>
    </row>
    <row r="3" spans="1:5" ht="30" x14ac:dyDescent="0.25">
      <c r="A3" s="134" t="s">
        <v>78</v>
      </c>
      <c r="B3" s="135" t="s">
        <v>79</v>
      </c>
      <c r="C3" s="143" t="s">
        <v>93</v>
      </c>
      <c r="D3" s="143" t="s">
        <v>92</v>
      </c>
      <c r="E3" s="136" t="s">
        <v>25</v>
      </c>
    </row>
    <row r="4" spans="1:5" x14ac:dyDescent="0.25">
      <c r="A4" s="132">
        <v>8518687</v>
      </c>
      <c r="B4" s="132" t="s">
        <v>55</v>
      </c>
      <c r="C4" s="133">
        <v>2.27</v>
      </c>
      <c r="D4" s="133">
        <f>SUM(C4,0.33)</f>
        <v>2.6</v>
      </c>
      <c r="E4" s="137" t="s">
        <v>80</v>
      </c>
    </row>
    <row r="5" spans="1:5" x14ac:dyDescent="0.25">
      <c r="A5" s="132">
        <v>8530095</v>
      </c>
      <c r="B5" s="132" t="s">
        <v>56</v>
      </c>
      <c r="C5" s="133">
        <v>2.11</v>
      </c>
      <c r="D5" s="133">
        <f t="shared" ref="D5:D26" si="0">SUM(C5,0.33)</f>
        <v>2.44</v>
      </c>
      <c r="E5" s="137" t="s">
        <v>80</v>
      </c>
    </row>
    <row r="6" spans="1:5" x14ac:dyDescent="0.25">
      <c r="A6" s="132">
        <v>8516614</v>
      </c>
      <c r="B6" s="132" t="s">
        <v>57</v>
      </c>
      <c r="C6" s="133">
        <v>3.72</v>
      </c>
      <c r="D6" s="133">
        <f t="shared" si="0"/>
        <v>4.05</v>
      </c>
      <c r="E6" s="137" t="s">
        <v>80</v>
      </c>
    </row>
    <row r="7" spans="1:5" x14ac:dyDescent="0.25">
      <c r="A7" s="132">
        <v>8516990</v>
      </c>
      <c r="B7" s="132" t="s">
        <v>58</v>
      </c>
      <c r="C7" s="133">
        <v>3.72</v>
      </c>
      <c r="D7" s="133">
        <f t="shared" si="0"/>
        <v>4.05</v>
      </c>
      <c r="E7" s="137" t="s">
        <v>80</v>
      </c>
    </row>
    <row r="8" spans="1:5" x14ac:dyDescent="0.25">
      <c r="A8" s="132">
        <v>8518639</v>
      </c>
      <c r="B8" s="132" t="s">
        <v>59</v>
      </c>
      <c r="C8" s="133">
        <v>3.33</v>
      </c>
      <c r="D8" s="133">
        <f t="shared" si="0"/>
        <v>3.66</v>
      </c>
      <c r="E8" s="137" t="s">
        <v>80</v>
      </c>
    </row>
    <row r="9" spans="1:5" x14ac:dyDescent="0.25">
      <c r="A9" s="132">
        <v>8518699</v>
      </c>
      <c r="B9" s="132" t="s">
        <v>60</v>
      </c>
      <c r="C9" s="133">
        <v>2.14</v>
      </c>
      <c r="D9" s="133">
        <f t="shared" si="0"/>
        <v>2.4700000000000002</v>
      </c>
      <c r="E9" s="137" t="s">
        <v>80</v>
      </c>
    </row>
    <row r="10" spans="1:5" x14ac:dyDescent="0.25">
      <c r="A10" s="132">
        <v>8518750</v>
      </c>
      <c r="B10" s="132" t="s">
        <v>61</v>
      </c>
      <c r="C10" s="133">
        <v>2.2799999999999998</v>
      </c>
      <c r="D10" s="133">
        <f t="shared" si="0"/>
        <v>2.61</v>
      </c>
      <c r="E10" s="137" t="s">
        <v>80</v>
      </c>
    </row>
    <row r="11" spans="1:5" x14ac:dyDescent="0.25">
      <c r="A11" s="132">
        <v>8531680</v>
      </c>
      <c r="B11" s="132" t="s">
        <v>62</v>
      </c>
      <c r="C11" s="133">
        <v>2.41</v>
      </c>
      <c r="D11" s="133">
        <f t="shared" si="0"/>
        <v>2.74</v>
      </c>
      <c r="E11" s="137" t="s">
        <v>80</v>
      </c>
    </row>
    <row r="12" spans="1:5" x14ac:dyDescent="0.25">
      <c r="A12" s="132">
        <v>8518490</v>
      </c>
      <c r="B12" s="132" t="s">
        <v>63</v>
      </c>
      <c r="C12" s="133">
        <v>3.71</v>
      </c>
      <c r="D12" s="133">
        <f t="shared" si="0"/>
        <v>4.04</v>
      </c>
      <c r="E12" s="137" t="s">
        <v>80</v>
      </c>
    </row>
    <row r="13" spans="1:5" x14ac:dyDescent="0.25">
      <c r="A13" s="132">
        <v>8531545</v>
      </c>
      <c r="B13" s="132" t="s">
        <v>64</v>
      </c>
      <c r="C13" s="133">
        <v>2.66</v>
      </c>
      <c r="D13" s="133">
        <f t="shared" si="0"/>
        <v>2.99</v>
      </c>
      <c r="E13" s="137" t="s">
        <v>80</v>
      </c>
    </row>
    <row r="14" spans="1:5" x14ac:dyDescent="0.25">
      <c r="A14" s="132">
        <v>8516891</v>
      </c>
      <c r="B14" s="132" t="s">
        <v>65</v>
      </c>
      <c r="C14" s="133">
        <v>2.08</v>
      </c>
      <c r="D14" s="133">
        <f t="shared" si="0"/>
        <v>2.41</v>
      </c>
      <c r="E14" s="137" t="s">
        <v>81</v>
      </c>
    </row>
    <row r="15" spans="1:5" x14ac:dyDescent="0.25">
      <c r="A15" s="132">
        <v>8517201</v>
      </c>
      <c r="B15" s="132" t="s">
        <v>66</v>
      </c>
      <c r="C15" s="133">
        <v>2.72</v>
      </c>
      <c r="D15" s="133">
        <f t="shared" si="0"/>
        <v>3.0500000000000003</v>
      </c>
      <c r="E15" s="137" t="s">
        <v>80</v>
      </c>
    </row>
    <row r="16" spans="1:5" x14ac:dyDescent="0.25">
      <c r="A16" s="132">
        <v>8517137</v>
      </c>
      <c r="B16" s="132" t="s">
        <v>67</v>
      </c>
      <c r="C16" s="133">
        <v>2.0960000000000001</v>
      </c>
      <c r="D16" s="133">
        <f t="shared" si="0"/>
        <v>2.4260000000000002</v>
      </c>
      <c r="E16" s="137" t="s">
        <v>81</v>
      </c>
    </row>
    <row r="17" spans="1:5" x14ac:dyDescent="0.25">
      <c r="A17" s="132">
        <v>8517756</v>
      </c>
      <c r="B17" s="132" t="s">
        <v>68</v>
      </c>
      <c r="C17" s="133">
        <v>2.1269999999999998</v>
      </c>
      <c r="D17" s="133">
        <f t="shared" si="0"/>
        <v>2.4569999999999999</v>
      </c>
      <c r="E17" s="137" t="s">
        <v>81</v>
      </c>
    </row>
    <row r="18" spans="1:5" x14ac:dyDescent="0.25">
      <c r="A18" s="132">
        <v>8519436</v>
      </c>
      <c r="B18" s="132" t="s">
        <v>69</v>
      </c>
      <c r="C18" s="133">
        <v>2.222</v>
      </c>
      <c r="D18" s="133">
        <f t="shared" si="0"/>
        <v>2.552</v>
      </c>
      <c r="E18" s="137" t="s">
        <v>81</v>
      </c>
    </row>
    <row r="19" spans="1:5" x14ac:dyDescent="0.25">
      <c r="A19" s="132">
        <v>8531142</v>
      </c>
      <c r="B19" s="132" t="s">
        <v>70</v>
      </c>
      <c r="C19" s="133">
        <v>2.82</v>
      </c>
      <c r="D19" s="133">
        <f t="shared" si="0"/>
        <v>3.15</v>
      </c>
      <c r="E19" s="137" t="s">
        <v>81</v>
      </c>
    </row>
    <row r="20" spans="1:5" x14ac:dyDescent="0.25">
      <c r="A20" s="132">
        <v>8519483</v>
      </c>
      <c r="B20" s="132" t="s">
        <v>71</v>
      </c>
      <c r="C20" s="133">
        <v>2.56</v>
      </c>
      <c r="D20" s="133">
        <f t="shared" si="0"/>
        <v>2.89</v>
      </c>
      <c r="E20" s="137" t="s">
        <v>81</v>
      </c>
    </row>
    <row r="21" spans="1:5" x14ac:dyDescent="0.25">
      <c r="A21" s="132">
        <v>8519050</v>
      </c>
      <c r="B21" s="132" t="s">
        <v>72</v>
      </c>
      <c r="C21" s="133">
        <v>2.2799999999999998</v>
      </c>
      <c r="D21" s="133">
        <f t="shared" si="0"/>
        <v>2.61</v>
      </c>
      <c r="E21" s="137" t="s">
        <v>80</v>
      </c>
    </row>
    <row r="22" spans="1:5" x14ac:dyDescent="0.25">
      <c r="A22" s="132">
        <v>8518902</v>
      </c>
      <c r="B22" s="132" t="s">
        <v>73</v>
      </c>
      <c r="C22" s="133">
        <v>2.0099999999999998</v>
      </c>
      <c r="D22" s="133">
        <f t="shared" si="0"/>
        <v>2.34</v>
      </c>
      <c r="E22" s="137" t="s">
        <v>80</v>
      </c>
    </row>
    <row r="23" spans="1:5" x14ac:dyDescent="0.25">
      <c r="A23" s="132">
        <v>8517251</v>
      </c>
      <c r="B23" s="132" t="s">
        <v>74</v>
      </c>
      <c r="C23" s="133">
        <v>3.5859999999999999</v>
      </c>
      <c r="D23" s="133">
        <f t="shared" si="0"/>
        <v>3.9159999999999999</v>
      </c>
      <c r="E23" s="137" t="s">
        <v>81</v>
      </c>
    </row>
    <row r="24" spans="1:5" x14ac:dyDescent="0.25">
      <c r="A24" s="132">
        <v>8518668</v>
      </c>
      <c r="B24" s="132" t="s">
        <v>75</v>
      </c>
      <c r="C24" s="133">
        <v>2.54</v>
      </c>
      <c r="D24" s="133">
        <f t="shared" si="0"/>
        <v>2.87</v>
      </c>
      <c r="E24" s="137" t="s">
        <v>81</v>
      </c>
    </row>
    <row r="25" spans="1:5" x14ac:dyDescent="0.25">
      <c r="A25" s="132">
        <v>8518643</v>
      </c>
      <c r="B25" s="132" t="s">
        <v>76</v>
      </c>
      <c r="C25" s="133">
        <v>2.6</v>
      </c>
      <c r="D25" s="133">
        <f t="shared" si="0"/>
        <v>2.93</v>
      </c>
      <c r="E25" s="137" t="s">
        <v>81</v>
      </c>
    </row>
    <row r="26" spans="1:5" x14ac:dyDescent="0.25">
      <c r="A26" s="132">
        <v>8518526</v>
      </c>
      <c r="B26" s="132" t="s">
        <v>77</v>
      </c>
      <c r="C26" s="133">
        <v>3.68</v>
      </c>
      <c r="D26" s="133">
        <f t="shared" si="0"/>
        <v>4.01</v>
      </c>
      <c r="E26" s="137" t="s">
        <v>80</v>
      </c>
    </row>
    <row r="28" spans="1:5" x14ac:dyDescent="0.25">
      <c r="A28" t="s">
        <v>91</v>
      </c>
    </row>
  </sheetData>
  <hyperlinks>
    <hyperlink ref="E10" r:id="rId1"/>
    <hyperlink ref="E4" r:id="rId2"/>
    <hyperlink ref="E5" r:id="rId3"/>
    <hyperlink ref="E6" r:id="rId4"/>
    <hyperlink ref="E7" r:id="rId5"/>
    <hyperlink ref="E8" r:id="rId6"/>
    <hyperlink ref="E9" r:id="rId7"/>
    <hyperlink ref="E11" r:id="rId8"/>
    <hyperlink ref="E10:E11" r:id="rId9" display="NOAA Tides and Currents"/>
    <hyperlink ref="E12" r:id="rId10"/>
    <hyperlink ref="E13" r:id="rId11"/>
    <hyperlink ref="E14" r:id="rId12"/>
    <hyperlink ref="E15" r:id="rId13"/>
    <hyperlink ref="E16" r:id="rId14"/>
    <hyperlink ref="E17" r:id="rId15"/>
    <hyperlink ref="E18:E19" r:id="rId16" display="NOAA VDATUM"/>
    <hyperlink ref="E20" r:id="rId17"/>
    <hyperlink ref="E21" r:id="rId18"/>
    <hyperlink ref="E22" r:id="rId19"/>
    <hyperlink ref="E23" r:id="rId20"/>
    <hyperlink ref="E24" r:id="rId21"/>
    <hyperlink ref="E25" r:id="rId22"/>
    <hyperlink ref="E26" r:id="rId23"/>
  </hyperlinks>
  <pageMargins left="0.7" right="0.7" top="0.75" bottom="0.75" header="0.3" footer="0.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vt:i4>
      </vt:variant>
    </vt:vector>
  </HeadingPairs>
  <TitlesOfParts>
    <vt:vector size="11" baseType="lpstr">
      <vt:lpstr>1 - Project Background</vt:lpstr>
      <vt:lpstr>2 - Tidal and flood height</vt:lpstr>
      <vt:lpstr> 3- Project Features</vt:lpstr>
      <vt:lpstr>4 - Summary Charts</vt:lpstr>
      <vt:lpstr>Calculations</vt:lpstr>
      <vt:lpstr>Appendix A</vt:lpstr>
      <vt:lpstr>0.2%+SLR</vt:lpstr>
      <vt:lpstr>' 3- Project Features'!Print_Area</vt:lpstr>
      <vt:lpstr>'1 - Project Background'!Print_Area</vt:lpstr>
      <vt:lpstr>'2 - Tidal and flood height'!Print_Area</vt:lpstr>
      <vt:lpstr>'4 - Summary Charts'!Print_Area</vt:lpstr>
    </vt:vector>
  </TitlesOfParts>
  <Company>Department of City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setup_1</dc:creator>
  <cp:lastModifiedBy>AZaretsky</cp:lastModifiedBy>
  <cp:lastPrinted>2017-02-09T15:04:44Z</cp:lastPrinted>
  <dcterms:created xsi:type="dcterms:W3CDTF">2014-06-10T14:21:07Z</dcterms:created>
  <dcterms:modified xsi:type="dcterms:W3CDTF">2019-01-08T23:07:17Z</dcterms:modified>
</cp:coreProperties>
</file>