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05" yWindow="45" windowWidth="25440" windowHeight="12330" tabRatio="770"/>
  </bookViews>
  <sheets>
    <sheet name="Table 1 Resi. Parking Change" sheetId="15" r:id="rId1"/>
    <sheet name="Table 2 Residential Unit Change" sheetId="16" r:id="rId2"/>
    <sheet name="Table 3 Associations" sheetId="17" r:id="rId3"/>
  </sheets>
  <calcPr calcId="125725"/>
</workbook>
</file>

<file path=xl/calcChain.xml><?xml version="1.0" encoding="utf-8"?>
<calcChain xmlns="http://schemas.openxmlformats.org/spreadsheetml/2006/main">
  <c r="L23" i="16"/>
  <c r="I23"/>
  <c r="H23"/>
  <c r="N21" i="15"/>
  <c r="M21"/>
  <c r="K21"/>
  <c r="J21"/>
  <c r="H21"/>
  <c r="M16"/>
  <c r="K22" i="16"/>
  <c r="M22" s="1"/>
  <c r="J22"/>
  <c r="K21"/>
  <c r="M21" s="1"/>
  <c r="J21"/>
  <c r="K20"/>
  <c r="M20" s="1"/>
  <c r="K19"/>
  <c r="M19" s="1"/>
  <c r="J19"/>
  <c r="K18"/>
  <c r="M18" s="1"/>
  <c r="J18"/>
  <c r="K17"/>
  <c r="M17" s="1"/>
  <c r="J17"/>
  <c r="K16"/>
  <c r="M16" s="1"/>
  <c r="J16"/>
  <c r="K15"/>
  <c r="M15" s="1"/>
  <c r="J15"/>
  <c r="M14"/>
  <c r="K14"/>
  <c r="J14"/>
  <c r="M13"/>
  <c r="K13"/>
  <c r="J13"/>
  <c r="K12"/>
  <c r="M12" s="1"/>
  <c r="J12"/>
  <c r="M11"/>
  <c r="K11"/>
  <c r="J11"/>
  <c r="M10"/>
  <c r="K10"/>
  <c r="J10"/>
  <c r="M9"/>
  <c r="K9"/>
  <c r="J9"/>
  <c r="K8"/>
  <c r="M8" s="1"/>
  <c r="J8"/>
  <c r="M7"/>
  <c r="K7"/>
  <c r="J7"/>
  <c r="M6"/>
  <c r="K6"/>
  <c r="J6"/>
  <c r="K5"/>
  <c r="M5" s="1"/>
  <c r="J5"/>
  <c r="K4"/>
  <c r="M4" s="1"/>
  <c r="J4"/>
  <c r="M20" i="15"/>
  <c r="M19"/>
  <c r="M18"/>
  <c r="M17"/>
  <c r="M15"/>
  <c r="M14"/>
  <c r="M13"/>
  <c r="M12"/>
  <c r="M11"/>
  <c r="M8"/>
  <c r="M7"/>
  <c r="M6"/>
  <c r="M5"/>
  <c r="M4"/>
  <c r="J23" i="16" l="1"/>
  <c r="M23"/>
  <c r="K23"/>
</calcChain>
</file>

<file path=xl/sharedStrings.xml><?xml version="1.0" encoding="utf-8"?>
<sst xmlns="http://schemas.openxmlformats.org/spreadsheetml/2006/main" count="269" uniqueCount="151">
  <si>
    <t>BBL</t>
  </si>
  <si>
    <t>CD</t>
  </si>
  <si>
    <t>WEST 21 STREET</t>
  </si>
  <si>
    <t>NOTES</t>
  </si>
  <si>
    <t>R1</t>
  </si>
  <si>
    <t>R3</t>
  </si>
  <si>
    <t>R2</t>
  </si>
  <si>
    <t>R4</t>
  </si>
  <si>
    <t>R6</t>
  </si>
  <si>
    <t>R7</t>
  </si>
  <si>
    <t>R8</t>
  </si>
  <si>
    <t>R9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</si>
  <si>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</si>
  <si>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</si>
  <si>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</si>
  <si>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</si>
  <si>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</si>
  <si>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</si>
  <si>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</si>
  <si>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</si>
  <si>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</si>
  <si>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</si>
  <si>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</si>
  <si>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</si>
  <si>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</si>
  <si>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</si>
  <si>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</si>
  <si>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</si>
  <si>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</si>
  <si>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Notes</t>
  </si>
  <si>
    <t>R5</t>
  </si>
  <si>
    <t>DCA public parking  facility</t>
  </si>
  <si>
    <t>Map ID</t>
  </si>
  <si>
    <t>Street
Name</t>
  </si>
  <si>
    <t>Street
Number</t>
  </si>
  <si>
    <t>Distance from
Project Site</t>
  </si>
  <si>
    <t>Residential Units
Current &amp; Future</t>
  </si>
  <si>
    <t>Residential Units Net Change</t>
  </si>
  <si>
    <t>Residential Units Lookback</t>
  </si>
  <si>
    <t>Parking Spaces
Permitted AOR</t>
  </si>
  <si>
    <t>Parking Spaces
Total Built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</si>
  <si>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</si>
  <si>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</si>
  <si>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</si>
  <si>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</si>
  <si>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</si>
  <si>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</si>
  <si>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</si>
  <si>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</si>
  <si>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</si>
  <si>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</si>
  <si>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Parking Spaces
Unbuilt</t>
  </si>
  <si>
    <r>
      <rPr>
        <b/>
        <sz val="9"/>
        <color theme="1"/>
        <rFont val="Calibri"/>
        <family val="2"/>
        <scheme val="minor"/>
      </rPr>
      <t>Residential Units Lookback</t>
    </r>
    <r>
      <rPr>
        <sz val="9"/>
        <color theme="1"/>
        <rFont val="Calibri"/>
        <family val="2"/>
        <scheme val="minor"/>
      </rPr>
      <t xml:space="preserve"> is the number of units at the site previous to development or conversion</t>
    </r>
  </si>
  <si>
    <r>
      <rPr>
        <b/>
        <sz val="9"/>
        <color theme="1"/>
        <rFont val="Calibri"/>
        <family val="2"/>
        <scheme val="minor"/>
      </rPr>
      <t>Residential Units Current and Future</t>
    </r>
    <r>
      <rPr>
        <sz val="9"/>
        <color theme="1"/>
        <rFont val="Calibri"/>
        <family val="2"/>
        <scheme val="minor"/>
      </rPr>
      <t xml:space="preserve"> is the current number of units or the number of units once the project is complete (build year should be stated in the notes)</t>
    </r>
  </si>
  <si>
    <r>
      <rPr>
        <b/>
        <sz val="9"/>
        <color theme="1"/>
        <rFont val="Calibri"/>
        <family val="2"/>
        <scheme val="minor"/>
      </rPr>
      <t xml:space="preserve">Parking Spaces Permitted As-of-Right </t>
    </r>
    <r>
      <rPr>
        <sz val="9"/>
        <color theme="1"/>
        <rFont val="Calibri"/>
        <family val="2"/>
        <scheme val="minor"/>
      </rPr>
      <t>is the number of parking spaces permitted under zoning at the site</t>
    </r>
  </si>
  <si>
    <t>DCA License
Number</t>
  </si>
  <si>
    <t>Table 2 - Residential Unit Change</t>
  </si>
  <si>
    <t>Cross Reference Table 1 Map ID</t>
  </si>
  <si>
    <r>
      <rPr>
        <b/>
        <sz val="9"/>
        <color theme="1"/>
        <rFont val="Calibri"/>
        <family val="2"/>
        <scheme val="minor"/>
      </rPr>
      <t xml:space="preserve">Cross Reference to Table 1 Map ID </t>
    </r>
    <r>
      <rPr>
        <sz val="9"/>
        <color theme="1"/>
        <rFont val="Calibri"/>
        <family val="2"/>
        <scheme val="minor"/>
      </rPr>
      <t>is the Map ID of the site if it is located in Table 1</t>
    </r>
  </si>
  <si>
    <r>
      <rPr>
        <b/>
        <sz val="9"/>
        <color theme="1"/>
        <rFont val="Calibri"/>
        <family val="2"/>
        <scheme val="minor"/>
      </rPr>
      <t>CD</t>
    </r>
    <r>
      <rPr>
        <sz val="9"/>
        <color theme="1"/>
        <rFont val="Calibri"/>
        <family val="2"/>
        <scheme val="minor"/>
      </rPr>
      <t xml:space="preserve"> is the Community District of the site</t>
    </r>
  </si>
  <si>
    <r>
      <rPr>
        <b/>
        <sz val="9"/>
        <color theme="1"/>
        <rFont val="Calibri"/>
        <family val="2"/>
        <scheme val="minor"/>
      </rPr>
      <t>Distance from Project Site</t>
    </r>
    <r>
      <rPr>
        <sz val="9"/>
        <color theme="1"/>
        <rFont val="Calibri"/>
        <family val="2"/>
        <scheme val="minor"/>
      </rPr>
      <t xml:space="preserve"> is measured in feet and sorted from closest to furthest from applicant's site</t>
    </r>
  </si>
  <si>
    <r>
      <rPr>
        <b/>
        <sz val="9"/>
        <color theme="1"/>
        <rFont val="Calibri"/>
        <family val="2"/>
        <scheme val="minor"/>
      </rPr>
      <t>Residential Units Net Change</t>
    </r>
    <r>
      <rPr>
        <sz val="9"/>
        <color theme="1"/>
        <rFont val="Calibri"/>
        <family val="2"/>
        <scheme val="minor"/>
      </rPr>
      <t xml:space="preserve"> is the net change of residential units at site in the study period</t>
    </r>
  </si>
  <si>
    <r>
      <rPr>
        <b/>
        <sz val="9"/>
        <color theme="1"/>
        <rFont val="Calibri"/>
        <family val="2"/>
        <scheme val="minor"/>
      </rPr>
      <t>Parking Spaces Total Built</t>
    </r>
    <r>
      <rPr>
        <sz val="9"/>
        <color theme="1"/>
        <rFont val="Calibri"/>
        <family val="2"/>
        <scheme val="minor"/>
      </rPr>
      <t xml:space="preserve"> is the total number of parking spaces at the site including through discretionary actions (actions should be stated in the notes)</t>
    </r>
  </si>
  <si>
    <r>
      <t xml:space="preserve">All edits, corrections, additions to the DCA and DOB data forwarded to applicant should be shown in </t>
    </r>
    <r>
      <rPr>
        <sz val="9"/>
        <color rgb="FFFF0000"/>
        <rFont val="Calibri"/>
        <family val="2"/>
        <scheme val="minor"/>
      </rPr>
      <t>red text</t>
    </r>
    <r>
      <rPr>
        <sz val="9"/>
        <color theme="1"/>
        <rFont val="Calibri"/>
        <family val="2"/>
        <scheme val="minor"/>
      </rPr>
      <t xml:space="preserve"> on the spreadsheet</t>
    </r>
  </si>
  <si>
    <t>Building
Status &amp; Year</t>
  </si>
  <si>
    <r>
      <rPr>
        <b/>
        <sz val="9"/>
        <color theme="1"/>
        <rFont val="Calibri"/>
        <family val="2"/>
        <scheme val="minor"/>
      </rPr>
      <t>Notes</t>
    </r>
    <r>
      <rPr>
        <sz val="9"/>
        <color theme="1"/>
        <rFont val="Calibri"/>
        <family val="2"/>
        <scheme val="minor"/>
      </rPr>
      <t xml:space="preserve"> column should explain any edits (additions, corrections, etc.) to data and any other pertinent information (conversion, discretionary actions, etc.)</t>
    </r>
  </si>
  <si>
    <r>
      <rPr>
        <b/>
        <sz val="9"/>
        <color theme="1"/>
        <rFont val="Calibri"/>
        <family val="2"/>
        <scheme val="minor"/>
      </rPr>
      <t>Building Status</t>
    </r>
    <r>
      <rPr>
        <sz val="9"/>
        <color theme="1"/>
        <rFont val="Calibri"/>
        <family val="2"/>
        <scheme val="minor"/>
      </rPr>
      <t xml:space="preserve"> should be marked whether the building is complete, under construction (UC), build year (BY), and the year when it was/will be completed </t>
    </r>
  </si>
  <si>
    <t>Special permit for 52 parking spaces 2004</t>
  </si>
  <si>
    <t>DCA Parking Spaces Lookback</t>
  </si>
  <si>
    <t>Table 1 - Residential Parking Change</t>
  </si>
  <si>
    <t>Net Change in DCA Resi Spaces</t>
  </si>
  <si>
    <r>
      <rPr>
        <b/>
        <sz val="9"/>
        <color theme="1"/>
        <rFont val="Calibri"/>
        <family val="2"/>
        <scheme val="minor"/>
      </rPr>
      <t>DCA Parking Spaces Lookback</t>
    </r>
    <r>
      <rPr>
        <sz val="9"/>
        <color theme="1"/>
        <rFont val="Calibri"/>
        <family val="2"/>
        <scheme val="minor"/>
      </rPr>
      <t xml:space="preserve"> is the number of DCA parking spaces at the site during the study period</t>
    </r>
  </si>
  <si>
    <r>
      <rPr>
        <b/>
        <sz val="9"/>
        <color theme="1"/>
        <rFont val="Calibri"/>
        <family val="2"/>
        <scheme val="minor"/>
      </rPr>
      <t>Map ID</t>
    </r>
    <r>
      <rPr>
        <sz val="9"/>
        <color theme="1"/>
        <rFont val="Calibri"/>
        <family val="2"/>
        <scheme val="minor"/>
      </rPr>
      <t xml:space="preserve"> is the identification number of the site that has a change in the number parking spaces  </t>
    </r>
  </si>
  <si>
    <r>
      <rPr>
        <b/>
        <sz val="9"/>
        <color theme="1"/>
        <rFont val="Calibri"/>
        <family val="2"/>
        <scheme val="minor"/>
      </rPr>
      <t>Map ID</t>
    </r>
    <r>
      <rPr>
        <sz val="9"/>
        <color theme="1"/>
        <rFont val="Calibri"/>
        <family val="2"/>
        <scheme val="minor"/>
      </rPr>
      <t xml:space="preserve"> is the identification number of a site with new dwelling units</t>
    </r>
  </si>
  <si>
    <r>
      <rPr>
        <b/>
        <sz val="9"/>
        <color theme="1"/>
        <rFont val="Calibri"/>
        <family val="2"/>
        <scheme val="minor"/>
      </rPr>
      <t>% of Residential Parking Spaces in Lookback</t>
    </r>
    <r>
      <rPr>
        <sz val="9"/>
        <color theme="1"/>
        <rFont val="Calibri"/>
        <family val="2"/>
        <scheme val="minor"/>
      </rPr>
      <t xml:space="preserve"> is the percentage of parking spaces at the site used by residents (use percentages given in the application guidelines or determine through own methods  </t>
    </r>
  </si>
  <si>
    <t>Total # of Residential
Spaces Lookback</t>
  </si>
  <si>
    <t>DCA Total Parking
Spaces Current</t>
  </si>
  <si>
    <t>Total # Residential
Spaces Current</t>
  </si>
  <si>
    <r>
      <rPr>
        <b/>
        <sz val="9"/>
        <color theme="1"/>
        <rFont val="Calibri"/>
        <family val="2"/>
        <scheme val="minor"/>
      </rPr>
      <t xml:space="preserve">DCA Total Parking Spaces Current </t>
    </r>
    <r>
      <rPr>
        <sz val="9"/>
        <color theme="1"/>
        <rFont val="Calibri"/>
        <family val="2"/>
        <scheme val="minor"/>
      </rPr>
      <t>is the number of parking spaces currently at the site</t>
    </r>
  </si>
  <si>
    <r>
      <rPr>
        <b/>
        <sz val="9"/>
        <color theme="1"/>
        <rFont val="Calibri"/>
        <family val="2"/>
        <scheme val="minor"/>
      </rPr>
      <t>% of Residential Parking Spaces Current</t>
    </r>
    <r>
      <rPr>
        <sz val="9"/>
        <color theme="1"/>
        <rFont val="Calibri"/>
        <family val="2"/>
        <scheme val="minor"/>
      </rPr>
      <t xml:space="preserve"> is the percentage of parking spaces at the site used by residents </t>
    </r>
  </si>
  <si>
    <r>
      <rPr>
        <b/>
        <sz val="9"/>
        <color theme="1"/>
        <rFont val="Calibri"/>
        <family val="2"/>
        <scheme val="minor"/>
      </rPr>
      <t xml:space="preserve">Total # Residential Parking Spaces Current </t>
    </r>
    <r>
      <rPr>
        <sz val="9"/>
        <color theme="1"/>
        <rFont val="Calibri"/>
        <family val="2"/>
        <scheme val="minor"/>
      </rPr>
      <t>is the number of residential parking spaces at the site (previous two columns multiplied)</t>
    </r>
  </si>
  <si>
    <r>
      <rPr>
        <b/>
        <sz val="9"/>
        <color theme="1"/>
        <rFont val="Calibri"/>
        <family val="2"/>
        <scheme val="minor"/>
      </rPr>
      <t>Total # of Residential Spaces in Lookback</t>
    </r>
    <r>
      <rPr>
        <sz val="9"/>
        <color theme="1"/>
        <rFont val="Calibri"/>
        <family val="2"/>
        <scheme val="minor"/>
      </rPr>
      <t xml:space="preserve"> is the number of residential parking spaces at the site (previous two columns multiplied)</t>
    </r>
  </si>
  <si>
    <t>Cross Reference Table 2 Map ID</t>
  </si>
  <si>
    <r>
      <rPr>
        <b/>
        <sz val="9"/>
        <color theme="1"/>
        <rFont val="Calibri"/>
        <family val="2"/>
        <scheme val="minor"/>
      </rPr>
      <t>Cross Reference Table 2 Map ID</t>
    </r>
    <r>
      <rPr>
        <sz val="9"/>
        <color theme="1"/>
        <rFont val="Calibri"/>
        <family val="2"/>
        <scheme val="minor"/>
      </rPr>
      <t xml:space="preserve"> is the Map ID of the site if it is located in Table 2</t>
    </r>
  </si>
  <si>
    <t>10 more spaces than indicated</t>
  </si>
  <si>
    <t>Totals</t>
  </si>
  <si>
    <t>% of Residential
Spaces Current</t>
  </si>
  <si>
    <t>WEST STREET</t>
  </si>
  <si>
    <t>10 AVENUE</t>
  </si>
  <si>
    <t>Association 
(# of spaces)</t>
  </si>
  <si>
    <t>Association
(# of spaces)</t>
  </si>
  <si>
    <t>~</t>
  </si>
  <si>
    <r>
      <rPr>
        <b/>
        <sz val="9"/>
        <color theme="1"/>
        <rFont val="Calibri"/>
        <family val="2"/>
        <scheme val="minor"/>
      </rPr>
      <t xml:space="preserve">Net Change in DCA Residential Parking Spaces </t>
    </r>
    <r>
      <rPr>
        <sz val="9"/>
        <color theme="1"/>
        <rFont val="Calibri"/>
        <family val="2"/>
        <scheme val="minor"/>
      </rPr>
      <t>is the difference in the number of residential parkers in the look back and currently</t>
    </r>
  </si>
  <si>
    <r>
      <rPr>
        <b/>
        <sz val="9"/>
        <color theme="1"/>
        <rFont val="Calibri"/>
        <family val="2"/>
        <scheme val="minor"/>
      </rPr>
      <t>Association (# of spaces)</t>
    </r>
    <r>
      <rPr>
        <sz val="9"/>
        <color theme="1"/>
        <rFont val="Calibri"/>
        <family val="2"/>
        <scheme val="minor"/>
      </rPr>
      <t xml:space="preserve"> each parking space in the proposed development must be associated with one or more residential parking changes sites or residential growth sites</t>
    </r>
  </si>
  <si>
    <t>Under construction</t>
  </si>
  <si>
    <t>special permit extended to 2016</t>
  </si>
  <si>
    <t>Applicant Project Name</t>
  </si>
  <si>
    <t>Community District</t>
  </si>
  <si>
    <t>Street Name</t>
  </si>
  <si>
    <t>Community
District</t>
  </si>
  <si>
    <t>Study
Period</t>
  </si>
  <si>
    <t xml:space="preserve">ULURP # </t>
  </si>
  <si>
    <t>CPC Review 
Session Date</t>
  </si>
  <si>
    <t>Residential
Units
Proposed</t>
  </si>
  <si>
    <t>Parking
Spaces
Proposed</t>
  </si>
  <si>
    <t>Permitted
AOR Parking Spaces</t>
  </si>
  <si>
    <t>Number of
Parking Spaces
to Associate</t>
  </si>
  <si>
    <t>Number of
Sites Associated</t>
  </si>
  <si>
    <t>Moustache Building</t>
  </si>
  <si>
    <t>Third Avenue</t>
  </si>
  <si>
    <t>2004-2016</t>
  </si>
  <si>
    <t>N 150159 ZSM</t>
  </si>
  <si>
    <t>Association Site</t>
  </si>
  <si>
    <t>Type A Association Only:
New Residential Development with Unbuilt Parking</t>
  </si>
  <si>
    <t>Type B Association Only:
DCA Lost Residential Parking Spaces</t>
  </si>
  <si>
    <t>Type C Association Only:
Applicant Self-Association Lost Residential Parking Spaces</t>
  </si>
  <si>
    <t>PlutoX</t>
  </si>
  <si>
    <t>PlutoY</t>
  </si>
  <si>
    <t>Number of Spaces Applicant is
Associating</t>
  </si>
  <si>
    <t>10 Year Association
End Date</t>
  </si>
  <si>
    <t>Year Built</t>
  </si>
  <si>
    <t>Number of Residential Units</t>
  </si>
  <si>
    <t>Number AOR Accessory Parking Spaces</t>
  </si>
  <si>
    <t>Number of Accessory
Parking Spaces</t>
  </si>
  <si>
    <t>Number of Unbuilt Accessory Parking Spaces</t>
  </si>
  <si>
    <t>Difference in DCA Capacity
For Lookback Period</t>
  </si>
  <si>
    <t>Difference in DCA Residential Parking Capacity for
Lookback Period</t>
  </si>
  <si>
    <t>DCA Capacity</t>
  </si>
  <si>
    <t>DCA Residential
Parking Capacity</t>
  </si>
  <si>
    <t>Expected Loss In Residential Capacity</t>
  </si>
  <si>
    <t>Geoff Street</t>
  </si>
  <si>
    <t>N/A</t>
  </si>
  <si>
    <t>Alexa Street</t>
  </si>
  <si>
    <t>Kim Street</t>
  </si>
  <si>
    <t>Sether Street</t>
  </si>
  <si>
    <t>Riddel Street</t>
  </si>
  <si>
    <t>Type A. New Residential Development with Unbuilt Parking</t>
  </si>
  <si>
    <t>Type B. DCA Lost Residential Parking Spaces</t>
  </si>
  <si>
    <t>Applicant can associated with multiple sites and multiple types.</t>
  </si>
  <si>
    <t>Map ID Number
from Table 1 and/or Table 2</t>
  </si>
  <si>
    <r>
      <rPr>
        <b/>
        <sz val="9"/>
        <color theme="1"/>
        <rFont val="Calibri"/>
        <family val="2"/>
        <scheme val="minor"/>
      </rPr>
      <t>Pluto X and Y</t>
    </r>
    <r>
      <rPr>
        <sz val="9"/>
        <color theme="1"/>
        <rFont val="Calibri"/>
        <family val="2"/>
        <scheme val="minor"/>
      </rPr>
      <t xml:space="preserve"> coordinates for mapping and site identification</t>
    </r>
  </si>
  <si>
    <r>
      <rPr>
        <b/>
        <sz val="9"/>
        <color theme="1"/>
        <rFont val="Calibri"/>
        <family val="2"/>
        <scheme val="minor"/>
      </rPr>
      <t>Number of Spaces Applicant is Associating</t>
    </r>
    <r>
      <rPr>
        <sz val="9"/>
        <color theme="1"/>
        <rFont val="Calibri"/>
        <family val="2"/>
        <scheme val="minor"/>
      </rPr>
      <t xml:space="preserve"> is the total number of spaces associated; applicant cannot leave unassociated spaces at multiple sites </t>
    </r>
  </si>
  <si>
    <r>
      <rPr>
        <b/>
        <sz val="9"/>
        <color theme="1"/>
        <rFont val="Calibri"/>
        <family val="2"/>
        <scheme val="minor"/>
      </rPr>
      <t>10 Year Association End Date</t>
    </r>
    <r>
      <rPr>
        <sz val="9"/>
        <color theme="1"/>
        <rFont val="Calibri"/>
        <family val="2"/>
        <scheme val="minor"/>
      </rPr>
      <t xml:space="preserve"> is 10 years from the date when the associated site created new residential development or lost residential parking spaces </t>
    </r>
  </si>
  <si>
    <r>
      <rPr>
        <b/>
        <sz val="9"/>
        <color theme="1"/>
        <rFont val="Calibri"/>
        <family val="2"/>
        <scheme val="minor"/>
      </rPr>
      <t>Map ID</t>
    </r>
    <r>
      <rPr>
        <sz val="9"/>
        <color theme="1"/>
        <rFont val="Calibri"/>
        <family val="2"/>
        <scheme val="minor"/>
      </rPr>
      <t xml:space="preserve"> is the ID number from Table 1 and / or Table 2 maps and spreadsheets</t>
    </r>
  </si>
  <si>
    <r>
      <rPr>
        <b/>
        <sz val="9"/>
        <color theme="1"/>
        <rFont val="Calibri"/>
        <family val="2"/>
        <scheme val="minor"/>
      </rPr>
      <t>Notes</t>
    </r>
    <r>
      <rPr>
        <sz val="9"/>
        <color theme="1"/>
        <rFont val="Calibri"/>
        <family val="2"/>
        <scheme val="minor"/>
      </rPr>
      <t xml:space="preserve"> column should contain any pertinent data and information</t>
    </r>
  </si>
  <si>
    <t xml:space="preserve">Type C. Applicant Self-Association Lost Residential Parking Spaces, for example, if there was a 100 space parking lot on the development site, applicant would take the appropriate percentage of residential parking spaces and self-associate those spaces </t>
  </si>
  <si>
    <t>Distance from Project Development Site</t>
  </si>
  <si>
    <t>Table 3 - Associations</t>
  </si>
  <si>
    <r>
      <rPr>
        <b/>
        <sz val="9"/>
        <color theme="1"/>
        <rFont val="Calibri"/>
        <family val="2"/>
        <scheme val="minor"/>
      </rPr>
      <t>BBL</t>
    </r>
    <r>
      <rPr>
        <sz val="9"/>
        <color theme="1"/>
        <rFont val="Calibri"/>
        <family val="2"/>
        <scheme val="minor"/>
      </rPr>
      <t xml:space="preserve"> is the Borough Block Lot number of the site with no hyphens or dashes</t>
    </r>
  </si>
  <si>
    <r>
      <rPr>
        <b/>
        <sz val="9"/>
        <color theme="1"/>
        <rFont val="Calibri"/>
        <family val="2"/>
        <scheme val="minor"/>
      </rPr>
      <t xml:space="preserve">Parking Spaces Unbuilt </t>
    </r>
    <r>
      <rPr>
        <sz val="9"/>
        <color theme="1"/>
        <rFont val="Calibri"/>
        <family val="2"/>
        <scheme val="minor"/>
      </rPr>
      <t>is the Total Built Parking Spaces minus the Permitted AOR Parking Spaces (can be a positive or negative number)</t>
    </r>
  </si>
  <si>
    <t>% of Residential 
Spaces Lookback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</si>
</sst>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 val="double"/>
      <sz val="8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MS Sans Serif"/>
      <family val="2"/>
    </font>
    <font>
      <b/>
      <sz val="11"/>
      <name val="Calibri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9F9E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05">
    <xf numFmtId="0" fontId="0" fillId="0" borderId="0" xfId="0"/>
    <xf numFmtId="0" fontId="0" fillId="0" borderId="0" xfId="0" applyFont="1"/>
    <xf numFmtId="0" fontId="2" fillId="0" borderId="0" xfId="0" applyFont="1" applyFill="1" applyBorder="1" applyAlignment="1">
      <alignment horizontal="center" wrapText="1"/>
    </xf>
    <xf numFmtId="0" fontId="0" fillId="0" borderId="0" xfId="0" applyFill="1"/>
    <xf numFmtId="0" fontId="2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left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9" fontId="6" fillId="2" borderId="2" xfId="0" applyNumberFormat="1" applyFont="1" applyFill="1" applyBorder="1" applyAlignment="1">
      <alignment horizontal="center" vertical="center" wrapText="1"/>
    </xf>
    <xf numFmtId="9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horizontal="left" vertical="center" wrapText="1"/>
    </xf>
    <xf numFmtId="9" fontId="6" fillId="4" borderId="1" xfId="0" applyNumberFormat="1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right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3" fillId="5" borderId="1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4" fontId="14" fillId="0" borderId="1" xfId="1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6" fillId="0" borderId="1" xfId="0" applyFont="1" applyFill="1" applyBorder="1" applyAlignment="1">
      <alignment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right" vertical="center" wrapText="1"/>
    </xf>
    <xf numFmtId="0" fontId="17" fillId="0" borderId="1" xfId="1" applyFont="1" applyFill="1" applyBorder="1" applyAlignment="1">
      <alignment horizontal="left" vertical="center" wrapText="1"/>
    </xf>
    <xf numFmtId="0" fontId="13" fillId="6" borderId="1" xfId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/>
    <xf numFmtId="0" fontId="17" fillId="0" borderId="0" xfId="1" applyFont="1" applyFill="1" applyBorder="1" applyAlignment="1">
      <alignment horizontal="center" vertical="center" wrapText="1"/>
    </xf>
    <xf numFmtId="0" fontId="0" fillId="0" borderId="0" xfId="0" applyAlignment="1"/>
    <xf numFmtId="1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5" fillId="0" borderId="0" xfId="0" applyFont="1" applyFill="1" applyBorder="1" applyAlignment="1">
      <alignment horizontal="left" vertical="center"/>
    </xf>
    <xf numFmtId="0" fontId="11" fillId="7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E9F9ED"/>
      <color rgb="FFE9EF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Q55"/>
  <sheetViews>
    <sheetView tabSelected="1" zoomScaleNormal="100" workbookViewId="0">
      <selection activeCell="B25" sqref="B25:Q25"/>
    </sheetView>
  </sheetViews>
  <sheetFormatPr defaultRowHeight="15"/>
  <cols>
    <col min="2" max="2" width="7.42578125" customWidth="1"/>
    <col min="3" max="3" width="11.140625" customWidth="1"/>
    <col min="4" max="4" width="4.140625" bestFit="1" customWidth="1"/>
    <col min="5" max="5" width="7.42578125" customWidth="1"/>
    <col min="6" max="6" width="12.7109375" customWidth="1"/>
    <col min="7" max="7" width="11.28515625" bestFit="1" customWidth="1"/>
    <col min="8" max="8" width="13.140625" customWidth="1"/>
    <col min="9" max="9" width="13.140625" bestFit="1" customWidth="1"/>
    <col min="10" max="10" width="16.7109375" customWidth="1"/>
    <col min="11" max="11" width="14" bestFit="1" customWidth="1"/>
    <col min="12" max="12" width="12.7109375" bestFit="1" customWidth="1"/>
    <col min="13" max="13" width="14.28515625" customWidth="1"/>
    <col min="14" max="14" width="14.85546875" bestFit="1" customWidth="1"/>
    <col min="15" max="15" width="12.85546875" bestFit="1" customWidth="1"/>
    <col min="16" max="16" width="12.85546875" customWidth="1"/>
    <col min="17" max="17" width="23.42578125" bestFit="1" customWidth="1"/>
  </cols>
  <sheetData>
    <row r="2" spans="2:17" ht="21.75" customHeight="1">
      <c r="B2" s="101" t="s">
        <v>69</v>
      </c>
    </row>
    <row r="3" spans="2:17" ht="29.25" customHeight="1" thickBot="1">
      <c r="B3" s="39" t="s">
        <v>32</v>
      </c>
      <c r="C3" s="40" t="s">
        <v>0</v>
      </c>
      <c r="D3" s="39" t="s">
        <v>1</v>
      </c>
      <c r="E3" s="39" t="s">
        <v>34</v>
      </c>
      <c r="F3" s="39" t="s">
        <v>33</v>
      </c>
      <c r="G3" s="39" t="s">
        <v>35</v>
      </c>
      <c r="H3" s="39" t="s">
        <v>68</v>
      </c>
      <c r="I3" s="39" t="s">
        <v>150</v>
      </c>
      <c r="J3" s="39" t="s">
        <v>75</v>
      </c>
      <c r="K3" s="39" t="s">
        <v>76</v>
      </c>
      <c r="L3" s="39" t="s">
        <v>86</v>
      </c>
      <c r="M3" s="39" t="s">
        <v>77</v>
      </c>
      <c r="N3" s="39" t="s">
        <v>70</v>
      </c>
      <c r="O3" s="39" t="s">
        <v>82</v>
      </c>
      <c r="P3" s="39" t="s">
        <v>90</v>
      </c>
      <c r="Q3" s="39" t="s">
        <v>29</v>
      </c>
    </row>
    <row r="4" spans="2:17">
      <c r="B4" s="24" t="s">
        <v>12</v>
      </c>
      <c r="C4" s="25">
        <v>1006917501</v>
      </c>
      <c r="D4" s="24">
        <v>104</v>
      </c>
      <c r="E4" s="26">
        <v>535</v>
      </c>
      <c r="F4" s="27" t="s">
        <v>87</v>
      </c>
      <c r="G4" s="26">
        <v>416</v>
      </c>
      <c r="H4" s="24">
        <v>150</v>
      </c>
      <c r="I4" s="33">
        <v>0.3</v>
      </c>
      <c r="J4" s="11">
        <v>45</v>
      </c>
      <c r="K4" s="24">
        <v>0</v>
      </c>
      <c r="L4" s="29">
        <v>0</v>
      </c>
      <c r="M4" s="30">
        <f t="shared" ref="M4:M20" si="0">L4-K4</f>
        <v>0</v>
      </c>
      <c r="N4" s="24">
        <v>-45</v>
      </c>
      <c r="O4" s="24"/>
      <c r="P4" s="24">
        <v>45</v>
      </c>
      <c r="Q4" s="27"/>
    </row>
    <row r="5" spans="2:17">
      <c r="B5" s="49" t="s">
        <v>13</v>
      </c>
      <c r="C5" s="50">
        <v>1006940042</v>
      </c>
      <c r="D5" s="49">
        <v>104</v>
      </c>
      <c r="E5" s="51">
        <v>520</v>
      </c>
      <c r="F5" s="52" t="s">
        <v>87</v>
      </c>
      <c r="G5" s="51">
        <v>434</v>
      </c>
      <c r="H5" s="49">
        <v>142</v>
      </c>
      <c r="I5" s="53">
        <v>0.3</v>
      </c>
      <c r="J5" s="54">
        <v>43</v>
      </c>
      <c r="K5" s="49">
        <v>0</v>
      </c>
      <c r="L5" s="55">
        <v>0</v>
      </c>
      <c r="M5" s="49">
        <f t="shared" si="0"/>
        <v>0</v>
      </c>
      <c r="N5" s="49">
        <v>-43</v>
      </c>
      <c r="O5" s="49"/>
      <c r="P5" s="49">
        <v>15</v>
      </c>
      <c r="Q5" s="52"/>
    </row>
    <row r="6" spans="2:17">
      <c r="B6" s="11" t="s">
        <v>14</v>
      </c>
      <c r="C6" s="19">
        <v>1006957503</v>
      </c>
      <c r="D6" s="15">
        <v>104</v>
      </c>
      <c r="E6" s="17">
        <v>549</v>
      </c>
      <c r="F6" s="27" t="s">
        <v>87</v>
      </c>
      <c r="G6" s="17">
        <v>451</v>
      </c>
      <c r="H6" s="11">
        <v>150</v>
      </c>
      <c r="I6" s="34">
        <v>0.3</v>
      </c>
      <c r="J6" s="35">
        <v>45</v>
      </c>
      <c r="K6" s="15">
        <v>0</v>
      </c>
      <c r="L6" s="15">
        <v>0</v>
      </c>
      <c r="M6" s="31">
        <f t="shared" si="0"/>
        <v>0</v>
      </c>
      <c r="N6" s="11">
        <v>-45</v>
      </c>
      <c r="O6" s="11"/>
      <c r="P6" s="11" t="s">
        <v>91</v>
      </c>
      <c r="Q6" s="23"/>
    </row>
    <row r="7" spans="2:17">
      <c r="B7" s="49" t="s">
        <v>15</v>
      </c>
      <c r="C7" s="56">
        <v>1006950065</v>
      </c>
      <c r="D7" s="55">
        <v>104</v>
      </c>
      <c r="E7" s="57">
        <v>552</v>
      </c>
      <c r="F7" s="52" t="s">
        <v>87</v>
      </c>
      <c r="G7" s="57">
        <v>454</v>
      </c>
      <c r="H7" s="55">
        <v>162</v>
      </c>
      <c r="I7" s="53">
        <v>0.3</v>
      </c>
      <c r="J7" s="58">
        <v>49</v>
      </c>
      <c r="K7" s="49">
        <v>0</v>
      </c>
      <c r="L7" s="55">
        <v>0</v>
      </c>
      <c r="M7" s="49">
        <f t="shared" si="0"/>
        <v>0</v>
      </c>
      <c r="N7" s="49">
        <v>-49</v>
      </c>
      <c r="O7" s="49"/>
      <c r="P7" s="49" t="s">
        <v>91</v>
      </c>
      <c r="Q7" s="52"/>
    </row>
    <row r="8" spans="2:17">
      <c r="B8" s="11" t="s">
        <v>16</v>
      </c>
      <c r="C8" s="19">
        <v>1006920030</v>
      </c>
      <c r="D8" s="15">
        <v>104</v>
      </c>
      <c r="E8" s="17">
        <v>500</v>
      </c>
      <c r="F8" s="27" t="s">
        <v>87</v>
      </c>
      <c r="G8" s="17">
        <v>459</v>
      </c>
      <c r="H8" s="15">
        <v>48</v>
      </c>
      <c r="I8" s="34">
        <v>0.3</v>
      </c>
      <c r="J8" s="36">
        <v>14</v>
      </c>
      <c r="K8" s="11">
        <v>0</v>
      </c>
      <c r="L8" s="15">
        <v>0</v>
      </c>
      <c r="M8" s="31">
        <f t="shared" si="0"/>
        <v>0</v>
      </c>
      <c r="N8" s="11">
        <v>-14</v>
      </c>
      <c r="O8" s="11"/>
      <c r="P8" s="11" t="s">
        <v>91</v>
      </c>
      <c r="Q8" s="14"/>
    </row>
    <row r="9" spans="2:17">
      <c r="B9" s="49" t="s">
        <v>17</v>
      </c>
      <c r="C9" s="56">
        <v>1006957506</v>
      </c>
      <c r="D9" s="55">
        <v>104</v>
      </c>
      <c r="E9" s="57">
        <v>200</v>
      </c>
      <c r="F9" s="59" t="s">
        <v>88</v>
      </c>
      <c r="G9" s="57">
        <v>558</v>
      </c>
      <c r="H9" s="55">
        <v>51</v>
      </c>
      <c r="I9" s="53">
        <v>0.3</v>
      </c>
      <c r="J9" s="58">
        <v>15</v>
      </c>
      <c r="K9" s="49">
        <v>20</v>
      </c>
      <c r="L9" s="53">
        <v>1</v>
      </c>
      <c r="M9" s="49">
        <v>20</v>
      </c>
      <c r="N9" s="49">
        <v>5</v>
      </c>
      <c r="O9" s="49"/>
      <c r="P9" s="49" t="s">
        <v>91</v>
      </c>
      <c r="Q9" s="60"/>
    </row>
    <row r="10" spans="2:17">
      <c r="B10" s="11" t="s">
        <v>18</v>
      </c>
      <c r="C10" s="19">
        <v>1006940039</v>
      </c>
      <c r="D10" s="15">
        <v>104</v>
      </c>
      <c r="E10" s="17">
        <v>500</v>
      </c>
      <c r="F10" s="27" t="s">
        <v>87</v>
      </c>
      <c r="G10" s="17">
        <v>580</v>
      </c>
      <c r="H10" s="15">
        <v>660</v>
      </c>
      <c r="I10" s="34">
        <v>0.3</v>
      </c>
      <c r="J10" s="36">
        <v>198</v>
      </c>
      <c r="K10" s="11">
        <v>250</v>
      </c>
      <c r="L10" s="34">
        <v>1</v>
      </c>
      <c r="M10" s="31">
        <v>250</v>
      </c>
      <c r="N10" s="11">
        <v>52</v>
      </c>
      <c r="O10" s="11"/>
      <c r="P10" s="11" t="s">
        <v>91</v>
      </c>
      <c r="Q10" s="14"/>
    </row>
    <row r="11" spans="2:17" ht="15" customHeight="1">
      <c r="B11" s="49" t="s">
        <v>19</v>
      </c>
      <c r="C11" s="56">
        <v>1006957502</v>
      </c>
      <c r="D11" s="55">
        <v>104</v>
      </c>
      <c r="E11" s="57">
        <v>521</v>
      </c>
      <c r="F11" s="52" t="s">
        <v>87</v>
      </c>
      <c r="G11" s="57">
        <v>581</v>
      </c>
      <c r="H11" s="55">
        <v>144</v>
      </c>
      <c r="I11" s="53">
        <v>0.3</v>
      </c>
      <c r="J11" s="58">
        <v>43</v>
      </c>
      <c r="K11" s="55">
        <v>0</v>
      </c>
      <c r="L11" s="55">
        <v>0</v>
      </c>
      <c r="M11" s="49">
        <f t="shared" si="0"/>
        <v>0</v>
      </c>
      <c r="N11" s="49">
        <v>-43</v>
      </c>
      <c r="O11" s="49"/>
      <c r="P11" s="49" t="s">
        <v>91</v>
      </c>
      <c r="Q11" s="52"/>
    </row>
    <row r="12" spans="2:17" ht="15" customHeight="1">
      <c r="B12" s="11" t="s">
        <v>20</v>
      </c>
      <c r="C12" s="19">
        <v>1006907502</v>
      </c>
      <c r="D12" s="15">
        <v>104</v>
      </c>
      <c r="E12" s="17">
        <v>524</v>
      </c>
      <c r="F12" s="27" t="s">
        <v>87</v>
      </c>
      <c r="G12" s="17">
        <v>600</v>
      </c>
      <c r="H12" s="20">
        <v>134</v>
      </c>
      <c r="I12" s="34">
        <v>0.3</v>
      </c>
      <c r="J12" s="36">
        <v>40</v>
      </c>
      <c r="K12" s="11">
        <v>0</v>
      </c>
      <c r="L12" s="15">
        <v>0</v>
      </c>
      <c r="M12" s="31">
        <f t="shared" si="0"/>
        <v>0</v>
      </c>
      <c r="N12" s="11">
        <v>-40</v>
      </c>
      <c r="O12" s="11"/>
      <c r="P12" s="11" t="s">
        <v>91</v>
      </c>
      <c r="Q12" s="48" t="s">
        <v>84</v>
      </c>
    </row>
    <row r="13" spans="2:17" ht="15" customHeight="1">
      <c r="B13" s="49" t="s">
        <v>21</v>
      </c>
      <c r="C13" s="56">
        <v>1006910029</v>
      </c>
      <c r="D13" s="55">
        <v>104</v>
      </c>
      <c r="E13" s="57">
        <v>505</v>
      </c>
      <c r="F13" s="52" t="s">
        <v>87</v>
      </c>
      <c r="G13" s="57">
        <v>611</v>
      </c>
      <c r="H13" s="55">
        <v>88</v>
      </c>
      <c r="I13" s="53">
        <v>0.3</v>
      </c>
      <c r="J13" s="58">
        <v>26</v>
      </c>
      <c r="K13" s="49">
        <v>0</v>
      </c>
      <c r="L13" s="55">
        <v>0</v>
      </c>
      <c r="M13" s="49">
        <f t="shared" si="0"/>
        <v>0</v>
      </c>
      <c r="N13" s="49">
        <v>-26</v>
      </c>
      <c r="O13" s="49"/>
      <c r="P13" s="49" t="s">
        <v>91</v>
      </c>
      <c r="Q13" s="52"/>
    </row>
    <row r="14" spans="2:17">
      <c r="B14" s="11" t="s">
        <v>22</v>
      </c>
      <c r="C14" s="19">
        <v>1006907501</v>
      </c>
      <c r="D14" s="15">
        <v>104</v>
      </c>
      <c r="E14" s="17">
        <v>520</v>
      </c>
      <c r="F14" s="27" t="s">
        <v>87</v>
      </c>
      <c r="G14" s="17">
        <v>632</v>
      </c>
      <c r="H14" s="15">
        <v>92</v>
      </c>
      <c r="I14" s="34">
        <v>0.3</v>
      </c>
      <c r="J14" s="36">
        <v>28</v>
      </c>
      <c r="K14" s="11">
        <v>0</v>
      </c>
      <c r="L14" s="15">
        <v>0</v>
      </c>
      <c r="M14" s="31">
        <f t="shared" si="0"/>
        <v>0</v>
      </c>
      <c r="N14" s="11">
        <v>-28</v>
      </c>
      <c r="O14" s="11"/>
      <c r="P14" s="11" t="s">
        <v>91</v>
      </c>
      <c r="Q14" s="14"/>
    </row>
    <row r="15" spans="2:17">
      <c r="B15" s="49" t="s">
        <v>23</v>
      </c>
      <c r="C15" s="56">
        <v>1006957505</v>
      </c>
      <c r="D15" s="55">
        <v>104</v>
      </c>
      <c r="E15" s="57">
        <v>519</v>
      </c>
      <c r="F15" s="52" t="s">
        <v>87</v>
      </c>
      <c r="G15" s="57">
        <v>660</v>
      </c>
      <c r="H15" s="55">
        <v>100</v>
      </c>
      <c r="I15" s="53">
        <v>0.3</v>
      </c>
      <c r="J15" s="58">
        <v>30</v>
      </c>
      <c r="K15" s="49">
        <v>0</v>
      </c>
      <c r="L15" s="55">
        <v>0</v>
      </c>
      <c r="M15" s="49">
        <f t="shared" si="0"/>
        <v>0</v>
      </c>
      <c r="N15" s="49">
        <v>-30</v>
      </c>
      <c r="O15" s="49"/>
      <c r="P15" s="49" t="s">
        <v>91</v>
      </c>
      <c r="Q15" s="52"/>
    </row>
    <row r="16" spans="2:17">
      <c r="B16" s="11" t="s">
        <v>24</v>
      </c>
      <c r="C16" s="12">
        <v>1006967502</v>
      </c>
      <c r="D16" s="11">
        <v>104</v>
      </c>
      <c r="E16" s="13">
        <v>245</v>
      </c>
      <c r="F16" s="14" t="s">
        <v>88</v>
      </c>
      <c r="G16" s="13">
        <v>954</v>
      </c>
      <c r="H16" s="11">
        <v>20</v>
      </c>
      <c r="I16" s="34">
        <v>0.3</v>
      </c>
      <c r="J16" s="35">
        <v>6</v>
      </c>
      <c r="K16" s="11">
        <v>0</v>
      </c>
      <c r="L16" s="15">
        <v>0</v>
      </c>
      <c r="M16" s="31">
        <f t="shared" si="0"/>
        <v>0</v>
      </c>
      <c r="N16" s="11">
        <v>-6</v>
      </c>
      <c r="O16" s="11"/>
      <c r="P16" s="11" t="s">
        <v>91</v>
      </c>
      <c r="Q16" s="14"/>
    </row>
    <row r="17" spans="2:17">
      <c r="B17" s="49" t="s">
        <v>25</v>
      </c>
      <c r="C17" s="50">
        <v>1007167500</v>
      </c>
      <c r="D17" s="49">
        <v>104</v>
      </c>
      <c r="E17" s="51">
        <v>459</v>
      </c>
      <c r="F17" s="52" t="s">
        <v>87</v>
      </c>
      <c r="G17" s="51">
        <v>1052</v>
      </c>
      <c r="H17" s="49">
        <v>33</v>
      </c>
      <c r="I17" s="53">
        <v>0.3</v>
      </c>
      <c r="J17" s="54">
        <v>10</v>
      </c>
      <c r="K17" s="49">
        <v>0</v>
      </c>
      <c r="L17" s="55">
        <v>0</v>
      </c>
      <c r="M17" s="49">
        <f t="shared" si="0"/>
        <v>0</v>
      </c>
      <c r="N17" s="49">
        <v>-10</v>
      </c>
      <c r="O17" s="49"/>
      <c r="P17" s="49" t="s">
        <v>91</v>
      </c>
      <c r="Q17" s="52"/>
    </row>
    <row r="18" spans="2:17" s="1" customFormat="1">
      <c r="B18" s="15" t="s">
        <v>26</v>
      </c>
      <c r="C18" s="19">
        <v>1007167501</v>
      </c>
      <c r="D18" s="15">
        <v>105</v>
      </c>
      <c r="E18" s="17">
        <v>444</v>
      </c>
      <c r="F18" s="27" t="s">
        <v>87</v>
      </c>
      <c r="G18" s="17">
        <v>1056</v>
      </c>
      <c r="H18" s="15">
        <v>120</v>
      </c>
      <c r="I18" s="34">
        <v>0.24</v>
      </c>
      <c r="J18" s="36">
        <v>29</v>
      </c>
      <c r="K18" s="15">
        <v>0</v>
      </c>
      <c r="L18" s="15">
        <v>0</v>
      </c>
      <c r="M18" s="37">
        <f t="shared" si="0"/>
        <v>0</v>
      </c>
      <c r="N18" s="15">
        <v>-29</v>
      </c>
      <c r="O18" s="11"/>
      <c r="P18" s="11" t="s">
        <v>91</v>
      </c>
      <c r="Q18" s="23"/>
    </row>
    <row r="19" spans="2:17">
      <c r="B19" s="55" t="s">
        <v>27</v>
      </c>
      <c r="C19" s="56">
        <v>1007167503</v>
      </c>
      <c r="D19" s="55">
        <v>105</v>
      </c>
      <c r="E19" s="57">
        <v>447</v>
      </c>
      <c r="F19" s="52" t="s">
        <v>87</v>
      </c>
      <c r="G19" s="57">
        <v>1097</v>
      </c>
      <c r="H19" s="55">
        <v>101</v>
      </c>
      <c r="I19" s="53">
        <v>0.24</v>
      </c>
      <c r="J19" s="58">
        <v>24</v>
      </c>
      <c r="K19" s="55">
        <v>0</v>
      </c>
      <c r="L19" s="55">
        <v>0</v>
      </c>
      <c r="M19" s="55">
        <f t="shared" si="0"/>
        <v>0</v>
      </c>
      <c r="N19" s="55">
        <v>-24</v>
      </c>
      <c r="O19" s="49"/>
      <c r="P19" s="49" t="s">
        <v>91</v>
      </c>
      <c r="Q19" s="52"/>
    </row>
    <row r="20" spans="2:17">
      <c r="B20" s="15" t="s">
        <v>28</v>
      </c>
      <c r="C20" s="19">
        <v>1007170054</v>
      </c>
      <c r="D20" s="15">
        <v>105</v>
      </c>
      <c r="E20" s="17">
        <v>420</v>
      </c>
      <c r="F20" s="27" t="s">
        <v>87</v>
      </c>
      <c r="G20" s="17">
        <v>1211</v>
      </c>
      <c r="H20" s="15">
        <v>92</v>
      </c>
      <c r="I20" s="34">
        <v>0.24</v>
      </c>
      <c r="J20" s="36">
        <v>22</v>
      </c>
      <c r="K20" s="15">
        <v>0</v>
      </c>
      <c r="L20" s="15">
        <v>0</v>
      </c>
      <c r="M20" s="37">
        <f t="shared" si="0"/>
        <v>0</v>
      </c>
      <c r="N20" s="15">
        <v>-22</v>
      </c>
      <c r="O20" s="11"/>
      <c r="P20" s="11" t="s">
        <v>91</v>
      </c>
      <c r="Q20" s="14"/>
    </row>
    <row r="21" spans="2:17">
      <c r="B21" s="41" t="s">
        <v>85</v>
      </c>
      <c r="C21" s="42"/>
      <c r="D21" s="41"/>
      <c r="E21" s="43"/>
      <c r="F21" s="44"/>
      <c r="G21" s="43"/>
      <c r="H21" s="41">
        <f>SUM(H4:H20)</f>
        <v>2287</v>
      </c>
      <c r="I21" s="41"/>
      <c r="J21" s="45">
        <f>SUM(J4:J20)</f>
        <v>667</v>
      </c>
      <c r="K21" s="41">
        <f>SUM(K4:K20)</f>
        <v>270</v>
      </c>
      <c r="L21" s="41"/>
      <c r="M21" s="46">
        <f>SUM(M4:M20)</f>
        <v>270</v>
      </c>
      <c r="N21" s="41">
        <f>SUM(N4:N20)</f>
        <v>-397</v>
      </c>
      <c r="O21" s="41"/>
      <c r="P21" s="41">
        <v>60</v>
      </c>
      <c r="Q21" s="47"/>
    </row>
    <row r="22" spans="2:17">
      <c r="B22" s="4"/>
      <c r="C22" s="5"/>
      <c r="D22" s="6"/>
      <c r="E22" s="7"/>
      <c r="F22" s="8"/>
      <c r="G22" s="7"/>
      <c r="H22" s="9"/>
      <c r="I22" s="6"/>
      <c r="J22" s="9"/>
      <c r="K22" s="6"/>
      <c r="L22" s="6"/>
      <c r="M22" s="2"/>
      <c r="N22" s="2"/>
      <c r="O22" s="38"/>
      <c r="P22" s="38"/>
      <c r="Q22" s="10"/>
    </row>
    <row r="23" spans="2:17">
      <c r="B23" s="21" t="s">
        <v>3</v>
      </c>
      <c r="C23" s="5"/>
      <c r="D23" s="6"/>
      <c r="E23" s="7"/>
      <c r="F23" s="8"/>
      <c r="G23" s="7"/>
      <c r="H23" s="9"/>
      <c r="I23" s="6"/>
      <c r="J23" s="9"/>
      <c r="K23" s="6"/>
      <c r="L23" s="6"/>
      <c r="M23" s="2"/>
      <c r="N23" s="2"/>
      <c r="O23" s="38"/>
      <c r="P23" s="38"/>
      <c r="Q23" s="10"/>
    </row>
    <row r="24" spans="2:17">
      <c r="B24" s="102" t="s">
        <v>72</v>
      </c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</row>
    <row r="25" spans="2:17">
      <c r="B25" s="102" t="s">
        <v>148</v>
      </c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</row>
    <row r="26" spans="2:17">
      <c r="B26" s="102" t="s">
        <v>59</v>
      </c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</row>
    <row r="27" spans="2:17">
      <c r="B27" s="102" t="s">
        <v>60</v>
      </c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</row>
    <row r="28" spans="2:17">
      <c r="B28" s="102" t="s">
        <v>71</v>
      </c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</row>
    <row r="29" spans="2:17">
      <c r="B29" s="102" t="s">
        <v>74</v>
      </c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</row>
    <row r="30" spans="2:17">
      <c r="B30" s="102" t="s">
        <v>81</v>
      </c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</row>
    <row r="31" spans="2:17">
      <c r="B31" s="102" t="s">
        <v>78</v>
      </c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</row>
    <row r="32" spans="2:17">
      <c r="B32" s="102" t="s">
        <v>79</v>
      </c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</row>
    <row r="33" spans="2:17">
      <c r="B33" s="102" t="s">
        <v>80</v>
      </c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</row>
    <row r="34" spans="2:17">
      <c r="B34" s="102" t="s">
        <v>92</v>
      </c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</row>
    <row r="35" spans="2:17">
      <c r="B35" s="102" t="s">
        <v>83</v>
      </c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</row>
    <row r="36" spans="2:17">
      <c r="B36" s="102" t="s">
        <v>93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</row>
    <row r="37" spans="2:17" ht="15" customHeight="1">
      <c r="B37" s="102" t="s">
        <v>65</v>
      </c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</row>
    <row r="38" spans="2:17">
      <c r="B38" s="102" t="s">
        <v>63</v>
      </c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</row>
    <row r="40" spans="2:17"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</row>
    <row r="41" spans="2:17"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</row>
    <row r="42" spans="2:17">
      <c r="M42" s="3"/>
    </row>
    <row r="43" spans="2:17">
      <c r="M43" s="3"/>
    </row>
    <row r="44" spans="2:17">
      <c r="M44" s="3"/>
    </row>
    <row r="45" spans="2:17">
      <c r="M45" s="3"/>
    </row>
    <row r="46" spans="2:17">
      <c r="M46" s="3"/>
    </row>
    <row r="47" spans="2:17">
      <c r="M47" s="3"/>
    </row>
    <row r="48" spans="2:17">
      <c r="M48" s="3"/>
    </row>
    <row r="49" spans="13:13">
      <c r="M49" s="3"/>
    </row>
    <row r="50" spans="13:13">
      <c r="M50" s="3"/>
    </row>
    <row r="51" spans="13:13">
      <c r="M51" s="3"/>
    </row>
    <row r="52" spans="13:13">
      <c r="M52" s="3"/>
    </row>
    <row r="53" spans="13:13">
      <c r="M53" s="3"/>
    </row>
    <row r="54" spans="13:13">
      <c r="M54" s="3"/>
    </row>
    <row r="55" spans="13:13">
      <c r="M55" s="3"/>
    </row>
  </sheetData>
  <mergeCells count="17">
    <mergeCell ref="B29:Q29"/>
    <mergeCell ref="B25:Q25"/>
    <mergeCell ref="B24:Q24"/>
    <mergeCell ref="B26:Q26"/>
    <mergeCell ref="B27:Q27"/>
    <mergeCell ref="B28:Q28"/>
    <mergeCell ref="B40:Q40"/>
    <mergeCell ref="B41:Q41"/>
    <mergeCell ref="B34:Q34"/>
    <mergeCell ref="B30:Q30"/>
    <mergeCell ref="B31:Q31"/>
    <mergeCell ref="B32:Q32"/>
    <mergeCell ref="B33:Q33"/>
    <mergeCell ref="B38:Q38"/>
    <mergeCell ref="B37:Q37"/>
    <mergeCell ref="B35:Q35"/>
    <mergeCell ref="B36:Q36"/>
  </mergeCells>
  <pageMargins left="0.2" right="0.2" top="0.25" bottom="0.2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R57"/>
  <sheetViews>
    <sheetView zoomScale="90" zoomScaleNormal="90" workbookViewId="0">
      <selection activeCell="B27" sqref="B27:R27"/>
    </sheetView>
  </sheetViews>
  <sheetFormatPr defaultRowHeight="15"/>
  <cols>
    <col min="2" max="2" width="6.5703125" customWidth="1"/>
    <col min="3" max="3" width="11.42578125" customWidth="1"/>
    <col min="4" max="4" width="4.140625" bestFit="1" customWidth="1"/>
    <col min="5" max="5" width="7.42578125" customWidth="1"/>
    <col min="6" max="6" width="12.140625" customWidth="1"/>
    <col min="7" max="7" width="11" customWidth="1"/>
    <col min="8" max="8" width="12.85546875" customWidth="1"/>
    <col min="9" max="9" width="13.85546875" customWidth="1"/>
    <col min="10" max="10" width="13.5703125" customWidth="1"/>
    <col min="11" max="11" width="12.5703125" customWidth="1"/>
    <col min="12" max="12" width="11.7109375" bestFit="1" customWidth="1"/>
    <col min="13" max="13" width="12.28515625" customWidth="1"/>
    <col min="14" max="14" width="12.85546875" bestFit="1" customWidth="1"/>
    <col min="15" max="15" width="10.5703125" customWidth="1"/>
    <col min="16" max="16" width="12.42578125" bestFit="1" customWidth="1"/>
    <col min="17" max="17" width="12.42578125" customWidth="1"/>
    <col min="18" max="18" width="35.85546875" customWidth="1"/>
  </cols>
  <sheetData>
    <row r="1" spans="2:18" ht="10.5" customHeight="1"/>
    <row r="2" spans="2:18" ht="21.75" customHeight="1">
      <c r="B2" s="101" t="s">
        <v>56</v>
      </c>
    </row>
    <row r="3" spans="2:18" ht="29.25" customHeight="1" thickBot="1">
      <c r="B3" s="39" t="s">
        <v>32</v>
      </c>
      <c r="C3" s="40" t="s">
        <v>0</v>
      </c>
      <c r="D3" s="39" t="s">
        <v>1</v>
      </c>
      <c r="E3" s="39" t="s">
        <v>34</v>
      </c>
      <c r="F3" s="39" t="s">
        <v>33</v>
      </c>
      <c r="G3" s="39" t="s">
        <v>35</v>
      </c>
      <c r="H3" s="39" t="s">
        <v>38</v>
      </c>
      <c r="I3" s="39" t="s">
        <v>36</v>
      </c>
      <c r="J3" s="39" t="s">
        <v>37</v>
      </c>
      <c r="K3" s="39" t="s">
        <v>39</v>
      </c>
      <c r="L3" s="39" t="s">
        <v>40</v>
      </c>
      <c r="M3" s="39" t="s">
        <v>51</v>
      </c>
      <c r="N3" s="39" t="s">
        <v>57</v>
      </c>
      <c r="O3" s="39" t="s">
        <v>55</v>
      </c>
      <c r="P3" s="39" t="s">
        <v>64</v>
      </c>
      <c r="Q3" s="39" t="s">
        <v>89</v>
      </c>
      <c r="R3" s="39" t="s">
        <v>29</v>
      </c>
    </row>
    <row r="4" spans="2:18">
      <c r="B4" s="24" t="s">
        <v>4</v>
      </c>
      <c r="C4" s="25">
        <v>1006917501</v>
      </c>
      <c r="D4" s="24">
        <v>104</v>
      </c>
      <c r="E4" s="26">
        <v>535</v>
      </c>
      <c r="F4" s="27" t="s">
        <v>87</v>
      </c>
      <c r="G4" s="26">
        <v>416</v>
      </c>
      <c r="H4" s="24">
        <v>0</v>
      </c>
      <c r="I4" s="28">
        <v>57</v>
      </c>
      <c r="J4" s="24">
        <f t="shared" ref="J4:J19" si="0">I4-H4</f>
        <v>57</v>
      </c>
      <c r="K4" s="24">
        <f t="shared" ref="K4:K22" si="1">ROUND(I4*0.2,0)</f>
        <v>11</v>
      </c>
      <c r="L4" s="29">
        <v>0</v>
      </c>
      <c r="M4" s="30">
        <f t="shared" ref="M4:M22" si="2">L4-K4</f>
        <v>-11</v>
      </c>
      <c r="N4" s="24" t="s">
        <v>13</v>
      </c>
      <c r="O4" s="24"/>
      <c r="P4" s="24">
        <v>2009</v>
      </c>
      <c r="Q4" s="24" t="s">
        <v>91</v>
      </c>
      <c r="R4" s="65"/>
    </row>
    <row r="5" spans="2:18">
      <c r="B5" s="49" t="s">
        <v>6</v>
      </c>
      <c r="C5" s="50">
        <v>1006940042</v>
      </c>
      <c r="D5" s="49">
        <v>104</v>
      </c>
      <c r="E5" s="51">
        <v>520</v>
      </c>
      <c r="F5" s="52" t="s">
        <v>87</v>
      </c>
      <c r="G5" s="51">
        <v>434</v>
      </c>
      <c r="H5" s="49">
        <v>0</v>
      </c>
      <c r="I5" s="55">
        <v>107</v>
      </c>
      <c r="J5" s="49">
        <f t="shared" si="0"/>
        <v>107</v>
      </c>
      <c r="K5" s="49">
        <f t="shared" si="1"/>
        <v>21</v>
      </c>
      <c r="L5" s="55">
        <v>0</v>
      </c>
      <c r="M5" s="49">
        <f t="shared" si="2"/>
        <v>-21</v>
      </c>
      <c r="N5" s="49"/>
      <c r="O5" s="49"/>
      <c r="P5" s="61">
        <v>2006</v>
      </c>
      <c r="Q5" s="61" t="s">
        <v>91</v>
      </c>
      <c r="R5" s="66"/>
    </row>
    <row r="6" spans="2:18">
      <c r="B6" s="11" t="s">
        <v>5</v>
      </c>
      <c r="C6" s="16">
        <v>1006957503</v>
      </c>
      <c r="D6" s="15">
        <v>104</v>
      </c>
      <c r="E6" s="17">
        <v>549</v>
      </c>
      <c r="F6" s="18" t="s">
        <v>87</v>
      </c>
      <c r="G6" s="17">
        <v>451</v>
      </c>
      <c r="H6" s="11">
        <v>0</v>
      </c>
      <c r="I6" s="20">
        <v>336</v>
      </c>
      <c r="J6" s="11">
        <f t="shared" si="0"/>
        <v>336</v>
      </c>
      <c r="K6" s="15">
        <f t="shared" si="1"/>
        <v>67</v>
      </c>
      <c r="L6" s="20">
        <v>70</v>
      </c>
      <c r="M6" s="31">
        <f t="shared" si="2"/>
        <v>3</v>
      </c>
      <c r="N6" s="11"/>
      <c r="O6" s="11">
        <v>1214704</v>
      </c>
      <c r="P6" s="15">
        <v>2006</v>
      </c>
      <c r="Q6" s="15" t="s">
        <v>91</v>
      </c>
      <c r="R6" s="67" t="s">
        <v>31</v>
      </c>
    </row>
    <row r="7" spans="2:18">
      <c r="B7" s="49" t="s">
        <v>7</v>
      </c>
      <c r="C7" s="50">
        <v>1006950065</v>
      </c>
      <c r="D7" s="49">
        <v>104</v>
      </c>
      <c r="E7" s="51">
        <v>552</v>
      </c>
      <c r="F7" s="52" t="s">
        <v>87</v>
      </c>
      <c r="G7" s="51">
        <v>454</v>
      </c>
      <c r="H7" s="49">
        <v>0</v>
      </c>
      <c r="I7" s="55">
        <v>8</v>
      </c>
      <c r="J7" s="49">
        <f t="shared" si="0"/>
        <v>8</v>
      </c>
      <c r="K7" s="49">
        <f t="shared" si="1"/>
        <v>2</v>
      </c>
      <c r="L7" s="55">
        <v>0</v>
      </c>
      <c r="M7" s="49">
        <f t="shared" si="2"/>
        <v>-2</v>
      </c>
      <c r="N7" s="49"/>
      <c r="O7" s="49"/>
      <c r="P7" s="49"/>
      <c r="Q7" s="49" t="s">
        <v>91</v>
      </c>
      <c r="R7" s="66"/>
    </row>
    <row r="8" spans="2:18" ht="15" customHeight="1">
      <c r="B8" s="11" t="s">
        <v>30</v>
      </c>
      <c r="C8" s="19">
        <v>1006920030</v>
      </c>
      <c r="D8" s="15">
        <v>104</v>
      </c>
      <c r="E8" s="22">
        <v>500</v>
      </c>
      <c r="F8" s="23" t="s">
        <v>2</v>
      </c>
      <c r="G8" s="13">
        <v>460</v>
      </c>
      <c r="H8" s="11">
        <v>0</v>
      </c>
      <c r="I8" s="15">
        <v>32</v>
      </c>
      <c r="J8" s="11">
        <f t="shared" si="0"/>
        <v>32</v>
      </c>
      <c r="K8" s="11">
        <f t="shared" si="1"/>
        <v>6</v>
      </c>
      <c r="L8" s="20">
        <v>9</v>
      </c>
      <c r="M8" s="31">
        <f t="shared" si="2"/>
        <v>3</v>
      </c>
      <c r="N8" s="11"/>
      <c r="O8" s="11"/>
      <c r="P8" s="20"/>
      <c r="Q8" s="15" t="s">
        <v>91</v>
      </c>
      <c r="R8" s="68"/>
    </row>
    <row r="9" spans="2:18">
      <c r="B9" s="49" t="s">
        <v>8</v>
      </c>
      <c r="C9" s="50">
        <v>1006957506</v>
      </c>
      <c r="D9" s="49">
        <v>104</v>
      </c>
      <c r="E9" s="51">
        <v>200</v>
      </c>
      <c r="F9" s="52" t="s">
        <v>88</v>
      </c>
      <c r="G9" s="51">
        <v>559</v>
      </c>
      <c r="H9" s="49">
        <v>0</v>
      </c>
      <c r="I9" s="62">
        <v>15</v>
      </c>
      <c r="J9" s="49">
        <f t="shared" si="0"/>
        <v>15</v>
      </c>
      <c r="K9" s="49">
        <f t="shared" si="1"/>
        <v>3</v>
      </c>
      <c r="L9" s="62">
        <v>15</v>
      </c>
      <c r="M9" s="49">
        <f t="shared" si="2"/>
        <v>12</v>
      </c>
      <c r="N9" s="49"/>
      <c r="O9" s="49"/>
      <c r="P9" s="49"/>
      <c r="Q9" s="15" t="s">
        <v>91</v>
      </c>
      <c r="R9" s="69"/>
    </row>
    <row r="10" spans="2:18">
      <c r="B10" s="11" t="s">
        <v>9</v>
      </c>
      <c r="C10" s="12">
        <v>1006940039</v>
      </c>
      <c r="D10" s="11">
        <v>104</v>
      </c>
      <c r="E10" s="13">
        <v>500</v>
      </c>
      <c r="F10" s="14" t="s">
        <v>87</v>
      </c>
      <c r="G10" s="13">
        <v>580</v>
      </c>
      <c r="H10" s="15">
        <v>0</v>
      </c>
      <c r="I10" s="20">
        <v>111</v>
      </c>
      <c r="J10" s="11">
        <f t="shared" si="0"/>
        <v>111</v>
      </c>
      <c r="K10" s="11">
        <f t="shared" si="1"/>
        <v>22</v>
      </c>
      <c r="L10" s="15">
        <v>0</v>
      </c>
      <c r="M10" s="31">
        <f t="shared" si="2"/>
        <v>-22</v>
      </c>
      <c r="N10" s="11"/>
      <c r="O10" s="11"/>
      <c r="P10" s="11"/>
      <c r="Q10" s="15" t="s">
        <v>91</v>
      </c>
      <c r="R10" s="68"/>
    </row>
    <row r="11" spans="2:18">
      <c r="B11" s="49" t="s">
        <v>10</v>
      </c>
      <c r="C11" s="63">
        <v>1006957502</v>
      </c>
      <c r="D11" s="62">
        <v>104</v>
      </c>
      <c r="E11" s="64">
        <v>521</v>
      </c>
      <c r="F11" s="60" t="s">
        <v>87</v>
      </c>
      <c r="G11" s="64">
        <v>581</v>
      </c>
      <c r="H11" s="62">
        <v>6</v>
      </c>
      <c r="I11" s="62">
        <v>7</v>
      </c>
      <c r="J11" s="62">
        <f t="shared" si="0"/>
        <v>1</v>
      </c>
      <c r="K11" s="62">
        <f t="shared" si="1"/>
        <v>1</v>
      </c>
      <c r="L11" s="62">
        <v>0</v>
      </c>
      <c r="M11" s="49">
        <f t="shared" si="2"/>
        <v>-1</v>
      </c>
      <c r="N11" s="49"/>
      <c r="O11" s="49"/>
      <c r="P11" s="62"/>
      <c r="Q11" s="55" t="s">
        <v>91</v>
      </c>
      <c r="R11" s="66"/>
    </row>
    <row r="12" spans="2:18">
      <c r="B12" s="11" t="s">
        <v>11</v>
      </c>
      <c r="C12" s="12">
        <v>1006907502</v>
      </c>
      <c r="D12" s="11">
        <v>104</v>
      </c>
      <c r="E12" s="13">
        <v>524</v>
      </c>
      <c r="F12" s="14" t="s">
        <v>87</v>
      </c>
      <c r="G12" s="13">
        <v>660</v>
      </c>
      <c r="H12" s="11">
        <v>0</v>
      </c>
      <c r="I12" s="20">
        <v>8</v>
      </c>
      <c r="J12" s="11">
        <f t="shared" si="0"/>
        <v>8</v>
      </c>
      <c r="K12" s="11">
        <f t="shared" si="1"/>
        <v>2</v>
      </c>
      <c r="L12" s="15">
        <v>0</v>
      </c>
      <c r="M12" s="31">
        <f t="shared" si="2"/>
        <v>-2</v>
      </c>
      <c r="N12" s="11"/>
      <c r="O12" s="11"/>
      <c r="P12" s="11"/>
      <c r="Q12" s="15" t="s">
        <v>91</v>
      </c>
      <c r="R12" s="68"/>
    </row>
    <row r="13" spans="2:18">
      <c r="B13" s="49" t="s">
        <v>41</v>
      </c>
      <c r="C13" s="50">
        <v>1006910029</v>
      </c>
      <c r="D13" s="49">
        <v>104</v>
      </c>
      <c r="E13" s="51">
        <v>505</v>
      </c>
      <c r="F13" s="52" t="s">
        <v>87</v>
      </c>
      <c r="G13" s="51">
        <v>666</v>
      </c>
      <c r="H13" s="49">
        <v>0</v>
      </c>
      <c r="I13" s="55">
        <v>35</v>
      </c>
      <c r="J13" s="49">
        <f t="shared" si="0"/>
        <v>35</v>
      </c>
      <c r="K13" s="49">
        <f t="shared" si="1"/>
        <v>7</v>
      </c>
      <c r="L13" s="62">
        <v>3</v>
      </c>
      <c r="M13" s="49">
        <f t="shared" si="2"/>
        <v>-4</v>
      </c>
      <c r="N13" s="49"/>
      <c r="O13" s="49"/>
      <c r="P13" s="49"/>
      <c r="Q13" s="55" t="s">
        <v>91</v>
      </c>
      <c r="R13" s="66"/>
    </row>
    <row r="14" spans="2:18">
      <c r="B14" s="11" t="s">
        <v>42</v>
      </c>
      <c r="C14" s="12">
        <v>1006907501</v>
      </c>
      <c r="D14" s="11">
        <v>104</v>
      </c>
      <c r="E14" s="13">
        <v>520</v>
      </c>
      <c r="F14" s="14" t="s">
        <v>87</v>
      </c>
      <c r="G14" s="13">
        <v>667</v>
      </c>
      <c r="H14" s="11">
        <v>0</v>
      </c>
      <c r="I14" s="15">
        <v>25</v>
      </c>
      <c r="J14" s="11">
        <f t="shared" si="0"/>
        <v>25</v>
      </c>
      <c r="K14" s="11">
        <f t="shared" si="1"/>
        <v>5</v>
      </c>
      <c r="L14" s="15">
        <v>0</v>
      </c>
      <c r="M14" s="31">
        <f t="shared" si="2"/>
        <v>-5</v>
      </c>
      <c r="N14" s="11"/>
      <c r="O14" s="11"/>
      <c r="P14" s="11"/>
      <c r="Q14" s="15" t="s">
        <v>91</v>
      </c>
      <c r="R14" s="68"/>
    </row>
    <row r="15" spans="2:18">
      <c r="B15" s="49" t="s">
        <v>43</v>
      </c>
      <c r="C15" s="50">
        <v>1006957505</v>
      </c>
      <c r="D15" s="49">
        <v>104</v>
      </c>
      <c r="E15" s="51">
        <v>519</v>
      </c>
      <c r="F15" s="52" t="s">
        <v>87</v>
      </c>
      <c r="G15" s="51">
        <v>668</v>
      </c>
      <c r="H15" s="49">
        <v>0</v>
      </c>
      <c r="I15" s="55">
        <v>11</v>
      </c>
      <c r="J15" s="49">
        <f t="shared" si="0"/>
        <v>11</v>
      </c>
      <c r="K15" s="49">
        <f t="shared" si="1"/>
        <v>2</v>
      </c>
      <c r="L15" s="55">
        <v>0</v>
      </c>
      <c r="M15" s="49">
        <f t="shared" si="2"/>
        <v>-2</v>
      </c>
      <c r="N15" s="49"/>
      <c r="O15" s="49"/>
      <c r="P15" s="49"/>
      <c r="Q15" s="55" t="s">
        <v>91</v>
      </c>
      <c r="R15" s="66"/>
    </row>
    <row r="16" spans="2:18">
      <c r="B16" s="11" t="s">
        <v>44</v>
      </c>
      <c r="C16" s="12">
        <v>1006957507</v>
      </c>
      <c r="D16" s="11">
        <v>104</v>
      </c>
      <c r="E16" s="13">
        <v>515</v>
      </c>
      <c r="F16" s="14" t="s">
        <v>87</v>
      </c>
      <c r="G16" s="13">
        <v>669</v>
      </c>
      <c r="H16" s="11">
        <v>0</v>
      </c>
      <c r="I16" s="15">
        <v>11</v>
      </c>
      <c r="J16" s="11">
        <f t="shared" si="0"/>
        <v>11</v>
      </c>
      <c r="K16" s="11">
        <f t="shared" si="1"/>
        <v>2</v>
      </c>
      <c r="L16" s="15">
        <v>0</v>
      </c>
      <c r="M16" s="31">
        <f t="shared" si="2"/>
        <v>-2</v>
      </c>
      <c r="N16" s="11"/>
      <c r="O16" s="11"/>
      <c r="P16" s="11"/>
      <c r="Q16" s="15" t="s">
        <v>91</v>
      </c>
      <c r="R16" s="68"/>
    </row>
    <row r="17" spans="2:18">
      <c r="B17" s="49" t="s">
        <v>45</v>
      </c>
      <c r="C17" s="50">
        <v>1006950044</v>
      </c>
      <c r="D17" s="49">
        <v>104</v>
      </c>
      <c r="E17" s="51">
        <v>508</v>
      </c>
      <c r="F17" s="52" t="s">
        <v>87</v>
      </c>
      <c r="G17" s="51">
        <v>700</v>
      </c>
      <c r="H17" s="49">
        <v>0</v>
      </c>
      <c r="I17" s="55">
        <v>15</v>
      </c>
      <c r="J17" s="49">
        <f t="shared" si="0"/>
        <v>15</v>
      </c>
      <c r="K17" s="49">
        <f t="shared" si="1"/>
        <v>3</v>
      </c>
      <c r="L17" s="55">
        <v>55</v>
      </c>
      <c r="M17" s="49">
        <f t="shared" si="2"/>
        <v>52</v>
      </c>
      <c r="N17" s="49"/>
      <c r="O17" s="49"/>
      <c r="P17" s="49"/>
      <c r="Q17" s="55" t="s">
        <v>91</v>
      </c>
      <c r="R17" s="66" t="s">
        <v>67</v>
      </c>
    </row>
    <row r="18" spans="2:18" ht="15" customHeight="1">
      <c r="B18" s="11" t="s">
        <v>46</v>
      </c>
      <c r="C18" s="12">
        <v>1006957504</v>
      </c>
      <c r="D18" s="11">
        <v>104</v>
      </c>
      <c r="E18" s="13">
        <v>231</v>
      </c>
      <c r="F18" s="14" t="s">
        <v>88</v>
      </c>
      <c r="G18" s="13">
        <v>770</v>
      </c>
      <c r="H18" s="11">
        <v>0</v>
      </c>
      <c r="I18" s="20">
        <v>22</v>
      </c>
      <c r="J18" s="11">
        <f t="shared" si="0"/>
        <v>22</v>
      </c>
      <c r="K18" s="11">
        <f t="shared" si="1"/>
        <v>4</v>
      </c>
      <c r="L18" s="15">
        <v>0</v>
      </c>
      <c r="M18" s="31">
        <f t="shared" si="2"/>
        <v>-4</v>
      </c>
      <c r="N18" s="11"/>
      <c r="O18" s="11"/>
      <c r="P18" s="11"/>
      <c r="Q18" s="15" t="s">
        <v>91</v>
      </c>
      <c r="R18" s="68"/>
    </row>
    <row r="19" spans="2:18" ht="15" customHeight="1">
      <c r="B19" s="49" t="s">
        <v>47</v>
      </c>
      <c r="C19" s="50">
        <v>1007167500</v>
      </c>
      <c r="D19" s="49">
        <v>104</v>
      </c>
      <c r="E19" s="51">
        <v>459</v>
      </c>
      <c r="F19" s="52" t="s">
        <v>87</v>
      </c>
      <c r="G19" s="51">
        <v>1000</v>
      </c>
      <c r="H19" s="49">
        <v>0</v>
      </c>
      <c r="I19" s="55">
        <v>10</v>
      </c>
      <c r="J19" s="49">
        <f t="shared" si="0"/>
        <v>10</v>
      </c>
      <c r="K19" s="49">
        <f t="shared" si="1"/>
        <v>2</v>
      </c>
      <c r="L19" s="55">
        <v>0</v>
      </c>
      <c r="M19" s="49">
        <f t="shared" si="2"/>
        <v>-2</v>
      </c>
      <c r="N19" s="49"/>
      <c r="O19" s="49"/>
      <c r="P19" s="49"/>
      <c r="Q19" s="55" t="s">
        <v>91</v>
      </c>
      <c r="R19" s="66"/>
    </row>
    <row r="20" spans="2:18" s="1" customFormat="1" ht="15" customHeight="1">
      <c r="B20" s="20" t="s">
        <v>48</v>
      </c>
      <c r="C20" s="16">
        <v>1007167501</v>
      </c>
      <c r="D20" s="20">
        <v>105</v>
      </c>
      <c r="E20" s="22">
        <v>444</v>
      </c>
      <c r="F20" s="23" t="s">
        <v>87</v>
      </c>
      <c r="G20" s="22">
        <v>1056</v>
      </c>
      <c r="H20" s="20">
        <v>0</v>
      </c>
      <c r="I20" s="20">
        <v>42</v>
      </c>
      <c r="J20" s="20">
        <v>42</v>
      </c>
      <c r="K20" s="20">
        <f t="shared" si="1"/>
        <v>8</v>
      </c>
      <c r="L20" s="20">
        <v>18</v>
      </c>
      <c r="M20" s="32">
        <f t="shared" si="2"/>
        <v>10</v>
      </c>
      <c r="N20" s="20" t="s">
        <v>22</v>
      </c>
      <c r="O20" s="20"/>
      <c r="P20" s="20">
        <v>2014</v>
      </c>
      <c r="Q20" s="15" t="s">
        <v>91</v>
      </c>
      <c r="R20" s="67" t="s">
        <v>94</v>
      </c>
    </row>
    <row r="21" spans="2:18" ht="15" customHeight="1">
      <c r="B21" s="62" t="s">
        <v>49</v>
      </c>
      <c r="C21" s="63">
        <v>1007167503</v>
      </c>
      <c r="D21" s="62">
        <v>105</v>
      </c>
      <c r="E21" s="64">
        <v>447</v>
      </c>
      <c r="F21" s="60" t="s">
        <v>87</v>
      </c>
      <c r="G21" s="64">
        <v>1097</v>
      </c>
      <c r="H21" s="62">
        <v>0</v>
      </c>
      <c r="I21" s="62">
        <v>46</v>
      </c>
      <c r="J21" s="62">
        <f t="shared" ref="J21:J22" si="3">I21-H21</f>
        <v>46</v>
      </c>
      <c r="K21" s="62">
        <f t="shared" si="1"/>
        <v>9</v>
      </c>
      <c r="L21" s="62">
        <v>0</v>
      </c>
      <c r="M21" s="62">
        <f t="shared" si="2"/>
        <v>-9</v>
      </c>
      <c r="N21" s="62"/>
      <c r="O21" s="49"/>
      <c r="P21" s="62">
        <v>2016</v>
      </c>
      <c r="Q21" s="55" t="s">
        <v>91</v>
      </c>
      <c r="R21" s="69" t="s">
        <v>95</v>
      </c>
    </row>
    <row r="22" spans="2:18" ht="15" customHeight="1">
      <c r="B22" s="20" t="s">
        <v>50</v>
      </c>
      <c r="C22" s="16">
        <v>1007170054</v>
      </c>
      <c r="D22" s="20">
        <v>105</v>
      </c>
      <c r="E22" s="22">
        <v>420</v>
      </c>
      <c r="F22" s="23" t="s">
        <v>87</v>
      </c>
      <c r="G22" s="22">
        <v>1214</v>
      </c>
      <c r="H22" s="20">
        <v>0</v>
      </c>
      <c r="I22" s="20">
        <v>37</v>
      </c>
      <c r="J22" s="20">
        <f t="shared" si="3"/>
        <v>37</v>
      </c>
      <c r="K22" s="20">
        <f t="shared" si="1"/>
        <v>7</v>
      </c>
      <c r="L22" s="20">
        <v>0</v>
      </c>
      <c r="M22" s="32">
        <f t="shared" si="2"/>
        <v>-7</v>
      </c>
      <c r="N22" s="11"/>
      <c r="O22" s="11"/>
      <c r="P22" s="20"/>
      <c r="Q22" s="15" t="s">
        <v>91</v>
      </c>
      <c r="R22" s="68"/>
    </row>
    <row r="23" spans="2:18" ht="24" customHeight="1">
      <c r="B23" s="41" t="s">
        <v>85</v>
      </c>
      <c r="C23" s="42"/>
      <c r="D23" s="41"/>
      <c r="E23" s="43"/>
      <c r="F23" s="44"/>
      <c r="G23" s="43"/>
      <c r="H23" s="41">
        <f t="shared" ref="H23:M23" si="4">SUM(H4:H22)</f>
        <v>6</v>
      </c>
      <c r="I23" s="41">
        <f t="shared" si="4"/>
        <v>935</v>
      </c>
      <c r="J23" s="41">
        <f t="shared" si="4"/>
        <v>929</v>
      </c>
      <c r="K23" s="41">
        <f t="shared" si="4"/>
        <v>184</v>
      </c>
      <c r="L23" s="41">
        <f t="shared" si="4"/>
        <v>170</v>
      </c>
      <c r="M23" s="41">
        <f t="shared" si="4"/>
        <v>-14</v>
      </c>
      <c r="N23" s="41"/>
      <c r="O23" s="41"/>
      <c r="P23" s="41"/>
      <c r="Q23" s="41">
        <v>0</v>
      </c>
      <c r="R23" s="44"/>
    </row>
    <row r="24" spans="2:18" ht="6.75" customHeight="1">
      <c r="B24" s="4"/>
      <c r="C24" s="5"/>
      <c r="D24" s="6"/>
      <c r="E24" s="7"/>
      <c r="F24" s="8"/>
      <c r="G24" s="7"/>
      <c r="H24" s="9"/>
      <c r="I24" s="6"/>
      <c r="J24" s="9"/>
      <c r="K24" s="6"/>
      <c r="L24" s="6"/>
      <c r="M24" s="2"/>
      <c r="N24" s="2"/>
      <c r="O24" s="2"/>
      <c r="P24" s="6"/>
      <c r="Q24" s="6"/>
      <c r="R24" s="10"/>
    </row>
    <row r="25" spans="2:18">
      <c r="B25" s="21" t="s">
        <v>3</v>
      </c>
      <c r="C25" s="5"/>
      <c r="D25" s="6"/>
      <c r="E25" s="7"/>
      <c r="F25" s="8"/>
      <c r="G25" s="7"/>
      <c r="H25" s="9"/>
      <c r="I25" s="6"/>
      <c r="J25" s="9"/>
      <c r="K25" s="6"/>
      <c r="L25" s="6"/>
      <c r="M25" s="2"/>
      <c r="N25" s="2"/>
      <c r="O25" s="2"/>
      <c r="P25" s="6"/>
      <c r="Q25" s="6"/>
      <c r="R25" s="10"/>
    </row>
    <row r="26" spans="2:18">
      <c r="B26" s="102" t="s">
        <v>73</v>
      </c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</row>
    <row r="27" spans="2:18">
      <c r="B27" s="102" t="s">
        <v>148</v>
      </c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</row>
    <row r="28" spans="2:18">
      <c r="B28" s="102" t="s">
        <v>59</v>
      </c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</row>
    <row r="29" spans="2:18">
      <c r="B29" s="102" t="s">
        <v>60</v>
      </c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</row>
    <row r="30" spans="2:18">
      <c r="B30" s="102" t="s">
        <v>52</v>
      </c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</row>
    <row r="31" spans="2:18">
      <c r="B31" s="102" t="s">
        <v>53</v>
      </c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</row>
    <row r="32" spans="2:18">
      <c r="B32" s="102" t="s">
        <v>61</v>
      </c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</row>
    <row r="33" spans="2:18">
      <c r="B33" s="102" t="s">
        <v>54</v>
      </c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</row>
    <row r="34" spans="2:18">
      <c r="B34" s="102" t="s">
        <v>62</v>
      </c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</row>
    <row r="35" spans="2:18">
      <c r="B35" s="102" t="s">
        <v>149</v>
      </c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</row>
    <row r="36" spans="2:18">
      <c r="B36" s="102" t="s">
        <v>58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</row>
    <row r="37" spans="2:18">
      <c r="B37" s="102" t="s">
        <v>66</v>
      </c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</row>
    <row r="38" spans="2:18">
      <c r="B38" s="102" t="s">
        <v>93</v>
      </c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</row>
    <row r="39" spans="2:18" ht="15" customHeight="1">
      <c r="B39" s="102" t="s">
        <v>65</v>
      </c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</row>
    <row r="40" spans="2:18">
      <c r="B40" s="102" t="s">
        <v>63</v>
      </c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</row>
    <row r="42" spans="2:18"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</row>
    <row r="43" spans="2:18"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</row>
    <row r="44" spans="2:18">
      <c r="M44" s="3"/>
    </row>
    <row r="45" spans="2:18">
      <c r="M45" s="3"/>
    </row>
    <row r="46" spans="2:18">
      <c r="M46" s="3"/>
    </row>
    <row r="47" spans="2:18">
      <c r="M47" s="3"/>
    </row>
    <row r="48" spans="2:18">
      <c r="M48" s="3"/>
    </row>
    <row r="49" spans="13:13">
      <c r="M49" s="3"/>
    </row>
    <row r="50" spans="13:13">
      <c r="M50" s="3"/>
    </row>
    <row r="51" spans="13:13">
      <c r="M51" s="3"/>
    </row>
    <row r="52" spans="13:13">
      <c r="M52" s="3"/>
    </row>
    <row r="53" spans="13:13">
      <c r="M53" s="3"/>
    </row>
    <row r="54" spans="13:13">
      <c r="M54" s="3"/>
    </row>
    <row r="55" spans="13:13">
      <c r="M55" s="3"/>
    </row>
    <row r="56" spans="13:13">
      <c r="M56" s="3"/>
    </row>
    <row r="57" spans="13:13">
      <c r="M57" s="3"/>
    </row>
  </sheetData>
  <mergeCells count="17">
    <mergeCell ref="B39:R39"/>
    <mergeCell ref="B40:R40"/>
    <mergeCell ref="B42:R42"/>
    <mergeCell ref="B43:R43"/>
    <mergeCell ref="B32:R32"/>
    <mergeCell ref="B33:R33"/>
    <mergeCell ref="B34:R34"/>
    <mergeCell ref="B35:R35"/>
    <mergeCell ref="B36:R36"/>
    <mergeCell ref="B37:R37"/>
    <mergeCell ref="B38:Q38"/>
    <mergeCell ref="B31:R31"/>
    <mergeCell ref="B26:R26"/>
    <mergeCell ref="B27:R27"/>
    <mergeCell ref="B28:R28"/>
    <mergeCell ref="B29:R29"/>
    <mergeCell ref="B30:R30"/>
  </mergeCells>
  <pageMargins left="0.2" right="0.2" top="0.25" bottom="0.25" header="0.3" footer="0.3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V45"/>
  <sheetViews>
    <sheetView zoomScale="90" zoomScaleNormal="90" workbookViewId="0">
      <selection activeCell="C16" sqref="C16"/>
    </sheetView>
  </sheetViews>
  <sheetFormatPr defaultRowHeight="15"/>
  <cols>
    <col min="2" max="2" width="29" customWidth="1"/>
    <col min="3" max="3" width="20.140625" customWidth="1"/>
    <col min="4" max="4" width="13.140625" customWidth="1"/>
    <col min="5" max="5" width="20.140625" customWidth="1"/>
    <col min="6" max="6" width="14.140625" customWidth="1"/>
    <col min="7" max="7" width="14" customWidth="1"/>
    <col min="8" max="8" width="18.85546875" customWidth="1"/>
    <col min="9" max="10" width="18" customWidth="1"/>
    <col min="11" max="11" width="19.28515625" customWidth="1"/>
    <col min="12" max="13" width="13" customWidth="1"/>
    <col min="14" max="14" width="16.42578125" customWidth="1"/>
    <col min="15" max="15" width="17.5703125" customWidth="1"/>
    <col min="16" max="16" width="21.5703125" customWidth="1"/>
    <col min="17" max="17" width="27.7109375" customWidth="1"/>
    <col min="18" max="18" width="31.28515625" customWidth="1"/>
    <col min="19" max="19" width="15.7109375" customWidth="1"/>
    <col min="20" max="20" width="17.7109375" customWidth="1"/>
    <col min="21" max="21" width="30.7109375" customWidth="1"/>
    <col min="22" max="22" width="32.140625" customWidth="1"/>
  </cols>
  <sheetData>
    <row r="2" spans="2:22" ht="18.75">
      <c r="B2" s="101" t="s">
        <v>147</v>
      </c>
    </row>
    <row r="3" spans="2:22" ht="50.25" customHeight="1">
      <c r="B3" s="70" t="s">
        <v>96</v>
      </c>
      <c r="C3" s="71" t="s">
        <v>0</v>
      </c>
      <c r="D3" s="71" t="s">
        <v>97</v>
      </c>
      <c r="E3" s="71" t="s">
        <v>34</v>
      </c>
      <c r="F3" s="71" t="s">
        <v>98</v>
      </c>
      <c r="G3" s="71" t="s">
        <v>99</v>
      </c>
      <c r="H3" s="71" t="s">
        <v>100</v>
      </c>
      <c r="I3" s="71" t="s">
        <v>101</v>
      </c>
      <c r="J3" s="71" t="s">
        <v>102</v>
      </c>
      <c r="K3" s="71" t="s">
        <v>103</v>
      </c>
      <c r="L3" s="71" t="s">
        <v>104</v>
      </c>
      <c r="M3" s="71" t="s">
        <v>105</v>
      </c>
      <c r="N3" s="71" t="s">
        <v>106</v>
      </c>
      <c r="O3" s="71" t="s">
        <v>107</v>
      </c>
    </row>
    <row r="4" spans="2:22" s="76" customFormat="1" ht="36" customHeight="1">
      <c r="B4" s="72" t="s">
        <v>108</v>
      </c>
      <c r="C4" s="73">
        <v>1006917501</v>
      </c>
      <c r="D4" s="74">
        <v>103</v>
      </c>
      <c r="E4" s="73">
        <v>123</v>
      </c>
      <c r="F4" s="73" t="s">
        <v>109</v>
      </c>
      <c r="G4" s="73">
        <v>104</v>
      </c>
      <c r="H4" s="73" t="s">
        <v>110</v>
      </c>
      <c r="I4" s="73" t="s">
        <v>111</v>
      </c>
      <c r="J4" s="75">
        <v>41974</v>
      </c>
      <c r="K4" s="73">
        <v>50</v>
      </c>
      <c r="L4" s="73">
        <v>100</v>
      </c>
      <c r="M4" s="73">
        <v>20</v>
      </c>
      <c r="N4" s="73">
        <v>80</v>
      </c>
      <c r="O4" s="73">
        <v>5</v>
      </c>
    </row>
    <row r="5" spans="2:22" ht="36" customHeight="1">
      <c r="B5" s="77"/>
      <c r="C5" s="78"/>
      <c r="D5" s="78"/>
      <c r="E5" s="79"/>
      <c r="F5" s="80"/>
      <c r="G5" s="78"/>
      <c r="H5" s="78"/>
      <c r="I5" s="78"/>
      <c r="J5" s="78"/>
      <c r="K5" s="78"/>
      <c r="L5" s="78"/>
      <c r="M5" s="78"/>
      <c r="N5" s="78"/>
      <c r="O5" s="78"/>
      <c r="P5" s="86"/>
    </row>
    <row r="9" spans="2:22" ht="0.75" customHeight="1"/>
    <row r="10" spans="2:22" ht="38.25" customHeight="1">
      <c r="B10" s="104" t="s">
        <v>112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 t="s">
        <v>113</v>
      </c>
      <c r="M10" s="104"/>
      <c r="N10" s="104"/>
      <c r="O10" s="104"/>
      <c r="P10" s="104"/>
      <c r="Q10" s="104" t="s">
        <v>114</v>
      </c>
      <c r="R10" s="104"/>
      <c r="S10" s="104" t="s">
        <v>115</v>
      </c>
      <c r="T10" s="104"/>
      <c r="U10" s="104"/>
      <c r="V10" s="97" t="s">
        <v>29</v>
      </c>
    </row>
    <row r="11" spans="2:22" ht="45">
      <c r="B11" s="81" t="s">
        <v>34</v>
      </c>
      <c r="C11" s="81" t="s">
        <v>98</v>
      </c>
      <c r="D11" s="81" t="s">
        <v>99</v>
      </c>
      <c r="E11" s="81" t="s">
        <v>0</v>
      </c>
      <c r="F11" s="81" t="s">
        <v>116</v>
      </c>
      <c r="G11" s="81" t="s">
        <v>117</v>
      </c>
      <c r="H11" s="81" t="s">
        <v>146</v>
      </c>
      <c r="I11" s="81" t="s">
        <v>118</v>
      </c>
      <c r="J11" s="81" t="s">
        <v>119</v>
      </c>
      <c r="K11" s="81" t="s">
        <v>139</v>
      </c>
      <c r="L11" s="81" t="s">
        <v>120</v>
      </c>
      <c r="M11" s="81" t="s">
        <v>121</v>
      </c>
      <c r="N11" s="81" t="s">
        <v>122</v>
      </c>
      <c r="O11" s="81" t="s">
        <v>123</v>
      </c>
      <c r="P11" s="81" t="s">
        <v>124</v>
      </c>
      <c r="Q11" s="81" t="s">
        <v>125</v>
      </c>
      <c r="R11" s="81" t="s">
        <v>126</v>
      </c>
      <c r="S11" s="81" t="s">
        <v>127</v>
      </c>
      <c r="T11" s="81" t="s">
        <v>128</v>
      </c>
      <c r="U11" s="81" t="s">
        <v>129</v>
      </c>
      <c r="V11" s="98"/>
    </row>
    <row r="12" spans="2:22" s="1" customFormat="1" ht="15.75">
      <c r="B12" s="74">
        <v>123</v>
      </c>
      <c r="C12" s="74" t="s">
        <v>130</v>
      </c>
      <c r="D12" s="74">
        <v>104</v>
      </c>
      <c r="E12" s="74">
        <v>1006917505</v>
      </c>
      <c r="F12" s="74">
        <v>989123</v>
      </c>
      <c r="G12" s="74">
        <v>765456</v>
      </c>
      <c r="H12" s="74">
        <v>100</v>
      </c>
      <c r="I12" s="74">
        <v>15</v>
      </c>
      <c r="J12" s="74">
        <v>2020</v>
      </c>
      <c r="K12" s="74">
        <v>2020</v>
      </c>
      <c r="L12" s="74">
        <v>2010</v>
      </c>
      <c r="M12" s="74">
        <v>75</v>
      </c>
      <c r="N12" s="74">
        <v>15</v>
      </c>
      <c r="O12" s="74">
        <v>0</v>
      </c>
      <c r="P12" s="74">
        <v>15</v>
      </c>
      <c r="Q12" s="74" t="s">
        <v>131</v>
      </c>
      <c r="R12" s="74" t="s">
        <v>131</v>
      </c>
      <c r="S12" s="74" t="s">
        <v>131</v>
      </c>
      <c r="T12" s="74" t="s">
        <v>131</v>
      </c>
      <c r="U12" s="74" t="s">
        <v>131</v>
      </c>
      <c r="V12" s="99"/>
    </row>
    <row r="13" spans="2:22" s="1" customFormat="1" ht="15.75">
      <c r="B13" s="73">
        <v>234</v>
      </c>
      <c r="C13" s="73" t="s">
        <v>132</v>
      </c>
      <c r="D13" s="73">
        <v>104</v>
      </c>
      <c r="E13" s="73">
        <v>1006915506</v>
      </c>
      <c r="F13" s="73">
        <v>787655</v>
      </c>
      <c r="G13" s="73">
        <v>345378</v>
      </c>
      <c r="H13" s="73">
        <v>150</v>
      </c>
      <c r="I13" s="73">
        <v>5</v>
      </c>
      <c r="J13" s="73">
        <v>2018</v>
      </c>
      <c r="K13" s="73">
        <v>2018</v>
      </c>
      <c r="L13" s="73">
        <v>2008</v>
      </c>
      <c r="M13" s="73">
        <v>25</v>
      </c>
      <c r="N13" s="73">
        <v>5</v>
      </c>
      <c r="O13" s="73">
        <v>0</v>
      </c>
      <c r="P13" s="73">
        <v>5</v>
      </c>
      <c r="Q13" s="74" t="s">
        <v>131</v>
      </c>
      <c r="R13" s="74" t="s">
        <v>131</v>
      </c>
      <c r="S13" s="74" t="s">
        <v>131</v>
      </c>
      <c r="T13" s="74" t="s">
        <v>131</v>
      </c>
      <c r="U13" s="74" t="s">
        <v>131</v>
      </c>
      <c r="V13" s="100"/>
    </row>
    <row r="14" spans="2:22" s="1" customFormat="1" ht="15.75">
      <c r="B14" s="73">
        <v>345</v>
      </c>
      <c r="C14" s="73" t="s">
        <v>133</v>
      </c>
      <c r="D14" s="73">
        <v>104</v>
      </c>
      <c r="E14" s="73">
        <v>1006927505</v>
      </c>
      <c r="F14" s="73">
        <v>480123</v>
      </c>
      <c r="G14" s="73">
        <v>345456</v>
      </c>
      <c r="H14" s="73">
        <v>166</v>
      </c>
      <c r="I14" s="73">
        <v>35</v>
      </c>
      <c r="J14" s="73">
        <v>2016</v>
      </c>
      <c r="K14" s="73">
        <v>2016</v>
      </c>
      <c r="L14" s="73">
        <v>2006</v>
      </c>
      <c r="M14" s="73">
        <v>175</v>
      </c>
      <c r="N14" s="73">
        <v>35</v>
      </c>
      <c r="O14" s="73">
        <v>0</v>
      </c>
      <c r="P14" s="73">
        <v>35</v>
      </c>
      <c r="Q14" s="74" t="s">
        <v>131</v>
      </c>
      <c r="R14" s="74" t="s">
        <v>131</v>
      </c>
      <c r="S14" s="74" t="s">
        <v>131</v>
      </c>
      <c r="T14" s="74" t="s">
        <v>131</v>
      </c>
      <c r="U14" s="74" t="s">
        <v>131</v>
      </c>
      <c r="V14" s="100"/>
    </row>
    <row r="15" spans="2:22" s="1" customFormat="1" ht="15.75">
      <c r="B15" s="73">
        <v>456</v>
      </c>
      <c r="C15" s="73" t="s">
        <v>134</v>
      </c>
      <c r="D15" s="73">
        <v>104</v>
      </c>
      <c r="E15" s="73">
        <v>1006916605</v>
      </c>
      <c r="F15" s="73">
        <v>123789</v>
      </c>
      <c r="G15" s="73">
        <v>34567</v>
      </c>
      <c r="H15" s="73">
        <v>267</v>
      </c>
      <c r="I15" s="73">
        <v>20</v>
      </c>
      <c r="J15" s="73">
        <v>2019</v>
      </c>
      <c r="K15" s="73">
        <v>2019</v>
      </c>
      <c r="L15" s="73">
        <v>2009</v>
      </c>
      <c r="M15" s="73">
        <v>200</v>
      </c>
      <c r="N15" s="73">
        <v>40</v>
      </c>
      <c r="O15" s="73">
        <v>20</v>
      </c>
      <c r="P15" s="73">
        <v>20</v>
      </c>
      <c r="Q15" s="74" t="s">
        <v>131</v>
      </c>
      <c r="R15" s="74" t="s">
        <v>131</v>
      </c>
      <c r="S15" s="74" t="s">
        <v>131</v>
      </c>
      <c r="T15" s="74" t="s">
        <v>131</v>
      </c>
      <c r="U15" s="74" t="s">
        <v>131</v>
      </c>
      <c r="V15" s="100"/>
    </row>
    <row r="16" spans="2:22" s="1" customFormat="1" ht="15.75">
      <c r="B16" s="73">
        <v>676</v>
      </c>
      <c r="C16" s="73" t="s">
        <v>135</v>
      </c>
      <c r="D16" s="73">
        <v>104</v>
      </c>
      <c r="E16" s="73">
        <v>1007917505</v>
      </c>
      <c r="F16" s="73">
        <v>345456</v>
      </c>
      <c r="G16" s="73">
        <v>909876</v>
      </c>
      <c r="H16" s="73">
        <v>315</v>
      </c>
      <c r="I16" s="73">
        <v>5</v>
      </c>
      <c r="J16" s="73">
        <v>2020</v>
      </c>
      <c r="K16" s="73">
        <v>2020</v>
      </c>
      <c r="L16" s="73">
        <v>2010</v>
      </c>
      <c r="M16" s="73">
        <v>25</v>
      </c>
      <c r="N16" s="73">
        <v>5</v>
      </c>
      <c r="O16" s="73">
        <v>0</v>
      </c>
      <c r="P16" s="73">
        <v>5</v>
      </c>
      <c r="Q16" s="74" t="s">
        <v>131</v>
      </c>
      <c r="R16" s="74" t="s">
        <v>131</v>
      </c>
      <c r="S16" s="74" t="s">
        <v>131</v>
      </c>
      <c r="T16" s="74" t="s">
        <v>131</v>
      </c>
      <c r="U16" s="74" t="s">
        <v>131</v>
      </c>
      <c r="V16" s="100"/>
    </row>
    <row r="21" spans="1:18">
      <c r="A21" s="85"/>
      <c r="B21" s="85" t="s">
        <v>3</v>
      </c>
    </row>
    <row r="23" spans="1:18">
      <c r="B23" s="82" t="s">
        <v>136</v>
      </c>
    </row>
    <row r="24" spans="1:18">
      <c r="B24" s="82" t="s">
        <v>137</v>
      </c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</row>
    <row r="25" spans="1:18">
      <c r="B25" s="83" t="s">
        <v>145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</row>
    <row r="26" spans="1:18">
      <c r="B26" s="84" t="s">
        <v>138</v>
      </c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</row>
    <row r="27" spans="1:18">
      <c r="B27" s="82"/>
      <c r="C27" s="88"/>
      <c r="D27" s="89"/>
      <c r="E27" s="90"/>
      <c r="F27" s="91"/>
      <c r="G27" s="90"/>
      <c r="H27" s="92"/>
      <c r="I27" s="89"/>
      <c r="J27" s="89"/>
      <c r="K27" s="92"/>
      <c r="L27" s="89"/>
      <c r="M27" s="89"/>
      <c r="N27" s="93"/>
      <c r="O27" s="93"/>
      <c r="P27" s="94"/>
      <c r="Q27" s="94"/>
      <c r="R27" s="95"/>
    </row>
    <row r="28" spans="1:18">
      <c r="B28" s="103" t="s">
        <v>72</v>
      </c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</row>
    <row r="29" spans="1:18">
      <c r="B29" s="103" t="s">
        <v>148</v>
      </c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</row>
    <row r="30" spans="1:18">
      <c r="B30" s="96" t="s">
        <v>140</v>
      </c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</row>
    <row r="31" spans="1:18">
      <c r="B31" s="103" t="s">
        <v>60</v>
      </c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</row>
    <row r="32" spans="1:18">
      <c r="B32" s="96" t="s">
        <v>141</v>
      </c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</row>
    <row r="33" spans="2:18">
      <c r="B33" s="96" t="s">
        <v>142</v>
      </c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</row>
    <row r="34" spans="2:18">
      <c r="B34" s="103" t="s">
        <v>143</v>
      </c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</row>
    <row r="35" spans="2:18">
      <c r="B35" s="103" t="s">
        <v>144</v>
      </c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</row>
    <row r="36" spans="2:18"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</row>
    <row r="37" spans="2:18"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</row>
    <row r="38" spans="2:18"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</row>
    <row r="39" spans="2:18"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</row>
    <row r="40" spans="2:18"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</row>
    <row r="41" spans="2:18"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</row>
    <row r="42" spans="2:18"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</row>
    <row r="43" spans="2:18"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</row>
    <row r="45" spans="2:18"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</row>
  </sheetData>
  <mergeCells count="17">
    <mergeCell ref="B39:R39"/>
    <mergeCell ref="B40:R40"/>
    <mergeCell ref="B41:R41"/>
    <mergeCell ref="B42:R42"/>
    <mergeCell ref="B43:R43"/>
    <mergeCell ref="B38:R38"/>
    <mergeCell ref="B10:K10"/>
    <mergeCell ref="L10:P10"/>
    <mergeCell ref="Q10:R10"/>
    <mergeCell ref="S10:U10"/>
    <mergeCell ref="B28:R28"/>
    <mergeCell ref="B29:R29"/>
    <mergeCell ref="B35:R35"/>
    <mergeCell ref="B31:R31"/>
    <mergeCell ref="B34:R34"/>
    <mergeCell ref="B36:R36"/>
    <mergeCell ref="B37:R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1 Resi. Parking Change</vt:lpstr>
      <vt:lpstr>Table 2 Residential Unit Change</vt:lpstr>
      <vt:lpstr>Table 3 Associations</vt:lpstr>
    </vt:vector>
  </TitlesOfParts>
  <Company>pha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Manhattan Core Tables</dc:title>
  <dc:subject>Applicant Portal</dc:subject>
  <dc:creator>NYC Department of City Planning</dc:creator>
  <cp:lastModifiedBy>setup_1</cp:lastModifiedBy>
  <cp:lastPrinted>2014-02-11T17:23:06Z</cp:lastPrinted>
  <dcterms:created xsi:type="dcterms:W3CDTF">2013-11-14T21:11:38Z</dcterms:created>
  <dcterms:modified xsi:type="dcterms:W3CDTF">2014-10-30T14:22:32Z</dcterms:modified>
</cp:coreProperties>
</file>