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B:\1PP\Chief of Transportation\Common\TrafficStat CW Sheets\Data\fatals for web\"/>
    </mc:Choice>
  </mc:AlternateContent>
  <bookViews>
    <workbookView xWindow="3345" yWindow="300" windowWidth="11925" windowHeight="6600" tabRatio="604" activeTab="8"/>
  </bookViews>
  <sheets>
    <sheet name="PBMS" sheetId="1" r:id="rId1"/>
    <sheet name="PBMN" sheetId="2" r:id="rId2"/>
    <sheet name="PBBX" sheetId="9" r:id="rId3"/>
    <sheet name="PBBS" sheetId="10" r:id="rId4"/>
    <sheet name="PBBN" sheetId="67" r:id="rId5"/>
    <sheet name="PBQS" sheetId="3" r:id="rId6"/>
    <sheet name="PBQN" sheetId="4" r:id="rId7"/>
    <sheet name="PBSI" sheetId="72" r:id="rId8"/>
    <sheet name="PAPD" sheetId="70" r:id="rId9"/>
    <sheet name="Sheet1" sheetId="71" r:id="rId10"/>
  </sheets>
  <externalReferences>
    <externalReference r:id="rId11"/>
  </externalReferences>
  <calcPr calcId="162913"/>
</workbook>
</file>

<file path=xl/calcChain.xml><?xml version="1.0" encoding="utf-8"?>
<calcChain xmlns="http://schemas.openxmlformats.org/spreadsheetml/2006/main">
  <c r="A9" i="70" l="1"/>
  <c r="M7" i="70" l="1"/>
  <c r="L7" i="70"/>
  <c r="I7" i="70"/>
  <c r="H7" i="70"/>
  <c r="E7" i="70"/>
  <c r="D7" i="70"/>
  <c r="N9" i="72"/>
  <c r="M9" i="72"/>
  <c r="J9" i="72"/>
  <c r="I9" i="72"/>
  <c r="F9" i="72"/>
  <c r="E9" i="72"/>
  <c r="N15" i="3"/>
  <c r="M15" i="3"/>
  <c r="J15" i="3"/>
  <c r="I15" i="3"/>
  <c r="F15" i="3"/>
  <c r="E15" i="3"/>
  <c r="M16" i="67"/>
  <c r="L16" i="67"/>
  <c r="I16" i="67"/>
  <c r="H16" i="67"/>
  <c r="E16" i="67"/>
  <c r="D16" i="67"/>
  <c r="M19" i="10"/>
  <c r="L19" i="10"/>
  <c r="I19" i="10"/>
  <c r="H19" i="10"/>
  <c r="E19" i="10"/>
  <c r="D19" i="10"/>
  <c r="M18" i="9"/>
  <c r="L18" i="9"/>
  <c r="I18" i="9"/>
  <c r="H18" i="9"/>
  <c r="E18" i="9"/>
  <c r="D18" i="9"/>
  <c r="M18" i="2"/>
  <c r="L18" i="2"/>
  <c r="I18" i="2"/>
  <c r="H18" i="2"/>
  <c r="E18" i="2"/>
  <c r="D18" i="2"/>
  <c r="M16" i="1"/>
  <c r="L16" i="1"/>
  <c r="I16" i="1"/>
  <c r="H16" i="1"/>
  <c r="E16" i="1"/>
  <c r="D16" i="1"/>
  <c r="G13" i="3"/>
  <c r="I13" i="3"/>
  <c r="M11" i="3"/>
  <c r="N11" i="3"/>
  <c r="I11" i="3"/>
  <c r="J11" i="3"/>
  <c r="E11" i="3"/>
  <c r="F11" i="3"/>
  <c r="L13" i="3"/>
  <c r="K13" i="3"/>
  <c r="N13" i="3"/>
  <c r="H13" i="3"/>
  <c r="D13" i="3"/>
  <c r="C13" i="3"/>
  <c r="E13" i="3"/>
  <c r="F13" i="3"/>
  <c r="F6" i="3"/>
  <c r="D7" i="2"/>
  <c r="E7" i="2"/>
  <c r="B17" i="10"/>
  <c r="I9" i="2"/>
  <c r="I10" i="2"/>
  <c r="I11" i="2"/>
  <c r="I12" i="2"/>
  <c r="I13" i="2"/>
  <c r="I14" i="2"/>
  <c r="J17" i="10"/>
  <c r="C17" i="10"/>
  <c r="D17" i="10"/>
  <c r="F17" i="10"/>
  <c r="K7" i="72"/>
  <c r="N7" i="72"/>
  <c r="H7" i="72"/>
  <c r="B16" i="2"/>
  <c r="C7" i="72"/>
  <c r="E7" i="72"/>
  <c r="H5" i="2"/>
  <c r="H6" i="2"/>
  <c r="H7" i="2"/>
  <c r="H8" i="2"/>
  <c r="H9" i="2"/>
  <c r="L7" i="72"/>
  <c r="G7" i="72"/>
  <c r="I7" i="72"/>
  <c r="D7" i="72"/>
  <c r="F7" i="72"/>
  <c r="N6" i="72"/>
  <c r="M6" i="72"/>
  <c r="J6" i="72"/>
  <c r="I6" i="72"/>
  <c r="F6" i="72"/>
  <c r="E6" i="72"/>
  <c r="N5" i="72"/>
  <c r="M5" i="72"/>
  <c r="J5" i="72"/>
  <c r="I5" i="72"/>
  <c r="F5" i="72"/>
  <c r="E5" i="72"/>
  <c r="N4" i="72"/>
  <c r="M4" i="72"/>
  <c r="J4" i="72"/>
  <c r="I4" i="72"/>
  <c r="F4" i="72"/>
  <c r="E4" i="72"/>
  <c r="N3" i="72"/>
  <c r="M3" i="72"/>
  <c r="J3" i="72"/>
  <c r="I3" i="72"/>
  <c r="F3" i="72"/>
  <c r="E3" i="72"/>
  <c r="D14" i="2"/>
  <c r="E14" i="2"/>
  <c r="K12" i="4"/>
  <c r="B14" i="1"/>
  <c r="D14" i="1"/>
  <c r="C5" i="70"/>
  <c r="E5" i="70"/>
  <c r="C12" i="4"/>
  <c r="F12" i="4"/>
  <c r="J5" i="70"/>
  <c r="C16" i="2"/>
  <c r="D16" i="2"/>
  <c r="E16" i="2"/>
  <c r="F5" i="70"/>
  <c r="H5" i="70"/>
  <c r="J16" i="2"/>
  <c r="L16" i="2"/>
  <c r="B14" i="67"/>
  <c r="B16" i="9"/>
  <c r="F14" i="1"/>
  <c r="G16" i="9"/>
  <c r="K5" i="70"/>
  <c r="M5" i="70"/>
  <c r="L5" i="70"/>
  <c r="M3" i="70"/>
  <c r="L3" i="70"/>
  <c r="I3" i="70"/>
  <c r="H3" i="70"/>
  <c r="E3" i="70"/>
  <c r="D3" i="70"/>
  <c r="F14" i="4"/>
  <c r="C14" i="1"/>
  <c r="E14" i="1"/>
  <c r="F14" i="67"/>
  <c r="H14" i="67"/>
  <c r="I14" i="67"/>
  <c r="J3" i="4"/>
  <c r="N14" i="4"/>
  <c r="M14" i="4"/>
  <c r="L12" i="4"/>
  <c r="M12" i="4"/>
  <c r="N10" i="4"/>
  <c r="M10" i="4"/>
  <c r="N9" i="4"/>
  <c r="M9" i="4"/>
  <c r="N8" i="4"/>
  <c r="M8" i="4"/>
  <c r="N7" i="4"/>
  <c r="M7" i="4"/>
  <c r="N6" i="4"/>
  <c r="M6" i="4"/>
  <c r="N5" i="4"/>
  <c r="M5" i="4"/>
  <c r="N4" i="4"/>
  <c r="M4" i="4"/>
  <c r="N3" i="4"/>
  <c r="M3" i="4"/>
  <c r="N10" i="3"/>
  <c r="M10" i="3"/>
  <c r="N9" i="3"/>
  <c r="M9" i="3"/>
  <c r="N8" i="3"/>
  <c r="M8" i="3"/>
  <c r="N7" i="3"/>
  <c r="M7" i="3"/>
  <c r="N6" i="3"/>
  <c r="M6" i="3"/>
  <c r="N5" i="3"/>
  <c r="M5" i="3"/>
  <c r="N4" i="3"/>
  <c r="M4" i="3"/>
  <c r="N3" i="3"/>
  <c r="M3" i="3"/>
  <c r="K14" i="67"/>
  <c r="J14" i="67"/>
  <c r="M14" i="67"/>
  <c r="M12" i="67"/>
  <c r="L12" i="67"/>
  <c r="M11" i="67"/>
  <c r="L11" i="67"/>
  <c r="M10" i="67"/>
  <c r="L10" i="67"/>
  <c r="M9" i="67"/>
  <c r="L9" i="67"/>
  <c r="M8" i="67"/>
  <c r="L8" i="67"/>
  <c r="M7" i="67"/>
  <c r="L7" i="67"/>
  <c r="M6" i="67"/>
  <c r="L6" i="67"/>
  <c r="M5" i="67"/>
  <c r="L5" i="67"/>
  <c r="M4" i="67"/>
  <c r="L4" i="67"/>
  <c r="M3" i="67"/>
  <c r="L3" i="67"/>
  <c r="K17" i="10"/>
  <c r="L17" i="10"/>
  <c r="M15" i="10"/>
  <c r="L15" i="10"/>
  <c r="M14" i="10"/>
  <c r="L14" i="10"/>
  <c r="M13" i="10"/>
  <c r="L13" i="10"/>
  <c r="M12" i="10"/>
  <c r="L12" i="10"/>
  <c r="M11" i="10"/>
  <c r="L11" i="10"/>
  <c r="M10" i="10"/>
  <c r="L10" i="10"/>
  <c r="M9" i="10"/>
  <c r="L9" i="10"/>
  <c r="M8" i="10"/>
  <c r="L8" i="10"/>
  <c r="M7" i="10"/>
  <c r="L7" i="10"/>
  <c r="M6" i="10"/>
  <c r="L6" i="10"/>
  <c r="M5" i="10"/>
  <c r="L5" i="10"/>
  <c r="M4" i="10"/>
  <c r="L4" i="10"/>
  <c r="M3" i="10"/>
  <c r="L3" i="10"/>
  <c r="K16" i="9"/>
  <c r="J16" i="9"/>
  <c r="L16" i="9"/>
  <c r="M14" i="9"/>
  <c r="L14" i="9"/>
  <c r="M13" i="9"/>
  <c r="L13" i="9"/>
  <c r="M12" i="9"/>
  <c r="L12" i="9"/>
  <c r="M11" i="9"/>
  <c r="L11" i="9"/>
  <c r="M10" i="9"/>
  <c r="L10" i="9"/>
  <c r="M9" i="9"/>
  <c r="L9" i="9"/>
  <c r="M8" i="9"/>
  <c r="L8" i="9"/>
  <c r="M7" i="9"/>
  <c r="L7" i="9"/>
  <c r="M6" i="9"/>
  <c r="L6" i="9"/>
  <c r="M5" i="9"/>
  <c r="L5" i="9"/>
  <c r="M4" i="9"/>
  <c r="L4" i="9"/>
  <c r="M3" i="9"/>
  <c r="L3" i="9"/>
  <c r="D4" i="2"/>
  <c r="E4" i="2"/>
  <c r="D5" i="2"/>
  <c r="E5" i="2"/>
  <c r="D6" i="2"/>
  <c r="E6" i="2"/>
  <c r="D8" i="2"/>
  <c r="E8" i="2"/>
  <c r="D9" i="2"/>
  <c r="E9" i="2"/>
  <c r="D10" i="2"/>
  <c r="E10" i="2"/>
  <c r="D11" i="2"/>
  <c r="E11" i="2"/>
  <c r="D12" i="2"/>
  <c r="E12" i="2"/>
  <c r="D13" i="2"/>
  <c r="E13" i="2"/>
  <c r="D3" i="2"/>
  <c r="E3" i="2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  <c r="E5" i="1"/>
  <c r="D5" i="1"/>
  <c r="E4" i="1"/>
  <c r="D4" i="1"/>
  <c r="E3" i="1"/>
  <c r="D3" i="1"/>
  <c r="H12" i="4"/>
  <c r="D12" i="4"/>
  <c r="E12" i="4"/>
  <c r="G12" i="4"/>
  <c r="J12" i="4"/>
  <c r="D3" i="67"/>
  <c r="E3" i="67"/>
  <c r="H3" i="67"/>
  <c r="I3" i="67"/>
  <c r="D4" i="67"/>
  <c r="E4" i="67"/>
  <c r="H4" i="67"/>
  <c r="I4" i="67"/>
  <c r="D5" i="67"/>
  <c r="E5" i="67"/>
  <c r="H5" i="67"/>
  <c r="I5" i="67"/>
  <c r="D6" i="67"/>
  <c r="E6" i="67"/>
  <c r="H6" i="67"/>
  <c r="I6" i="67"/>
  <c r="D7" i="67"/>
  <c r="E7" i="67"/>
  <c r="H7" i="67"/>
  <c r="I7" i="67"/>
  <c r="D8" i="67"/>
  <c r="E8" i="67"/>
  <c r="H8" i="67"/>
  <c r="I8" i="67"/>
  <c r="D9" i="67"/>
  <c r="E9" i="67"/>
  <c r="H9" i="67"/>
  <c r="I9" i="67"/>
  <c r="D10" i="67"/>
  <c r="E10" i="67"/>
  <c r="H10" i="67"/>
  <c r="I10" i="67"/>
  <c r="D11" i="67"/>
  <c r="E11" i="67"/>
  <c r="H11" i="67"/>
  <c r="I11" i="67"/>
  <c r="D12" i="67"/>
  <c r="E12" i="67"/>
  <c r="H12" i="67"/>
  <c r="I12" i="67"/>
  <c r="C14" i="67"/>
  <c r="D14" i="67"/>
  <c r="G14" i="67"/>
  <c r="D3" i="10"/>
  <c r="E3" i="10"/>
  <c r="H3" i="10"/>
  <c r="I3" i="10"/>
  <c r="D4" i="10"/>
  <c r="E4" i="10"/>
  <c r="H4" i="10"/>
  <c r="I4" i="10"/>
  <c r="D5" i="10"/>
  <c r="E5" i="10"/>
  <c r="H5" i="10"/>
  <c r="I5" i="10"/>
  <c r="D6" i="10"/>
  <c r="E6" i="10"/>
  <c r="H6" i="10"/>
  <c r="I6" i="10"/>
  <c r="H7" i="10"/>
  <c r="I7" i="10"/>
  <c r="D8" i="10"/>
  <c r="E8" i="10"/>
  <c r="H8" i="10"/>
  <c r="I8" i="10"/>
  <c r="D9" i="10"/>
  <c r="E9" i="10"/>
  <c r="H9" i="10"/>
  <c r="I9" i="10"/>
  <c r="D10" i="10"/>
  <c r="E10" i="10"/>
  <c r="H10" i="10"/>
  <c r="I10" i="10"/>
  <c r="D11" i="10"/>
  <c r="E11" i="10"/>
  <c r="H11" i="10"/>
  <c r="I11" i="10"/>
  <c r="D12" i="10"/>
  <c r="E12" i="10"/>
  <c r="H12" i="10"/>
  <c r="I12" i="10"/>
  <c r="D13" i="10"/>
  <c r="E13" i="10"/>
  <c r="H13" i="10"/>
  <c r="I13" i="10"/>
  <c r="D14" i="10"/>
  <c r="E14" i="10"/>
  <c r="H14" i="10"/>
  <c r="I14" i="10"/>
  <c r="D15" i="10"/>
  <c r="E15" i="10"/>
  <c r="H15" i="10"/>
  <c r="I15" i="10"/>
  <c r="G17" i="10"/>
  <c r="I17" i="10"/>
  <c r="D3" i="9"/>
  <c r="E3" i="9"/>
  <c r="H3" i="9"/>
  <c r="I3" i="9"/>
  <c r="D4" i="9"/>
  <c r="E4" i="9"/>
  <c r="H4" i="9"/>
  <c r="I4" i="9"/>
  <c r="D5" i="9"/>
  <c r="E5" i="9"/>
  <c r="H5" i="9"/>
  <c r="I5" i="9"/>
  <c r="D6" i="9"/>
  <c r="E6" i="9"/>
  <c r="H6" i="9"/>
  <c r="I6" i="9"/>
  <c r="D7" i="9"/>
  <c r="E7" i="9"/>
  <c r="H7" i="9"/>
  <c r="I7" i="9"/>
  <c r="D8" i="9"/>
  <c r="E8" i="9"/>
  <c r="H8" i="9"/>
  <c r="I8" i="9"/>
  <c r="D9" i="9"/>
  <c r="E9" i="9"/>
  <c r="H9" i="9"/>
  <c r="I9" i="9"/>
  <c r="D10" i="9"/>
  <c r="E10" i="9"/>
  <c r="H10" i="9"/>
  <c r="I10" i="9"/>
  <c r="D11" i="9"/>
  <c r="E11" i="9"/>
  <c r="H11" i="9"/>
  <c r="I11" i="9"/>
  <c r="D12" i="9"/>
  <c r="E12" i="9"/>
  <c r="H12" i="9"/>
  <c r="I12" i="9"/>
  <c r="D13" i="9"/>
  <c r="E13" i="9"/>
  <c r="H13" i="9"/>
  <c r="I13" i="9"/>
  <c r="D14" i="9"/>
  <c r="E14" i="9"/>
  <c r="H14" i="9"/>
  <c r="I14" i="9"/>
  <c r="C16" i="9"/>
  <c r="E16" i="9"/>
  <c r="F16" i="9"/>
  <c r="H16" i="9"/>
  <c r="I16" i="9"/>
  <c r="H3" i="2"/>
  <c r="I3" i="2"/>
  <c r="L3" i="2"/>
  <c r="M3" i="2"/>
  <c r="H4" i="2"/>
  <c r="I4" i="2"/>
  <c r="L4" i="2"/>
  <c r="M4" i="2"/>
  <c r="I5" i="2"/>
  <c r="L5" i="2"/>
  <c r="M5" i="2"/>
  <c r="I6" i="2"/>
  <c r="L6" i="2"/>
  <c r="M6" i="2"/>
  <c r="I7" i="2"/>
  <c r="L7" i="2"/>
  <c r="M7" i="2"/>
  <c r="I8" i="2"/>
  <c r="L8" i="2"/>
  <c r="M8" i="2"/>
  <c r="L9" i="2"/>
  <c r="M9" i="2"/>
  <c r="H10" i="2"/>
  <c r="L10" i="2"/>
  <c r="M10" i="2"/>
  <c r="H11" i="2"/>
  <c r="L11" i="2"/>
  <c r="M11" i="2"/>
  <c r="H12" i="2"/>
  <c r="L12" i="2"/>
  <c r="M12" i="2"/>
  <c r="H13" i="2"/>
  <c r="L13" i="2"/>
  <c r="M13" i="2"/>
  <c r="H14" i="2"/>
  <c r="L14" i="2"/>
  <c r="M14" i="2"/>
  <c r="F16" i="2"/>
  <c r="G16" i="2"/>
  <c r="I16" i="2"/>
  <c r="K16" i="2"/>
  <c r="H3" i="1"/>
  <c r="I3" i="1"/>
  <c r="L3" i="1"/>
  <c r="M3" i="1"/>
  <c r="H4" i="1"/>
  <c r="I4" i="1"/>
  <c r="L4" i="1"/>
  <c r="M4" i="1"/>
  <c r="H5" i="1"/>
  <c r="I5" i="1"/>
  <c r="L5" i="1"/>
  <c r="M5" i="1"/>
  <c r="H6" i="1"/>
  <c r="I6" i="1"/>
  <c r="L6" i="1"/>
  <c r="M6" i="1"/>
  <c r="H7" i="1"/>
  <c r="I7" i="1"/>
  <c r="L7" i="1"/>
  <c r="M7" i="1"/>
  <c r="H8" i="1"/>
  <c r="I8" i="1"/>
  <c r="L8" i="1"/>
  <c r="M8" i="1"/>
  <c r="H9" i="1"/>
  <c r="I9" i="1"/>
  <c r="L9" i="1"/>
  <c r="M9" i="1"/>
  <c r="H10" i="1"/>
  <c r="I10" i="1"/>
  <c r="L10" i="1"/>
  <c r="M10" i="1"/>
  <c r="H11" i="1"/>
  <c r="I11" i="1"/>
  <c r="L11" i="1"/>
  <c r="M11" i="1"/>
  <c r="H12" i="1"/>
  <c r="I12" i="1"/>
  <c r="L12" i="1"/>
  <c r="M12" i="1"/>
  <c r="G14" i="1"/>
  <c r="I14" i="1"/>
  <c r="H14" i="1"/>
  <c r="J14" i="1"/>
  <c r="M14" i="1"/>
  <c r="K14" i="1"/>
  <c r="E3" i="4"/>
  <c r="F3" i="4"/>
  <c r="I3" i="4"/>
  <c r="E4" i="4"/>
  <c r="F4" i="4"/>
  <c r="I4" i="4"/>
  <c r="J4" i="4"/>
  <c r="E5" i="4"/>
  <c r="F5" i="4"/>
  <c r="I5" i="4"/>
  <c r="J5" i="4"/>
  <c r="E6" i="4"/>
  <c r="F6" i="4"/>
  <c r="I6" i="4"/>
  <c r="J6" i="4"/>
  <c r="E7" i="4"/>
  <c r="F7" i="4"/>
  <c r="I7" i="4"/>
  <c r="J7" i="4"/>
  <c r="E8" i="4"/>
  <c r="F8" i="4"/>
  <c r="I8" i="4"/>
  <c r="J8" i="4"/>
  <c r="E9" i="4"/>
  <c r="F9" i="4"/>
  <c r="I9" i="4"/>
  <c r="J9" i="4"/>
  <c r="E10" i="4"/>
  <c r="F10" i="4"/>
  <c r="I10" i="4"/>
  <c r="J10" i="4"/>
  <c r="E14" i="4"/>
  <c r="I14" i="4"/>
  <c r="J14" i="4"/>
  <c r="E3" i="3"/>
  <c r="F3" i="3"/>
  <c r="I3" i="3"/>
  <c r="J3" i="3"/>
  <c r="E4" i="3"/>
  <c r="F4" i="3"/>
  <c r="I4" i="3"/>
  <c r="J4" i="3"/>
  <c r="E5" i="3"/>
  <c r="F5" i="3"/>
  <c r="I5" i="3"/>
  <c r="J5" i="3"/>
  <c r="E6" i="3"/>
  <c r="I6" i="3"/>
  <c r="J6" i="3"/>
  <c r="E7" i="3"/>
  <c r="F7" i="3"/>
  <c r="I7" i="3"/>
  <c r="J7" i="3"/>
  <c r="E8" i="3"/>
  <c r="F8" i="3"/>
  <c r="I8" i="3"/>
  <c r="J8" i="3"/>
  <c r="E9" i="3"/>
  <c r="F9" i="3"/>
  <c r="I9" i="3"/>
  <c r="J9" i="3"/>
  <c r="E10" i="3"/>
  <c r="F10" i="3"/>
  <c r="I10" i="3"/>
  <c r="J10" i="3"/>
  <c r="I5" i="70"/>
  <c r="E7" i="10"/>
  <c r="D7" i="10"/>
  <c r="D5" i="70"/>
  <c r="J7" i="72"/>
  <c r="N12" i="4"/>
  <c r="J13" i="3"/>
  <c r="M16" i="2"/>
  <c r="M13" i="3"/>
  <c r="L14" i="1"/>
  <c r="E14" i="67"/>
  <c r="M16" i="9"/>
  <c r="M7" i="72"/>
  <c r="I12" i="4"/>
  <c r="H16" i="2"/>
  <c r="H17" i="10"/>
  <c r="D16" i="9"/>
  <c r="M17" i="10"/>
  <c r="E17" i="10"/>
  <c r="L14" i="67"/>
</calcChain>
</file>

<file path=xl/sharedStrings.xml><?xml version="1.0" encoding="utf-8"?>
<sst xmlns="http://schemas.openxmlformats.org/spreadsheetml/2006/main" count="112" uniqueCount="17">
  <si>
    <t>PCT</t>
  </si>
  <si>
    <t>CHANGE</t>
  </si>
  <si>
    <t>% +/-</t>
  </si>
  <si>
    <t>PBMS</t>
  </si>
  <si>
    <t>PBMN</t>
  </si>
  <si>
    <t>PBBS</t>
  </si>
  <si>
    <t>PBQS</t>
  </si>
  <si>
    <t>PBQN</t>
  </si>
  <si>
    <t>PBBX</t>
  </si>
  <si>
    <t>YTD</t>
  </si>
  <si>
    <t>Citywide</t>
  </si>
  <si>
    <t>PBBN</t>
  </si>
  <si>
    <t>7 Day</t>
  </si>
  <si>
    <t>28 Day</t>
  </si>
  <si>
    <t xml:space="preserve"> </t>
  </si>
  <si>
    <t>PAPD</t>
  </si>
  <si>
    <t>PBSI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</si>
</sst>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4" x14ac:knownFonts="1">
    <font>
      <sz val="10"/>
      <name val="Arial"/>
    </font>
    <font>
      <sz val="10"/>
      <name val="Arial"/>
    </font>
    <font>
      <sz val="10"/>
      <color indexed="8"/>
      <name val="Rockwell"/>
      <family val="2"/>
    </font>
    <font>
      <sz val="10"/>
      <color indexed="9"/>
      <name val="Rockwell"/>
      <family val="2"/>
    </font>
    <font>
      <sz val="10"/>
      <color indexed="20"/>
      <name val="Rockwell"/>
      <family val="2"/>
    </font>
    <font>
      <b/>
      <sz val="10"/>
      <color indexed="52"/>
      <name val="Rockwell"/>
      <family val="2"/>
    </font>
    <font>
      <b/>
      <sz val="10"/>
      <color indexed="9"/>
      <name val="Rockwell"/>
      <family val="2"/>
    </font>
    <font>
      <i/>
      <sz val="10"/>
      <color indexed="23"/>
      <name val="Rockwell"/>
      <family val="2"/>
    </font>
    <font>
      <sz val="10"/>
      <color indexed="17"/>
      <name val="Rockwell"/>
      <family val="2"/>
    </font>
    <font>
      <b/>
      <sz val="15"/>
      <color indexed="56"/>
      <name val="Rockwell"/>
      <family val="2"/>
    </font>
    <font>
      <b/>
      <sz val="13"/>
      <color indexed="56"/>
      <name val="Rockwell"/>
      <family val="2"/>
    </font>
    <font>
      <b/>
      <sz val="11"/>
      <color indexed="56"/>
      <name val="Rockwell"/>
      <family val="2"/>
    </font>
    <font>
      <u/>
      <sz val="10"/>
      <color indexed="12"/>
      <name val="Arial"/>
      <family val="2"/>
    </font>
    <font>
      <sz val="10"/>
      <color indexed="62"/>
      <name val="Rockwell"/>
      <family val="2"/>
    </font>
    <font>
      <sz val="10"/>
      <color indexed="52"/>
      <name val="Rockwell"/>
      <family val="2"/>
    </font>
    <font>
      <sz val="10"/>
      <color indexed="60"/>
      <name val="Rockwell"/>
      <family val="2"/>
    </font>
    <font>
      <b/>
      <sz val="10"/>
      <color indexed="63"/>
      <name val="Rockwell"/>
      <family val="2"/>
    </font>
    <font>
      <b/>
      <sz val="18"/>
      <color indexed="56"/>
      <name val="Cambria"/>
      <family val="2"/>
    </font>
    <font>
      <b/>
      <sz val="10"/>
      <color indexed="8"/>
      <name val="Rockwell"/>
      <family val="2"/>
    </font>
    <font>
      <sz val="10"/>
      <color indexed="10"/>
      <name val="Rockwel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9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69">
    <xf numFmtId="0" fontId="0" fillId="0" borderId="0" xfId="0"/>
    <xf numFmtId="0" fontId="20" fillId="0" borderId="10" xfId="0" applyFont="1" applyBorder="1" applyAlignment="1" applyProtection="1">
      <alignment horizontal="center" vertical="center"/>
    </xf>
    <xf numFmtId="0" fontId="0" fillId="0" borderId="11" xfId="0" applyBorder="1" applyAlignment="1" applyProtection="1">
      <alignment horizontal="right" vertical="center"/>
    </xf>
    <xf numFmtId="0" fontId="22" fillId="0" borderId="12" xfId="0" applyFont="1" applyBorder="1" applyAlignment="1" applyProtection="1">
      <alignment horizontal="center" vertical="center"/>
    </xf>
    <xf numFmtId="0" fontId="20" fillId="0" borderId="12" xfId="0" applyFont="1" applyBorder="1" applyAlignment="1" applyProtection="1">
      <alignment horizontal="center" vertical="center"/>
    </xf>
    <xf numFmtId="0" fontId="20" fillId="0" borderId="13" xfId="0" applyFont="1" applyBorder="1" applyAlignment="1" applyProtection="1">
      <alignment horizontal="center" vertical="center"/>
    </xf>
    <xf numFmtId="0" fontId="0" fillId="0" borderId="14" xfId="0" applyBorder="1" applyAlignment="1" applyProtection="1">
      <alignment vertical="center"/>
    </xf>
    <xf numFmtId="0" fontId="0" fillId="0" borderId="15" xfId="0" applyBorder="1" applyAlignment="1" applyProtection="1">
      <alignment vertical="center"/>
    </xf>
    <xf numFmtId="0" fontId="0" fillId="0" borderId="11" xfId="0" applyBorder="1" applyAlignment="1" applyProtection="1">
      <alignment vertical="center"/>
    </xf>
    <xf numFmtId="0" fontId="20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20" fillId="0" borderId="16" xfId="0" applyFont="1" applyBorder="1" applyAlignment="1" applyProtection="1">
      <alignment horizontal="center" vertical="center"/>
    </xf>
    <xf numFmtId="0" fontId="0" fillId="0" borderId="17" xfId="0" applyBorder="1" applyAlignment="1" applyProtection="1">
      <alignment vertical="center"/>
    </xf>
    <xf numFmtId="0" fontId="0" fillId="0" borderId="18" xfId="0" applyBorder="1" applyAlignment="1" applyProtection="1">
      <alignment vertical="center"/>
    </xf>
    <xf numFmtId="0" fontId="0" fillId="0" borderId="19" xfId="0" applyBorder="1" applyAlignment="1" applyProtection="1">
      <alignment vertical="center"/>
    </xf>
    <xf numFmtId="0" fontId="20" fillId="0" borderId="20" xfId="0" applyFont="1" applyFill="1" applyBorder="1" applyAlignment="1" applyProtection="1">
      <alignment horizontal="center" vertical="center"/>
    </xf>
    <xf numFmtId="0" fontId="0" fillId="0" borderId="21" xfId="0" applyBorder="1" applyAlignment="1" applyProtection="1">
      <alignment vertical="center"/>
    </xf>
    <xf numFmtId="0" fontId="20" fillId="0" borderId="22" xfId="0" applyFont="1" applyFill="1" applyBorder="1" applyAlignment="1" applyProtection="1">
      <alignment horizontal="center" vertical="center"/>
    </xf>
    <xf numFmtId="164" fontId="22" fillId="0" borderId="23" xfId="40" applyNumberFormat="1" applyFont="1" applyBorder="1" applyAlignment="1" applyProtection="1">
      <alignment horizontal="center" vertical="center"/>
    </xf>
    <xf numFmtId="164" fontId="20" fillId="0" borderId="23" xfId="0" applyNumberFormat="1" applyFont="1" applyBorder="1" applyAlignment="1" applyProtection="1">
      <alignment horizontal="center" vertical="center"/>
    </xf>
    <xf numFmtId="164" fontId="0" fillId="0" borderId="0" xfId="0" applyNumberFormat="1"/>
    <xf numFmtId="0" fontId="0" fillId="0" borderId="24" xfId="0" applyBorder="1" applyAlignment="1" applyProtection="1">
      <alignment vertical="center"/>
    </xf>
    <xf numFmtId="0" fontId="0" fillId="0" borderId="25" xfId="0" applyBorder="1" applyAlignment="1" applyProtection="1">
      <alignment vertical="center"/>
    </xf>
    <xf numFmtId="0" fontId="0" fillId="0" borderId="26" xfId="0" applyBorder="1" applyAlignment="1" applyProtection="1">
      <alignment vertical="center"/>
    </xf>
    <xf numFmtId="0" fontId="0" fillId="0" borderId="27" xfId="0" applyBorder="1" applyAlignment="1" applyProtection="1">
      <alignment vertical="center"/>
    </xf>
    <xf numFmtId="0" fontId="0" fillId="0" borderId="28" xfId="0" applyBorder="1" applyAlignment="1" applyProtection="1">
      <alignment vertical="center"/>
    </xf>
    <xf numFmtId="0" fontId="20" fillId="0" borderId="29" xfId="0" applyFont="1" applyFill="1" applyBorder="1" applyAlignment="1" applyProtection="1">
      <alignment horizontal="center" vertical="center"/>
    </xf>
    <xf numFmtId="0" fontId="20" fillId="0" borderId="30" xfId="0" applyFont="1" applyFill="1" applyBorder="1" applyAlignment="1" applyProtection="1">
      <alignment horizontal="center" vertical="center"/>
    </xf>
    <xf numFmtId="0" fontId="20" fillId="0" borderId="31" xfId="0" applyFont="1" applyBorder="1" applyAlignment="1" applyProtection="1">
      <alignment horizontal="center" vertical="center"/>
    </xf>
    <xf numFmtId="0" fontId="20" fillId="0" borderId="14" xfId="0" applyFont="1" applyFill="1" applyBorder="1" applyAlignment="1" applyProtection="1">
      <alignment horizontal="center" vertical="center"/>
    </xf>
    <xf numFmtId="0" fontId="20" fillId="0" borderId="14" xfId="0" applyFont="1" applyBorder="1" applyAlignment="1" applyProtection="1">
      <alignment horizontal="center" vertical="center"/>
    </xf>
    <xf numFmtId="0" fontId="21" fillId="0" borderId="14" xfId="0" applyFont="1" applyBorder="1" applyAlignment="1" applyProtection="1">
      <alignment horizontal="right" vertical="center"/>
    </xf>
    <xf numFmtId="0" fontId="0" fillId="0" borderId="14" xfId="0" applyBorder="1" applyAlignment="1" applyProtection="1">
      <alignment horizontal="right" vertical="center"/>
    </xf>
    <xf numFmtId="0" fontId="22" fillId="0" borderId="14" xfId="0" applyFont="1" applyBorder="1" applyAlignment="1" applyProtection="1">
      <alignment horizontal="center" vertical="center"/>
    </xf>
    <xf numFmtId="164" fontId="22" fillId="0" borderId="14" xfId="40" applyNumberFormat="1" applyFont="1" applyBorder="1" applyAlignment="1" applyProtection="1">
      <alignment horizontal="center" vertical="center"/>
    </xf>
    <xf numFmtId="164" fontId="20" fillId="0" borderId="14" xfId="0" applyNumberFormat="1" applyFont="1" applyBorder="1" applyAlignment="1" applyProtection="1">
      <alignment horizontal="center" vertical="center"/>
    </xf>
    <xf numFmtId="164" fontId="22" fillId="0" borderId="32" xfId="40" applyNumberFormat="1" applyFont="1" applyBorder="1" applyAlignment="1" applyProtection="1">
      <alignment horizontal="center" vertical="center"/>
    </xf>
    <xf numFmtId="164" fontId="20" fillId="0" borderId="32" xfId="0" applyNumberFormat="1" applyFont="1" applyBorder="1" applyAlignment="1" applyProtection="1">
      <alignment horizontal="center" vertical="center"/>
    </xf>
    <xf numFmtId="0" fontId="0" fillId="0" borderId="14" xfId="0" applyBorder="1"/>
    <xf numFmtId="0" fontId="0" fillId="0" borderId="33" xfId="0" applyBorder="1"/>
    <xf numFmtId="0" fontId="0" fillId="0" borderId="34" xfId="0" applyBorder="1"/>
    <xf numFmtId="0" fontId="0" fillId="0" borderId="34" xfId="0" applyBorder="1" applyAlignment="1" applyProtection="1">
      <alignment vertical="center"/>
    </xf>
    <xf numFmtId="164" fontId="22" fillId="0" borderId="34" xfId="40" applyNumberFormat="1" applyFont="1" applyBorder="1" applyAlignment="1" applyProtection="1">
      <alignment horizontal="center" vertical="center"/>
    </xf>
    <xf numFmtId="164" fontId="20" fillId="0" borderId="34" xfId="0" applyNumberFormat="1" applyFont="1" applyBorder="1" applyAlignment="1" applyProtection="1">
      <alignment horizontal="center" vertical="center"/>
    </xf>
    <xf numFmtId="164" fontId="20" fillId="0" borderId="24" xfId="0" applyNumberFormat="1" applyFont="1" applyBorder="1" applyAlignment="1" applyProtection="1">
      <alignment horizontal="center" vertical="center"/>
    </xf>
    <xf numFmtId="0" fontId="20" fillId="0" borderId="17" xfId="0" applyFont="1" applyBorder="1" applyAlignment="1" applyProtection="1">
      <alignment horizontal="center" vertical="center"/>
    </xf>
    <xf numFmtId="0" fontId="0" fillId="0" borderId="0" xfId="0" applyBorder="1"/>
    <xf numFmtId="164" fontId="20" fillId="0" borderId="33" xfId="0" applyNumberFormat="1" applyFont="1" applyBorder="1" applyAlignment="1" applyProtection="1">
      <alignment horizontal="center" vertical="center"/>
    </xf>
    <xf numFmtId="164" fontId="22" fillId="0" borderId="33" xfId="40" applyNumberFormat="1" applyFont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 vertical="center"/>
    </xf>
    <xf numFmtId="0" fontId="0" fillId="0" borderId="28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21" fillId="0" borderId="14" xfId="0" applyFont="1" applyBorder="1" applyAlignment="1" applyProtection="1">
      <alignment vertical="center"/>
    </xf>
    <xf numFmtId="0" fontId="0" fillId="0" borderId="27" xfId="0" applyFill="1" applyBorder="1" applyAlignment="1" applyProtection="1">
      <alignment vertical="center"/>
    </xf>
    <xf numFmtId="0" fontId="0" fillId="0" borderId="35" xfId="0" applyBorder="1" applyAlignment="1" applyProtection="1">
      <alignment vertical="center"/>
    </xf>
    <xf numFmtId="0" fontId="21" fillId="0" borderId="0" xfId="0" applyFont="1"/>
    <xf numFmtId="0" fontId="0" fillId="0" borderId="36" xfId="0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horizontal="center" vertical="center"/>
    </xf>
    <xf numFmtId="0" fontId="21" fillId="0" borderId="27" xfId="0" applyFont="1" applyFill="1" applyBorder="1" applyAlignment="1" applyProtection="1">
      <alignment horizontal="center" vertical="center"/>
    </xf>
    <xf numFmtId="0" fontId="21" fillId="0" borderId="18" xfId="0" applyFont="1" applyBorder="1" applyAlignment="1" applyProtection="1">
      <alignment horizontal="right" vertical="center"/>
    </xf>
    <xf numFmtId="0" fontId="12" fillId="0" borderId="0" xfId="34" applyAlignment="1" applyProtection="1"/>
    <xf numFmtId="164" fontId="22" fillId="0" borderId="37" xfId="40" applyNumberFormat="1" applyFont="1" applyBorder="1" applyAlignment="1" applyProtection="1">
      <alignment horizontal="center" vertical="center"/>
    </xf>
    <xf numFmtId="164" fontId="20" fillId="0" borderId="37" xfId="0" applyNumberFormat="1" applyFont="1" applyBorder="1" applyAlignment="1" applyProtection="1">
      <alignment horizontal="center" vertical="center"/>
    </xf>
    <xf numFmtId="0" fontId="20" fillId="0" borderId="36" xfId="0" applyFont="1" applyFill="1" applyBorder="1" applyAlignment="1" applyProtection="1">
      <alignment horizontal="center" vertical="center"/>
    </xf>
    <xf numFmtId="0" fontId="20" fillId="0" borderId="13" xfId="0" applyFont="1" applyFill="1" applyBorder="1" applyAlignment="1" applyProtection="1">
      <alignment horizontal="center" vertical="center"/>
    </xf>
    <xf numFmtId="0" fontId="0" fillId="0" borderId="13" xfId="0" applyBorder="1" applyAlignment="1" applyProtection="1">
      <alignment vertical="center"/>
    </xf>
    <xf numFmtId="0" fontId="23" fillId="0" borderId="0" xfId="0" applyFont="1"/>
    <xf numFmtId="0" fontId="0" fillId="0" borderId="38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Percent" xfId="40" builtinId="5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raffic-fatalities-pb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</sheetNames>
    <sheetDataSet>
      <sheetData sheetId="0">
        <row r="16">
          <cell r="B16">
            <v>5</v>
          </cell>
        </row>
        <row r="18">
          <cell r="A18" t="str">
            <v>through 04/27/2025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workbookViewId="0">
      <selection activeCell="A16" sqref="A16:M16"/>
    </sheetView>
  </sheetViews>
  <sheetFormatPr defaultRowHeight="12.75" x14ac:dyDescent="0.2"/>
  <cols>
    <col min="1" max="3" width="8" customWidth="1"/>
    <col min="4" max="4" width="8.85546875" bestFit="1" customWidth="1"/>
    <col min="5" max="7" width="8" customWidth="1"/>
    <col min="8" max="8" width="8.85546875" bestFit="1" customWidth="1"/>
    <col min="9" max="11" width="8" customWidth="1"/>
  </cols>
  <sheetData>
    <row r="1" spans="1:15" x14ac:dyDescent="0.2">
      <c r="B1" s="67" t="s">
        <v>12</v>
      </c>
      <c r="C1" s="67"/>
      <c r="D1" s="67"/>
      <c r="E1" s="67"/>
      <c r="F1" s="67" t="s">
        <v>13</v>
      </c>
      <c r="G1" s="67"/>
      <c r="H1" s="67"/>
      <c r="I1" s="67"/>
      <c r="J1" s="67" t="s">
        <v>9</v>
      </c>
      <c r="K1" s="67"/>
      <c r="L1" s="67"/>
      <c r="M1" s="67"/>
    </row>
    <row r="2" spans="1:15" ht="13.5" thickBot="1" x14ac:dyDescent="0.25">
      <c r="A2" s="1" t="s">
        <v>0</v>
      </c>
      <c r="B2" s="31">
        <v>2025</v>
      </c>
      <c r="C2" s="31">
        <v>2024</v>
      </c>
      <c r="D2" s="2" t="s">
        <v>1</v>
      </c>
      <c r="E2" s="3" t="s">
        <v>2</v>
      </c>
      <c r="F2" s="31">
        <v>2025</v>
      </c>
      <c r="G2" s="31">
        <v>2024</v>
      </c>
      <c r="H2" s="2" t="s">
        <v>1</v>
      </c>
      <c r="I2" s="3" t="s">
        <v>2</v>
      </c>
      <c r="J2" s="31">
        <v>2025</v>
      </c>
      <c r="K2" s="31">
        <v>2024</v>
      </c>
      <c r="L2" s="2" t="s">
        <v>1</v>
      </c>
      <c r="M2" s="4" t="s">
        <v>2</v>
      </c>
    </row>
    <row r="3" spans="1:15" ht="13.5" thickTop="1" x14ac:dyDescent="0.2">
      <c r="A3" s="5">
        <v>1</v>
      </c>
      <c r="B3" s="6">
        <v>0</v>
      </c>
      <c r="C3" s="6">
        <v>0</v>
      </c>
      <c r="D3" s="7">
        <f>B3-C3</f>
        <v>0</v>
      </c>
      <c r="E3" s="18" t="str">
        <f>IF(C3=0,"n/a",(B3-C3)/C3)</f>
        <v>n/a</v>
      </c>
      <c r="F3" s="6">
        <v>0</v>
      </c>
      <c r="G3" s="6">
        <v>0</v>
      </c>
      <c r="H3" s="7">
        <f>F3-G3</f>
        <v>0</v>
      </c>
      <c r="I3" s="18" t="str">
        <f>IF(G3=0,"n/a",(F3-G3)/G3)</f>
        <v>n/a</v>
      </c>
      <c r="J3" s="6">
        <v>0</v>
      </c>
      <c r="K3" s="6">
        <v>0</v>
      </c>
      <c r="L3" s="7">
        <f>J3-K3</f>
        <v>0</v>
      </c>
      <c r="M3" s="19" t="str">
        <f>IF(K3=0,"n/a",(J3-K3)/K3)</f>
        <v>n/a</v>
      </c>
      <c r="O3" s="20"/>
    </row>
    <row r="4" spans="1:15" x14ac:dyDescent="0.2">
      <c r="A4" s="5">
        <v>5</v>
      </c>
      <c r="B4" s="6">
        <v>0</v>
      </c>
      <c r="C4" s="6">
        <v>0</v>
      </c>
      <c r="D4" s="7">
        <f t="shared" ref="D4:D12" si="0">B4-C4</f>
        <v>0</v>
      </c>
      <c r="E4" s="18" t="str">
        <f t="shared" ref="E4:E12" si="1">IF(C4=0,"n/a",(B4-C4)/C4)</f>
        <v>n/a</v>
      </c>
      <c r="F4" s="6">
        <v>0</v>
      </c>
      <c r="G4" s="6">
        <v>0</v>
      </c>
      <c r="H4" s="7">
        <f t="shared" ref="H4:H14" si="2">F4-G4</f>
        <v>0</v>
      </c>
      <c r="I4" s="18" t="str">
        <f t="shared" ref="I4:I14" si="3">IF(G4=0,"n/a",(F4-G4)/G4)</f>
        <v>n/a</v>
      </c>
      <c r="J4" s="6">
        <v>0</v>
      </c>
      <c r="K4" s="6">
        <v>1</v>
      </c>
      <c r="L4" s="7">
        <f t="shared" ref="L4:L12" si="4">J4-K4</f>
        <v>-1</v>
      </c>
      <c r="M4" s="19">
        <f t="shared" ref="M4:M14" si="5">IF(K4=0,"n/a",(J4-K4)/K4)</f>
        <v>-1</v>
      </c>
      <c r="O4" s="20"/>
    </row>
    <row r="5" spans="1:15" x14ac:dyDescent="0.2">
      <c r="A5" s="5">
        <v>6</v>
      </c>
      <c r="B5" s="6">
        <v>0</v>
      </c>
      <c r="C5" s="6">
        <v>0</v>
      </c>
      <c r="D5" s="7">
        <f t="shared" si="0"/>
        <v>0</v>
      </c>
      <c r="E5" s="18" t="str">
        <f t="shared" si="1"/>
        <v>n/a</v>
      </c>
      <c r="F5" s="6">
        <v>0</v>
      </c>
      <c r="G5" s="6">
        <v>0</v>
      </c>
      <c r="H5" s="7">
        <f t="shared" si="2"/>
        <v>0</v>
      </c>
      <c r="I5" s="18" t="str">
        <f t="shared" si="3"/>
        <v>n/a</v>
      </c>
      <c r="J5" s="6">
        <v>0</v>
      </c>
      <c r="K5" s="6">
        <v>0</v>
      </c>
      <c r="L5" s="7">
        <f t="shared" si="4"/>
        <v>0</v>
      </c>
      <c r="M5" s="19" t="str">
        <f t="shared" si="5"/>
        <v>n/a</v>
      </c>
      <c r="O5" s="20"/>
    </row>
    <row r="6" spans="1:15" x14ac:dyDescent="0.2">
      <c r="A6" s="5">
        <v>7</v>
      </c>
      <c r="B6" s="6">
        <v>0</v>
      </c>
      <c r="C6" s="6">
        <v>0</v>
      </c>
      <c r="D6" s="7">
        <f t="shared" si="0"/>
        <v>0</v>
      </c>
      <c r="E6" s="18" t="str">
        <f t="shared" si="1"/>
        <v>n/a</v>
      </c>
      <c r="F6" s="6">
        <v>0</v>
      </c>
      <c r="G6" s="6">
        <v>0</v>
      </c>
      <c r="H6" s="7">
        <f t="shared" si="2"/>
        <v>0</v>
      </c>
      <c r="I6" s="18" t="str">
        <f t="shared" si="3"/>
        <v>n/a</v>
      </c>
      <c r="J6" s="6">
        <v>0</v>
      </c>
      <c r="K6" s="6">
        <v>1</v>
      </c>
      <c r="L6" s="7">
        <f t="shared" si="4"/>
        <v>-1</v>
      </c>
      <c r="M6" s="19">
        <f t="shared" si="5"/>
        <v>-1</v>
      </c>
      <c r="O6" s="20"/>
    </row>
    <row r="7" spans="1:15" x14ac:dyDescent="0.2">
      <c r="A7" s="5">
        <v>9</v>
      </c>
      <c r="B7" s="6">
        <v>0</v>
      </c>
      <c r="C7" s="6">
        <v>0</v>
      </c>
      <c r="D7" s="7">
        <f t="shared" si="0"/>
        <v>0</v>
      </c>
      <c r="E7" s="18" t="str">
        <f t="shared" si="1"/>
        <v>n/a</v>
      </c>
      <c r="F7" s="6">
        <v>0</v>
      </c>
      <c r="G7" s="6">
        <v>0</v>
      </c>
      <c r="H7" s="7">
        <f t="shared" si="2"/>
        <v>0</v>
      </c>
      <c r="I7" s="18" t="str">
        <f t="shared" si="3"/>
        <v>n/a</v>
      </c>
      <c r="J7" s="6">
        <v>0</v>
      </c>
      <c r="K7" s="6">
        <v>2</v>
      </c>
      <c r="L7" s="7">
        <f t="shared" si="4"/>
        <v>-2</v>
      </c>
      <c r="M7" s="19">
        <f t="shared" si="5"/>
        <v>-1</v>
      </c>
      <c r="O7" s="20"/>
    </row>
    <row r="8" spans="1:15" x14ac:dyDescent="0.2">
      <c r="A8" s="5">
        <v>10</v>
      </c>
      <c r="B8" s="6">
        <v>0</v>
      </c>
      <c r="C8" s="6">
        <v>0</v>
      </c>
      <c r="D8" s="7">
        <f t="shared" si="0"/>
        <v>0</v>
      </c>
      <c r="E8" s="18" t="str">
        <f t="shared" si="1"/>
        <v>n/a</v>
      </c>
      <c r="F8" s="6">
        <v>0</v>
      </c>
      <c r="G8" s="52">
        <v>0</v>
      </c>
      <c r="H8" s="7">
        <f t="shared" si="2"/>
        <v>0</v>
      </c>
      <c r="I8" s="18" t="str">
        <f t="shared" si="3"/>
        <v>n/a</v>
      </c>
      <c r="J8" s="6">
        <v>0</v>
      </c>
      <c r="K8" s="6">
        <v>0</v>
      </c>
      <c r="L8" s="7">
        <f t="shared" si="4"/>
        <v>0</v>
      </c>
      <c r="M8" s="19" t="str">
        <f t="shared" si="5"/>
        <v>n/a</v>
      </c>
      <c r="O8" s="20"/>
    </row>
    <row r="9" spans="1:15" x14ac:dyDescent="0.2">
      <c r="A9" s="5">
        <v>13</v>
      </c>
      <c r="B9" s="6">
        <v>0</v>
      </c>
      <c r="C9" s="6">
        <v>0</v>
      </c>
      <c r="D9" s="7">
        <f t="shared" si="0"/>
        <v>0</v>
      </c>
      <c r="E9" s="18" t="str">
        <f t="shared" si="1"/>
        <v>n/a</v>
      </c>
      <c r="F9" s="6">
        <v>0</v>
      </c>
      <c r="G9" s="6">
        <v>0</v>
      </c>
      <c r="H9" s="7">
        <f t="shared" si="2"/>
        <v>0</v>
      </c>
      <c r="I9" s="18" t="str">
        <f t="shared" si="3"/>
        <v>n/a</v>
      </c>
      <c r="J9" s="6">
        <v>0</v>
      </c>
      <c r="K9" s="6">
        <v>0</v>
      </c>
      <c r="L9" s="7">
        <f t="shared" si="4"/>
        <v>0</v>
      </c>
      <c r="M9" s="19" t="str">
        <f t="shared" si="5"/>
        <v>n/a</v>
      </c>
      <c r="O9" s="20"/>
    </row>
    <row r="10" spans="1:15" x14ac:dyDescent="0.2">
      <c r="A10" s="5">
        <v>14</v>
      </c>
      <c r="B10" s="52">
        <v>0</v>
      </c>
      <c r="C10" s="6">
        <v>0</v>
      </c>
      <c r="D10" s="7">
        <f t="shared" si="0"/>
        <v>0</v>
      </c>
      <c r="E10" s="18" t="str">
        <f t="shared" si="1"/>
        <v>n/a</v>
      </c>
      <c r="F10" s="6">
        <v>1</v>
      </c>
      <c r="G10" s="6">
        <v>0</v>
      </c>
      <c r="H10" s="7">
        <f t="shared" si="2"/>
        <v>1</v>
      </c>
      <c r="I10" s="18" t="str">
        <f t="shared" si="3"/>
        <v>n/a</v>
      </c>
      <c r="J10" s="6">
        <v>1</v>
      </c>
      <c r="K10" s="6">
        <v>0</v>
      </c>
      <c r="L10" s="7">
        <f t="shared" si="4"/>
        <v>1</v>
      </c>
      <c r="M10" s="19" t="str">
        <f t="shared" si="5"/>
        <v>n/a</v>
      </c>
      <c r="O10" s="20"/>
    </row>
    <row r="11" spans="1:15" x14ac:dyDescent="0.2">
      <c r="A11" s="5">
        <v>17</v>
      </c>
      <c r="B11" s="6">
        <v>0</v>
      </c>
      <c r="C11" s="52">
        <v>0</v>
      </c>
      <c r="D11" s="7">
        <f t="shared" si="0"/>
        <v>0</v>
      </c>
      <c r="E11" s="18" t="str">
        <f t="shared" si="1"/>
        <v>n/a</v>
      </c>
      <c r="F11" s="6">
        <v>0</v>
      </c>
      <c r="G11" s="6">
        <v>0</v>
      </c>
      <c r="H11" s="7">
        <f t="shared" si="2"/>
        <v>0</v>
      </c>
      <c r="I11" s="18" t="str">
        <f t="shared" si="3"/>
        <v>n/a</v>
      </c>
      <c r="J11" s="6">
        <v>1</v>
      </c>
      <c r="K11" s="6">
        <v>0</v>
      </c>
      <c r="L11" s="7">
        <f t="shared" si="4"/>
        <v>1</v>
      </c>
      <c r="M11" s="19" t="str">
        <f t="shared" si="5"/>
        <v>n/a</v>
      </c>
      <c r="O11" s="20"/>
    </row>
    <row r="12" spans="1:15" ht="13.5" thickBot="1" x14ac:dyDescent="0.25">
      <c r="A12" s="1">
        <v>18</v>
      </c>
      <c r="B12" s="8">
        <v>0</v>
      </c>
      <c r="C12" s="52">
        <v>0</v>
      </c>
      <c r="D12" s="7">
        <f t="shared" si="0"/>
        <v>0</v>
      </c>
      <c r="E12" s="18" t="str">
        <f t="shared" si="1"/>
        <v>n/a</v>
      </c>
      <c r="F12" s="6">
        <v>0</v>
      </c>
      <c r="G12" s="6">
        <v>0</v>
      </c>
      <c r="H12" s="7">
        <f t="shared" si="2"/>
        <v>0</v>
      </c>
      <c r="I12" s="18" t="str">
        <f t="shared" si="3"/>
        <v>n/a</v>
      </c>
      <c r="J12" s="6">
        <v>3</v>
      </c>
      <c r="K12" s="6">
        <v>0</v>
      </c>
      <c r="L12" s="7">
        <f t="shared" si="4"/>
        <v>3</v>
      </c>
      <c r="M12" s="19" t="str">
        <f t="shared" si="5"/>
        <v>n/a</v>
      </c>
      <c r="O12" s="20"/>
    </row>
    <row r="13" spans="1:15" ht="14.25" thickTop="1" thickBot="1" x14ac:dyDescent="0.25">
      <c r="A13" s="9"/>
      <c r="B13" s="10"/>
      <c r="C13" s="10"/>
      <c r="D13" s="7"/>
      <c r="E13" s="18"/>
      <c r="F13" s="10"/>
      <c r="G13" s="10"/>
      <c r="H13" s="7"/>
      <c r="I13" s="18"/>
      <c r="J13" s="10"/>
      <c r="K13" s="10"/>
      <c r="L13" s="7"/>
      <c r="M13" s="19"/>
      <c r="O13" s="20"/>
    </row>
    <row r="14" spans="1:15" ht="14.25" thickTop="1" thickBot="1" x14ac:dyDescent="0.25">
      <c r="A14" s="11" t="s">
        <v>3</v>
      </c>
      <c r="B14" s="12">
        <f>SUM(B3:B12)</f>
        <v>0</v>
      </c>
      <c r="C14" s="13">
        <f>SUM(C3:C12)</f>
        <v>0</v>
      </c>
      <c r="D14" s="7">
        <f>B14-C14</f>
        <v>0</v>
      </c>
      <c r="E14" s="18" t="str">
        <f>IF(C14=0,"n/a",(B14-C14)/C14)</f>
        <v>n/a</v>
      </c>
      <c r="F14" s="12">
        <f>SUM(F3:F12)</f>
        <v>1</v>
      </c>
      <c r="G14" s="13">
        <f>SUM(G3:G12)</f>
        <v>0</v>
      </c>
      <c r="H14" s="7">
        <f t="shared" si="2"/>
        <v>1</v>
      </c>
      <c r="I14" s="18" t="str">
        <f t="shared" si="3"/>
        <v>n/a</v>
      </c>
      <c r="J14" s="12">
        <f>SUM(J3:J12)</f>
        <v>5</v>
      </c>
      <c r="K14" s="13">
        <f>SUM(K3:K12)</f>
        <v>4</v>
      </c>
      <c r="L14" s="7">
        <f>J14-K14</f>
        <v>1</v>
      </c>
      <c r="M14" s="19">
        <f t="shared" si="5"/>
        <v>0.25</v>
      </c>
      <c r="O14" s="20"/>
    </row>
    <row r="15" spans="1:15" ht="13.5" thickTop="1" x14ac:dyDescent="0.2">
      <c r="D15" s="7"/>
      <c r="E15" s="18"/>
      <c r="F15" s="56"/>
      <c r="G15" s="53"/>
      <c r="H15" s="7"/>
      <c r="I15" s="18"/>
      <c r="L15" s="7"/>
      <c r="M15" s="19"/>
      <c r="O15" s="20"/>
    </row>
    <row r="16" spans="1:15" x14ac:dyDescent="0.2">
      <c r="A16" s="30" t="s">
        <v>10</v>
      </c>
      <c r="B16" s="6">
        <v>3</v>
      </c>
      <c r="C16" s="6">
        <v>8</v>
      </c>
      <c r="D16" s="6">
        <f>B16-C16</f>
        <v>-5</v>
      </c>
      <c r="E16" s="34">
        <f>IF(C16=0,"n/a",(B16-C16)/C16)</f>
        <v>-0.625</v>
      </c>
      <c r="F16" s="52">
        <v>16</v>
      </c>
      <c r="G16" s="6">
        <v>18</v>
      </c>
      <c r="H16" s="6">
        <f>F16-G16</f>
        <v>-2</v>
      </c>
      <c r="I16" s="35">
        <f>IF(G16=0,"n/a",(F16-G16)/G16)</f>
        <v>-0.1111111111111111</v>
      </c>
      <c r="J16" s="52">
        <v>52</v>
      </c>
      <c r="K16" s="6">
        <v>79</v>
      </c>
      <c r="L16" s="6">
        <f>J16-K16</f>
        <v>-27</v>
      </c>
      <c r="M16" s="35">
        <f>IF(K16=0,"n/a",(J16-K16)/K16)</f>
        <v>-0.34177215189873417</v>
      </c>
      <c r="O16" s="20"/>
    </row>
  </sheetData>
  <mergeCells count="3">
    <mergeCell ref="F1:I1"/>
    <mergeCell ref="B1:E1"/>
    <mergeCell ref="J1:M1"/>
  </mergeCells>
  <phoneticPr fontId="0" type="noConversion"/>
  <pageMargins left="0.75" right="0.75" top="1" bottom="1" header="0.5" footer="0.5"/>
  <pageSetup orientation="landscape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4" workbookViewId="0">
      <selection activeCell="J18" sqref="J18"/>
    </sheetView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workbookViewId="0">
      <selection activeCell="A18" sqref="A18:M18"/>
    </sheetView>
  </sheetViews>
  <sheetFormatPr defaultRowHeight="12.75" x14ac:dyDescent="0.2"/>
  <cols>
    <col min="1" max="3" width="7.5703125" customWidth="1"/>
    <col min="4" max="4" width="8.85546875" bestFit="1" customWidth="1"/>
    <col min="5" max="5" width="7.85546875" customWidth="1"/>
    <col min="6" max="6" width="7.5703125" customWidth="1"/>
    <col min="7" max="8" width="8.140625" customWidth="1"/>
    <col min="9" max="9" width="8" customWidth="1"/>
    <col min="10" max="11" width="8.140625" customWidth="1"/>
    <col min="12" max="12" width="8.42578125" customWidth="1"/>
    <col min="13" max="13" width="7.85546875" customWidth="1"/>
  </cols>
  <sheetData>
    <row r="1" spans="1:13" x14ac:dyDescent="0.2">
      <c r="B1" s="67" t="s">
        <v>12</v>
      </c>
      <c r="C1" s="67"/>
      <c r="D1" s="67"/>
      <c r="E1" s="67"/>
      <c r="F1" s="67" t="s">
        <v>13</v>
      </c>
      <c r="G1" s="67"/>
      <c r="H1" s="67"/>
      <c r="I1" s="67"/>
      <c r="J1" s="67" t="s">
        <v>9</v>
      </c>
      <c r="K1" s="67"/>
      <c r="L1" s="67"/>
      <c r="M1" s="67"/>
    </row>
    <row r="2" spans="1:13" x14ac:dyDescent="0.2">
      <c r="A2" s="30" t="s">
        <v>0</v>
      </c>
      <c r="B2" s="31">
        <v>2025</v>
      </c>
      <c r="C2" s="31">
        <v>2024</v>
      </c>
      <c r="D2" s="32" t="s">
        <v>1</v>
      </c>
      <c r="E2" s="33" t="s">
        <v>2</v>
      </c>
      <c r="F2" s="31">
        <v>2025</v>
      </c>
      <c r="G2" s="31">
        <v>2024</v>
      </c>
      <c r="H2" s="32" t="s">
        <v>1</v>
      </c>
      <c r="I2" s="33" t="s">
        <v>2</v>
      </c>
      <c r="J2" s="31">
        <v>2025</v>
      </c>
      <c r="K2" s="31">
        <v>2024</v>
      </c>
      <c r="L2" s="32" t="s">
        <v>1</v>
      </c>
      <c r="M2" s="30" t="s">
        <v>2</v>
      </c>
    </row>
    <row r="3" spans="1:13" x14ac:dyDescent="0.2">
      <c r="A3" s="30">
        <v>19</v>
      </c>
      <c r="B3" s="31">
        <v>0</v>
      </c>
      <c r="C3" s="31">
        <v>0</v>
      </c>
      <c r="D3" s="31">
        <f>B3-C3</f>
        <v>0</v>
      </c>
      <c r="E3" s="35" t="e">
        <f>D3/C3</f>
        <v>#DIV/0!</v>
      </c>
      <c r="F3" s="31">
        <v>0</v>
      </c>
      <c r="G3" s="31">
        <v>1</v>
      </c>
      <c r="H3" s="6">
        <f>F3-G3</f>
        <v>-1</v>
      </c>
      <c r="I3" s="34">
        <f>IF(G3=0,"n/a",(F3-G3)/G3)</f>
        <v>-1</v>
      </c>
      <c r="J3" s="31">
        <v>2</v>
      </c>
      <c r="K3" s="31">
        <v>1</v>
      </c>
      <c r="L3" s="6">
        <f>J3-K3</f>
        <v>1</v>
      </c>
      <c r="M3" s="35">
        <f>IF(K3=0,"n/a",(J3-K3)/K3)</f>
        <v>1</v>
      </c>
    </row>
    <row r="4" spans="1:13" x14ac:dyDescent="0.2">
      <c r="A4" s="30">
        <v>20</v>
      </c>
      <c r="B4" s="31">
        <v>0</v>
      </c>
      <c r="C4" s="31">
        <v>0</v>
      </c>
      <c r="D4" s="31">
        <f t="shared" ref="D4:D16" si="0">B4-C4</f>
        <v>0</v>
      </c>
      <c r="E4" s="35" t="e">
        <f t="shared" ref="E4:E16" si="1">D4/C4</f>
        <v>#DIV/0!</v>
      </c>
      <c r="F4" s="31">
        <v>0</v>
      </c>
      <c r="G4" s="31">
        <v>0</v>
      </c>
      <c r="H4" s="6">
        <f t="shared" ref="H4:H16" si="2">F4-G4</f>
        <v>0</v>
      </c>
      <c r="I4" s="34" t="str">
        <f t="shared" ref="I4:I16" si="3">IF(G4=0,"n/a",(F4-G4)/G4)</f>
        <v>n/a</v>
      </c>
      <c r="J4" s="31">
        <v>0</v>
      </c>
      <c r="K4" s="31">
        <v>1</v>
      </c>
      <c r="L4" s="6">
        <f t="shared" ref="L4:L16" si="4">J4-K4</f>
        <v>-1</v>
      </c>
      <c r="M4" s="35">
        <f t="shared" ref="M4:M16" si="5">IF(K4=0,"n/a",(J4-K4)/K4)</f>
        <v>-1</v>
      </c>
    </row>
    <row r="5" spans="1:13" x14ac:dyDescent="0.2">
      <c r="A5" s="30">
        <v>22</v>
      </c>
      <c r="B5" s="31">
        <v>0</v>
      </c>
      <c r="C5" s="31">
        <v>0</v>
      </c>
      <c r="D5" s="31">
        <f t="shared" si="0"/>
        <v>0</v>
      </c>
      <c r="E5" s="35" t="e">
        <f t="shared" si="1"/>
        <v>#DIV/0!</v>
      </c>
      <c r="F5" s="31">
        <v>0</v>
      </c>
      <c r="G5" s="31">
        <v>0</v>
      </c>
      <c r="H5" s="6">
        <f t="shared" si="2"/>
        <v>0</v>
      </c>
      <c r="I5" s="34" t="str">
        <f t="shared" si="3"/>
        <v>n/a</v>
      </c>
      <c r="J5" s="31">
        <v>0</v>
      </c>
      <c r="K5" s="31">
        <v>0</v>
      </c>
      <c r="L5" s="6">
        <f t="shared" si="4"/>
        <v>0</v>
      </c>
      <c r="M5" s="35" t="str">
        <f t="shared" si="5"/>
        <v>n/a</v>
      </c>
    </row>
    <row r="6" spans="1:13" x14ac:dyDescent="0.2">
      <c r="A6" s="30">
        <v>23</v>
      </c>
      <c r="B6" s="31">
        <v>0</v>
      </c>
      <c r="C6" s="31">
        <v>0</v>
      </c>
      <c r="D6" s="31">
        <f t="shared" si="0"/>
        <v>0</v>
      </c>
      <c r="E6" s="35" t="e">
        <f t="shared" si="1"/>
        <v>#DIV/0!</v>
      </c>
      <c r="F6" s="31">
        <v>0</v>
      </c>
      <c r="G6" s="31">
        <v>1</v>
      </c>
      <c r="H6" s="6">
        <f t="shared" si="2"/>
        <v>-1</v>
      </c>
      <c r="I6" s="34">
        <f t="shared" si="3"/>
        <v>-1</v>
      </c>
      <c r="J6" s="31">
        <v>0</v>
      </c>
      <c r="K6" s="31">
        <v>1</v>
      </c>
      <c r="L6" s="6">
        <f t="shared" si="4"/>
        <v>-1</v>
      </c>
      <c r="M6" s="35">
        <f t="shared" si="5"/>
        <v>-1</v>
      </c>
    </row>
    <row r="7" spans="1:13" x14ac:dyDescent="0.2">
      <c r="A7" s="30">
        <v>24</v>
      </c>
      <c r="B7" s="31">
        <v>0</v>
      </c>
      <c r="C7" s="31">
        <v>0</v>
      </c>
      <c r="D7" s="31">
        <f>B7-C7</f>
        <v>0</v>
      </c>
      <c r="E7" s="35" t="e">
        <f t="shared" si="1"/>
        <v>#DIV/0!</v>
      </c>
      <c r="F7" s="31">
        <v>0</v>
      </c>
      <c r="G7" s="31">
        <v>0</v>
      </c>
      <c r="H7" s="6">
        <f t="shared" si="2"/>
        <v>0</v>
      </c>
      <c r="I7" s="34" t="str">
        <f t="shared" si="3"/>
        <v>n/a</v>
      </c>
      <c r="J7" s="31">
        <v>0</v>
      </c>
      <c r="K7" s="31">
        <v>0</v>
      </c>
      <c r="L7" s="6">
        <f t="shared" si="4"/>
        <v>0</v>
      </c>
      <c r="M7" s="35" t="str">
        <f t="shared" si="5"/>
        <v>n/a</v>
      </c>
    </row>
    <row r="8" spans="1:13" x14ac:dyDescent="0.2">
      <c r="A8" s="30">
        <v>25</v>
      </c>
      <c r="B8" s="31">
        <v>0</v>
      </c>
      <c r="C8" s="31">
        <v>0</v>
      </c>
      <c r="D8" s="31">
        <f t="shared" si="0"/>
        <v>0</v>
      </c>
      <c r="E8" s="35" t="e">
        <f t="shared" si="1"/>
        <v>#DIV/0!</v>
      </c>
      <c r="F8" s="31">
        <v>0</v>
      </c>
      <c r="G8" s="31">
        <v>0</v>
      </c>
      <c r="H8" s="6">
        <f t="shared" si="2"/>
        <v>0</v>
      </c>
      <c r="I8" s="34" t="str">
        <f>IF(G8=0,"n/a",(F9-G8)/G8)</f>
        <v>n/a</v>
      </c>
      <c r="J8" s="31">
        <v>1</v>
      </c>
      <c r="K8" s="31">
        <v>0</v>
      </c>
      <c r="L8" s="6">
        <f t="shared" si="4"/>
        <v>1</v>
      </c>
      <c r="M8" s="35" t="str">
        <f t="shared" si="5"/>
        <v>n/a</v>
      </c>
    </row>
    <row r="9" spans="1:13" x14ac:dyDescent="0.2">
      <c r="A9" s="30">
        <v>26</v>
      </c>
      <c r="B9" s="31">
        <v>0</v>
      </c>
      <c r="C9" s="31">
        <v>0</v>
      </c>
      <c r="D9" s="31">
        <f t="shared" si="0"/>
        <v>0</v>
      </c>
      <c r="E9" s="35" t="e">
        <f t="shared" si="1"/>
        <v>#DIV/0!</v>
      </c>
      <c r="F9" s="31">
        <v>0</v>
      </c>
      <c r="G9" s="31">
        <v>0</v>
      </c>
      <c r="H9" s="6">
        <f t="shared" si="2"/>
        <v>0</v>
      </c>
      <c r="I9" s="34" t="str">
        <f>IF(G9=0,"n/a",(F9-G9)/G9)</f>
        <v>n/a</v>
      </c>
      <c r="J9" s="31">
        <v>0</v>
      </c>
      <c r="K9" s="31">
        <v>0</v>
      </c>
      <c r="L9" s="6">
        <f t="shared" si="4"/>
        <v>0</v>
      </c>
      <c r="M9" s="35" t="str">
        <f t="shared" si="5"/>
        <v>n/a</v>
      </c>
    </row>
    <row r="10" spans="1:13" x14ac:dyDescent="0.2">
      <c r="A10" s="30">
        <v>28</v>
      </c>
      <c r="B10" s="31">
        <v>0</v>
      </c>
      <c r="C10" s="31">
        <v>0</v>
      </c>
      <c r="D10" s="31">
        <f t="shared" si="0"/>
        <v>0</v>
      </c>
      <c r="E10" s="35" t="e">
        <f t="shared" si="1"/>
        <v>#DIV/0!</v>
      </c>
      <c r="F10" s="31">
        <v>0</v>
      </c>
      <c r="G10" s="31">
        <v>0</v>
      </c>
      <c r="H10" s="6">
        <f>F10-G10</f>
        <v>0</v>
      </c>
      <c r="I10" s="34" t="str">
        <f>IF(G10=0,"n/a",(F10-G10)/G10)</f>
        <v>n/a</v>
      </c>
      <c r="J10" s="31">
        <v>0</v>
      </c>
      <c r="K10" s="31">
        <v>1</v>
      </c>
      <c r="L10" s="6">
        <f t="shared" si="4"/>
        <v>-1</v>
      </c>
      <c r="M10" s="35">
        <f t="shared" si="5"/>
        <v>-1</v>
      </c>
    </row>
    <row r="11" spans="1:13" x14ac:dyDescent="0.2">
      <c r="A11" s="30">
        <v>30</v>
      </c>
      <c r="B11" s="31">
        <v>0</v>
      </c>
      <c r="C11" s="31">
        <v>0</v>
      </c>
      <c r="D11" s="31">
        <f t="shared" si="0"/>
        <v>0</v>
      </c>
      <c r="E11" s="35" t="e">
        <f t="shared" si="1"/>
        <v>#DIV/0!</v>
      </c>
      <c r="F11" s="31">
        <v>0</v>
      </c>
      <c r="G11" s="31">
        <v>0</v>
      </c>
      <c r="H11" s="6">
        <f>F11-G11</f>
        <v>0</v>
      </c>
      <c r="I11" s="34" t="str">
        <f>IF(G11=0,"n/a",(F11-G11)/G11)</f>
        <v>n/a</v>
      </c>
      <c r="J11" s="31">
        <v>0</v>
      </c>
      <c r="K11" s="31">
        <v>0</v>
      </c>
      <c r="L11" s="6">
        <f t="shared" si="4"/>
        <v>0</v>
      </c>
      <c r="M11" s="35" t="str">
        <f t="shared" si="5"/>
        <v>n/a</v>
      </c>
    </row>
    <row r="12" spans="1:13" x14ac:dyDescent="0.2">
      <c r="A12" s="30">
        <v>32</v>
      </c>
      <c r="B12" s="31">
        <v>0</v>
      </c>
      <c r="C12" s="31">
        <v>0</v>
      </c>
      <c r="D12" s="31">
        <f t="shared" si="0"/>
        <v>0</v>
      </c>
      <c r="E12" s="35" t="e">
        <f t="shared" si="1"/>
        <v>#DIV/0!</v>
      </c>
      <c r="F12" s="31">
        <v>0</v>
      </c>
      <c r="G12" s="31">
        <v>1</v>
      </c>
      <c r="H12" s="6">
        <f t="shared" si="2"/>
        <v>-1</v>
      </c>
      <c r="I12" s="34">
        <f t="shared" si="3"/>
        <v>-1</v>
      </c>
      <c r="J12" s="31">
        <v>0</v>
      </c>
      <c r="K12" s="31">
        <v>1</v>
      </c>
      <c r="L12" s="6">
        <f t="shared" si="4"/>
        <v>-1</v>
      </c>
      <c r="M12" s="35">
        <f t="shared" si="5"/>
        <v>-1</v>
      </c>
    </row>
    <row r="13" spans="1:13" x14ac:dyDescent="0.2">
      <c r="A13" s="30">
        <v>33</v>
      </c>
      <c r="B13" s="31">
        <v>0</v>
      </c>
      <c r="C13" s="31">
        <v>0</v>
      </c>
      <c r="D13" s="31">
        <f t="shared" si="0"/>
        <v>0</v>
      </c>
      <c r="E13" s="35" t="e">
        <f t="shared" si="1"/>
        <v>#DIV/0!</v>
      </c>
      <c r="F13" s="31">
        <v>0</v>
      </c>
      <c r="G13" s="31">
        <v>0</v>
      </c>
      <c r="H13" s="6">
        <f t="shared" si="2"/>
        <v>0</v>
      </c>
      <c r="I13" s="34" t="str">
        <f t="shared" si="3"/>
        <v>n/a</v>
      </c>
      <c r="J13" s="31">
        <v>1</v>
      </c>
      <c r="K13" s="31">
        <v>0</v>
      </c>
      <c r="L13" s="6">
        <f t="shared" si="4"/>
        <v>1</v>
      </c>
      <c r="M13" s="35" t="str">
        <f t="shared" si="5"/>
        <v>n/a</v>
      </c>
    </row>
    <row r="14" spans="1:13" x14ac:dyDescent="0.2">
      <c r="A14" s="30">
        <v>34</v>
      </c>
      <c r="B14" s="31">
        <v>0</v>
      </c>
      <c r="C14" s="31">
        <v>0</v>
      </c>
      <c r="D14" s="31">
        <f t="shared" si="0"/>
        <v>0</v>
      </c>
      <c r="E14" s="35" t="e">
        <f t="shared" si="1"/>
        <v>#DIV/0!</v>
      </c>
      <c r="F14" s="31">
        <v>1</v>
      </c>
      <c r="G14" s="31">
        <v>0</v>
      </c>
      <c r="H14" s="6">
        <f t="shared" si="2"/>
        <v>1</v>
      </c>
      <c r="I14" s="34" t="str">
        <f>IF(G14=0,"n/a",(F15-G14)/G14)</f>
        <v>n/a</v>
      </c>
      <c r="J14" s="31">
        <v>1</v>
      </c>
      <c r="K14" s="31">
        <v>0</v>
      </c>
      <c r="L14" s="6">
        <f t="shared" si="4"/>
        <v>1</v>
      </c>
      <c r="M14" s="35" t="str">
        <f t="shared" si="5"/>
        <v>n/a</v>
      </c>
    </row>
    <row r="15" spans="1:13" ht="13.5" thickBot="1" x14ac:dyDescent="0.25">
      <c r="A15" s="9"/>
      <c r="B15" s="9"/>
      <c r="C15" s="9"/>
      <c r="D15" s="30"/>
      <c r="E15" s="35"/>
      <c r="F15" s="10"/>
      <c r="G15" s="10"/>
      <c r="H15" s="25"/>
      <c r="I15" s="36"/>
      <c r="J15" s="10"/>
      <c r="K15" s="10"/>
      <c r="L15" s="25"/>
      <c r="M15" s="37"/>
    </row>
    <row r="16" spans="1:13" ht="14.25" thickTop="1" thickBot="1" x14ac:dyDescent="0.25">
      <c r="A16" s="45" t="s">
        <v>4</v>
      </c>
      <c r="B16" s="59">
        <f>SUM(B3:B14)</f>
        <v>0</v>
      </c>
      <c r="C16" s="59">
        <f>SUM(C3:C14)</f>
        <v>0</v>
      </c>
      <c r="D16" s="31">
        <f t="shared" si="0"/>
        <v>0</v>
      </c>
      <c r="E16" s="47" t="e">
        <f t="shared" si="1"/>
        <v>#DIV/0!</v>
      </c>
      <c r="F16" s="12">
        <f>SUM(F3:F14)</f>
        <v>1</v>
      </c>
      <c r="G16" s="13">
        <f>SUM(G3:G14)</f>
        <v>3</v>
      </c>
      <c r="H16" s="6">
        <f t="shared" si="2"/>
        <v>-2</v>
      </c>
      <c r="I16" s="48">
        <f t="shared" si="3"/>
        <v>-0.66666666666666663</v>
      </c>
      <c r="J16" s="12">
        <f>SUM(J3:J14)</f>
        <v>5</v>
      </c>
      <c r="K16" s="13">
        <f>SUM(K3:K14)</f>
        <v>5</v>
      </c>
      <c r="L16" s="6">
        <f t="shared" si="4"/>
        <v>0</v>
      </c>
      <c r="M16" s="35">
        <f t="shared" si="5"/>
        <v>0</v>
      </c>
    </row>
    <row r="17" spans="1:14" ht="13.5" thickTop="1" x14ac:dyDescent="0.2">
      <c r="B17" s="57"/>
      <c r="C17" s="58"/>
      <c r="D17" s="30"/>
      <c r="E17" s="35"/>
      <c r="F17" s="51"/>
      <c r="H17" s="25"/>
      <c r="I17" s="36"/>
      <c r="J17" s="6"/>
      <c r="K17" s="53"/>
      <c r="L17" s="25"/>
      <c r="M17" s="37"/>
    </row>
    <row r="18" spans="1:14" x14ac:dyDescent="0.2">
      <c r="A18" s="30" t="s">
        <v>10</v>
      </c>
      <c r="B18" s="6">
        <v>3</v>
      </c>
      <c r="C18" s="6">
        <v>8</v>
      </c>
      <c r="D18" s="6">
        <f>B18-C18</f>
        <v>-5</v>
      </c>
      <c r="E18" s="34">
        <f>IF(C18=0,"n/a",(B18-C18)/C18)</f>
        <v>-0.625</v>
      </c>
      <c r="F18" s="52">
        <v>16</v>
      </c>
      <c r="G18" s="6">
        <v>18</v>
      </c>
      <c r="H18" s="6">
        <f>F18-G18</f>
        <v>-2</v>
      </c>
      <c r="I18" s="35">
        <f>IF(G18=0,"n/a",(F18-G18)/G18)</f>
        <v>-0.1111111111111111</v>
      </c>
      <c r="J18" s="52">
        <v>52</v>
      </c>
      <c r="K18" s="6">
        <v>79</v>
      </c>
      <c r="L18" s="6">
        <f>J18-K18</f>
        <v>-27</v>
      </c>
      <c r="M18" s="35">
        <f>IF(K18=0,"n/a",(J18-K18)/K18)</f>
        <v>-0.34177215189873417</v>
      </c>
    </row>
    <row r="19" spans="1:14" x14ac:dyDescent="0.2">
      <c r="B19" s="55" t="s">
        <v>14</v>
      </c>
      <c r="F19" s="10"/>
    </row>
    <row r="21" spans="1:14" x14ac:dyDescent="0.2">
      <c r="G21" s="46"/>
    </row>
    <row r="24" spans="1:14" x14ac:dyDescent="0.2">
      <c r="C24" s="55"/>
    </row>
    <row r="25" spans="1:14" x14ac:dyDescent="0.2">
      <c r="N25" s="55"/>
    </row>
  </sheetData>
  <mergeCells count="3">
    <mergeCell ref="B1:E1"/>
    <mergeCell ref="F1:I1"/>
    <mergeCell ref="J1:M1"/>
  </mergeCells>
  <phoneticPr fontId="0" type="noConversion"/>
  <pageMargins left="0.75" right="0.75" top="1" bottom="1" header="0.5" footer="0.5"/>
  <pageSetup orientation="landscape" verticalDpi="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zoomScaleNormal="100" workbookViewId="0">
      <selection activeCell="A18" sqref="A18:M18"/>
    </sheetView>
  </sheetViews>
  <sheetFormatPr defaultRowHeight="12.75" x14ac:dyDescent="0.2"/>
  <cols>
    <col min="1" max="1" width="7.5703125" customWidth="1"/>
    <col min="2" max="2" width="8" customWidth="1"/>
    <col min="3" max="3" width="6.85546875" customWidth="1"/>
    <col min="4" max="4" width="9.140625" customWidth="1"/>
    <col min="5" max="5" width="8.42578125" customWidth="1"/>
    <col min="6" max="6" width="8.140625" customWidth="1"/>
    <col min="7" max="7" width="7.5703125" customWidth="1"/>
    <col min="8" max="8" width="8" customWidth="1"/>
    <col min="10" max="10" width="8.140625" customWidth="1"/>
    <col min="11" max="11" width="7.5703125" customWidth="1"/>
    <col min="12" max="12" width="8" customWidth="1"/>
  </cols>
  <sheetData>
    <row r="1" spans="1:13" x14ac:dyDescent="0.2">
      <c r="A1" s="38"/>
      <c r="B1" s="68" t="s">
        <v>12</v>
      </c>
      <c r="C1" s="68"/>
      <c r="D1" s="68"/>
      <c r="E1" s="68"/>
      <c r="F1" s="68" t="s">
        <v>13</v>
      </c>
      <c r="G1" s="68"/>
      <c r="H1" s="68"/>
      <c r="I1" s="68"/>
      <c r="J1" s="68" t="s">
        <v>9</v>
      </c>
      <c r="K1" s="68"/>
      <c r="L1" s="68"/>
      <c r="M1" s="68"/>
    </row>
    <row r="2" spans="1:13" x14ac:dyDescent="0.2">
      <c r="A2" s="30" t="s">
        <v>0</v>
      </c>
      <c r="B2" s="31">
        <v>2025</v>
      </c>
      <c r="C2" s="31">
        <v>2024</v>
      </c>
      <c r="D2" s="32" t="s">
        <v>1</v>
      </c>
      <c r="E2" s="33" t="s">
        <v>2</v>
      </c>
      <c r="F2" s="31">
        <v>2025</v>
      </c>
      <c r="G2" s="31">
        <v>2024</v>
      </c>
      <c r="H2" s="32" t="s">
        <v>1</v>
      </c>
      <c r="I2" s="30" t="s">
        <v>2</v>
      </c>
      <c r="J2" s="31">
        <v>2025</v>
      </c>
      <c r="K2" s="31">
        <v>2024</v>
      </c>
      <c r="L2" s="32" t="s">
        <v>1</v>
      </c>
      <c r="M2" s="30" t="s">
        <v>2</v>
      </c>
    </row>
    <row r="3" spans="1:13" x14ac:dyDescent="0.2">
      <c r="A3" s="29">
        <v>40</v>
      </c>
      <c r="B3" s="31">
        <v>0</v>
      </c>
      <c r="C3" s="31">
        <v>0</v>
      </c>
      <c r="D3" s="6">
        <f>B3-C3</f>
        <v>0</v>
      </c>
      <c r="E3" s="34" t="str">
        <f>IF(C3=0,"n/a",(B3-C3)/C3)</f>
        <v>n/a</v>
      </c>
      <c r="F3" s="31">
        <v>1</v>
      </c>
      <c r="G3" s="31">
        <v>0</v>
      </c>
      <c r="H3" s="6">
        <f>F3-G3</f>
        <v>1</v>
      </c>
      <c r="I3" s="35" t="str">
        <f>IF(G3=0,"n/a",(F3-G3)/G3)</f>
        <v>n/a</v>
      </c>
      <c r="J3" s="31">
        <v>2</v>
      </c>
      <c r="K3" s="31">
        <v>1</v>
      </c>
      <c r="L3" s="6">
        <f>J3-K3</f>
        <v>1</v>
      </c>
      <c r="M3" s="35">
        <f>IF(K3=0,"n/a",(J3-K3)/K3)</f>
        <v>1</v>
      </c>
    </row>
    <row r="4" spans="1:13" x14ac:dyDescent="0.2">
      <c r="A4" s="29">
        <v>41</v>
      </c>
      <c r="B4" s="31">
        <v>1</v>
      </c>
      <c r="C4" s="31">
        <v>0</v>
      </c>
      <c r="D4" s="6">
        <f t="shared" ref="D4:D14" si="0">B4-C4</f>
        <v>1</v>
      </c>
      <c r="E4" s="34" t="str">
        <f t="shared" ref="E4:E14" si="1">IF(C4=0,"n/a",(B4-C4)/C4)</f>
        <v>n/a</v>
      </c>
      <c r="F4" s="31">
        <v>1</v>
      </c>
      <c r="G4" s="31">
        <v>0</v>
      </c>
      <c r="H4" s="6">
        <f t="shared" ref="H4:H16" si="2">F4-G4</f>
        <v>1</v>
      </c>
      <c r="I4" s="35" t="str">
        <f t="shared" ref="I4:I16" si="3">IF(G4=0,"n/a",(F4-G4)/G4)</f>
        <v>n/a</v>
      </c>
      <c r="J4" s="31">
        <v>1</v>
      </c>
      <c r="K4" s="31">
        <v>2</v>
      </c>
      <c r="L4" s="6">
        <f t="shared" ref="L4:L16" si="4">J4-K4</f>
        <v>-1</v>
      </c>
      <c r="M4" s="35">
        <f t="shared" ref="M4:M16" si="5">IF(K4=0,"n/a",(J4-K4)/K4)</f>
        <v>-0.5</v>
      </c>
    </row>
    <row r="5" spans="1:13" x14ac:dyDescent="0.2">
      <c r="A5" s="29">
        <v>42</v>
      </c>
      <c r="B5" s="31">
        <v>0</v>
      </c>
      <c r="C5" s="31">
        <v>0</v>
      </c>
      <c r="D5" s="6">
        <f t="shared" si="0"/>
        <v>0</v>
      </c>
      <c r="E5" s="34" t="str">
        <f t="shared" si="1"/>
        <v>n/a</v>
      </c>
      <c r="F5" s="31">
        <v>0</v>
      </c>
      <c r="G5" s="31">
        <v>0</v>
      </c>
      <c r="H5" s="6">
        <f>F5-G5</f>
        <v>0</v>
      </c>
      <c r="I5" s="35" t="str">
        <f>IF(G5=0,"n/a",(F5-G5)/G5)</f>
        <v>n/a</v>
      </c>
      <c r="J5" s="31">
        <v>1</v>
      </c>
      <c r="K5" s="31">
        <v>1</v>
      </c>
      <c r="L5" s="6">
        <f t="shared" si="4"/>
        <v>0</v>
      </c>
      <c r="M5" s="35">
        <f t="shared" si="5"/>
        <v>0</v>
      </c>
    </row>
    <row r="6" spans="1:13" x14ac:dyDescent="0.2">
      <c r="A6" s="29">
        <v>43</v>
      </c>
      <c r="B6" s="31">
        <v>0</v>
      </c>
      <c r="C6" s="31">
        <v>0</v>
      </c>
      <c r="D6" s="6">
        <f t="shared" si="0"/>
        <v>0</v>
      </c>
      <c r="E6" s="34" t="str">
        <f t="shared" si="1"/>
        <v>n/a</v>
      </c>
      <c r="F6" s="31">
        <v>0</v>
      </c>
      <c r="G6" s="31">
        <v>0</v>
      </c>
      <c r="H6" s="6">
        <f>F6-G6</f>
        <v>0</v>
      </c>
      <c r="I6" s="35" t="str">
        <f>IF(G6=0,"n/a",(F6-G6)/G6)</f>
        <v>n/a</v>
      </c>
      <c r="J6" s="31">
        <v>2</v>
      </c>
      <c r="K6" s="31">
        <v>1</v>
      </c>
      <c r="L6" s="6">
        <f t="shared" si="4"/>
        <v>1</v>
      </c>
      <c r="M6" s="35">
        <f t="shared" si="5"/>
        <v>1</v>
      </c>
    </row>
    <row r="7" spans="1:13" x14ac:dyDescent="0.2">
      <c r="A7" s="29">
        <v>44</v>
      </c>
      <c r="B7" s="31">
        <v>0</v>
      </c>
      <c r="C7" s="31">
        <v>0</v>
      </c>
      <c r="D7" s="6">
        <f t="shared" si="0"/>
        <v>0</v>
      </c>
      <c r="E7" s="34" t="str">
        <f t="shared" si="1"/>
        <v>n/a</v>
      </c>
      <c r="F7" s="31">
        <v>0</v>
      </c>
      <c r="G7" s="31">
        <v>1</v>
      </c>
      <c r="H7" s="6">
        <f>F7-G7</f>
        <v>-1</v>
      </c>
      <c r="I7" s="35">
        <f>IF(G7=0,"n/a",(F7-G7)/G7)</f>
        <v>-1</v>
      </c>
      <c r="J7" s="31">
        <v>0</v>
      </c>
      <c r="K7" s="31">
        <v>2</v>
      </c>
      <c r="L7" s="6">
        <f t="shared" si="4"/>
        <v>-2</v>
      </c>
      <c r="M7" s="35">
        <f t="shared" si="5"/>
        <v>-1</v>
      </c>
    </row>
    <row r="8" spans="1:13" x14ac:dyDescent="0.2">
      <c r="A8" s="29">
        <v>45</v>
      </c>
      <c r="B8" s="31">
        <v>0</v>
      </c>
      <c r="C8" s="31">
        <v>0</v>
      </c>
      <c r="D8" s="6">
        <f t="shared" si="0"/>
        <v>0</v>
      </c>
      <c r="E8" s="34" t="str">
        <f t="shared" si="1"/>
        <v>n/a</v>
      </c>
      <c r="F8" s="31">
        <v>0</v>
      </c>
      <c r="G8" s="31">
        <v>0</v>
      </c>
      <c r="H8" s="6">
        <f>F8-G8</f>
        <v>0</v>
      </c>
      <c r="I8" s="35" t="str">
        <f>IF(G8=0,"n/a",(F8-G8)/G8)</f>
        <v>n/a</v>
      </c>
      <c r="J8" s="31">
        <v>0</v>
      </c>
      <c r="K8" s="31">
        <v>1</v>
      </c>
      <c r="L8" s="6">
        <f t="shared" si="4"/>
        <v>-1</v>
      </c>
      <c r="M8" s="35">
        <f t="shared" si="5"/>
        <v>-1</v>
      </c>
    </row>
    <row r="9" spans="1:13" x14ac:dyDescent="0.2">
      <c r="A9" s="29">
        <v>46</v>
      </c>
      <c r="B9" s="31">
        <v>0</v>
      </c>
      <c r="C9" s="31">
        <v>0</v>
      </c>
      <c r="D9" s="6">
        <f t="shared" si="0"/>
        <v>0</v>
      </c>
      <c r="E9" s="34" t="str">
        <f t="shared" si="1"/>
        <v>n/a</v>
      </c>
      <c r="F9" s="31">
        <v>0</v>
      </c>
      <c r="G9" s="31">
        <v>2</v>
      </c>
      <c r="H9" s="6">
        <f t="shared" si="2"/>
        <v>-2</v>
      </c>
      <c r="I9" s="35">
        <f t="shared" si="3"/>
        <v>-1</v>
      </c>
      <c r="J9" s="31">
        <v>0</v>
      </c>
      <c r="K9" s="31">
        <v>2</v>
      </c>
      <c r="L9" s="6">
        <f t="shared" si="4"/>
        <v>-2</v>
      </c>
      <c r="M9" s="35">
        <f t="shared" si="5"/>
        <v>-1</v>
      </c>
    </row>
    <row r="10" spans="1:13" x14ac:dyDescent="0.2">
      <c r="A10" s="29">
        <v>47</v>
      </c>
      <c r="B10" s="31">
        <v>0</v>
      </c>
      <c r="C10" s="31">
        <v>0</v>
      </c>
      <c r="D10" s="6">
        <f t="shared" si="0"/>
        <v>0</v>
      </c>
      <c r="E10" s="34" t="str">
        <f t="shared" si="1"/>
        <v>n/a</v>
      </c>
      <c r="F10" s="31">
        <v>0</v>
      </c>
      <c r="G10" s="31">
        <v>0</v>
      </c>
      <c r="H10" s="6">
        <f t="shared" si="2"/>
        <v>0</v>
      </c>
      <c r="I10" s="35" t="str">
        <f t="shared" si="3"/>
        <v>n/a</v>
      </c>
      <c r="J10" s="31">
        <v>0</v>
      </c>
      <c r="K10" s="31">
        <v>0</v>
      </c>
      <c r="L10" s="6">
        <f t="shared" si="4"/>
        <v>0</v>
      </c>
      <c r="M10" s="35" t="str">
        <f t="shared" si="5"/>
        <v>n/a</v>
      </c>
    </row>
    <row r="11" spans="1:13" x14ac:dyDescent="0.2">
      <c r="A11" s="29">
        <v>48</v>
      </c>
      <c r="B11" s="31">
        <v>0</v>
      </c>
      <c r="C11" s="31">
        <v>0</v>
      </c>
      <c r="D11" s="6">
        <f t="shared" si="0"/>
        <v>0</v>
      </c>
      <c r="E11" s="34" t="str">
        <f t="shared" si="1"/>
        <v>n/a</v>
      </c>
      <c r="F11" s="31">
        <v>0</v>
      </c>
      <c r="G11" s="31">
        <v>0</v>
      </c>
      <c r="H11" s="6">
        <f t="shared" si="2"/>
        <v>0</v>
      </c>
      <c r="I11" s="35" t="str">
        <f t="shared" si="3"/>
        <v>n/a</v>
      </c>
      <c r="J11" s="31">
        <v>0</v>
      </c>
      <c r="K11" s="31">
        <v>1</v>
      </c>
      <c r="L11" s="6">
        <f t="shared" si="4"/>
        <v>-1</v>
      </c>
      <c r="M11" s="35">
        <f t="shared" si="5"/>
        <v>-1</v>
      </c>
    </row>
    <row r="12" spans="1:13" x14ac:dyDescent="0.2">
      <c r="A12" s="29">
        <v>49</v>
      </c>
      <c r="B12" s="31">
        <v>0</v>
      </c>
      <c r="C12" s="31">
        <v>2</v>
      </c>
      <c r="D12" s="6">
        <f t="shared" si="0"/>
        <v>-2</v>
      </c>
      <c r="E12" s="34">
        <f t="shared" si="1"/>
        <v>-1</v>
      </c>
      <c r="F12" s="31">
        <v>0</v>
      </c>
      <c r="G12" s="31">
        <v>2</v>
      </c>
      <c r="H12" s="6">
        <f t="shared" si="2"/>
        <v>-2</v>
      </c>
      <c r="I12" s="35">
        <f t="shared" si="3"/>
        <v>-1</v>
      </c>
      <c r="J12" s="31">
        <v>0</v>
      </c>
      <c r="K12" s="31">
        <v>3</v>
      </c>
      <c r="L12" s="6">
        <f t="shared" si="4"/>
        <v>-3</v>
      </c>
      <c r="M12" s="35">
        <f t="shared" si="5"/>
        <v>-1</v>
      </c>
    </row>
    <row r="13" spans="1:13" x14ac:dyDescent="0.2">
      <c r="A13" s="29">
        <v>50</v>
      </c>
      <c r="B13" s="31">
        <v>0</v>
      </c>
      <c r="C13" s="31">
        <v>0</v>
      </c>
      <c r="D13" s="6">
        <f t="shared" si="0"/>
        <v>0</v>
      </c>
      <c r="E13" s="34" t="str">
        <f t="shared" si="1"/>
        <v>n/a</v>
      </c>
      <c r="F13" s="31">
        <v>0</v>
      </c>
      <c r="G13" s="31">
        <v>0</v>
      </c>
      <c r="H13" s="6">
        <f>F13-G35</f>
        <v>0</v>
      </c>
      <c r="I13" s="35" t="str">
        <f>IF(G35=0,"n/a",(F13-G35)/G35)</f>
        <v>n/a</v>
      </c>
      <c r="J13" s="31">
        <v>0</v>
      </c>
      <c r="K13" s="31">
        <v>0</v>
      </c>
      <c r="L13" s="6">
        <f t="shared" si="4"/>
        <v>0</v>
      </c>
      <c r="M13" s="35" t="str">
        <f t="shared" si="5"/>
        <v>n/a</v>
      </c>
    </row>
    <row r="14" spans="1:13" x14ac:dyDescent="0.2">
      <c r="A14" s="29">
        <v>52</v>
      </c>
      <c r="B14" s="31">
        <v>0</v>
      </c>
      <c r="C14" s="31">
        <v>0</v>
      </c>
      <c r="D14" s="6">
        <f t="shared" si="0"/>
        <v>0</v>
      </c>
      <c r="E14" s="34" t="str">
        <f t="shared" si="1"/>
        <v>n/a</v>
      </c>
      <c r="F14" s="31">
        <v>1</v>
      </c>
      <c r="G14" s="31">
        <v>0</v>
      </c>
      <c r="H14" s="6">
        <f t="shared" si="2"/>
        <v>1</v>
      </c>
      <c r="I14" s="35" t="str">
        <f t="shared" si="3"/>
        <v>n/a</v>
      </c>
      <c r="J14" s="31">
        <v>2</v>
      </c>
      <c r="K14" s="31">
        <v>1</v>
      </c>
      <c r="L14" s="6">
        <f t="shared" si="4"/>
        <v>1</v>
      </c>
      <c r="M14" s="35">
        <f t="shared" si="5"/>
        <v>1</v>
      </c>
    </row>
    <row r="15" spans="1:13" x14ac:dyDescent="0.2">
      <c r="A15" s="29"/>
      <c r="B15" s="6"/>
      <c r="C15" s="6"/>
      <c r="D15" s="6"/>
      <c r="E15" s="34"/>
      <c r="F15" s="6"/>
      <c r="G15" s="6"/>
      <c r="H15" s="6"/>
      <c r="I15" s="35"/>
      <c r="J15" s="6"/>
      <c r="K15" s="6"/>
      <c r="L15" s="6"/>
      <c r="M15" s="35"/>
    </row>
    <row r="16" spans="1:13" x14ac:dyDescent="0.2">
      <c r="A16" s="30" t="s">
        <v>8</v>
      </c>
      <c r="B16" s="6">
        <f>SUM(B3:B14)</f>
        <v>1</v>
      </c>
      <c r="C16" s="6">
        <f>SUM(C3:C14)</f>
        <v>2</v>
      </c>
      <c r="D16" s="6">
        <f>B16-C16</f>
        <v>-1</v>
      </c>
      <c r="E16" s="34">
        <f>IF(C16=0,"n/a",(B16-C16)/C16)</f>
        <v>-0.5</v>
      </c>
      <c r="F16" s="6">
        <f>SUM(F3:F14)</f>
        <v>3</v>
      </c>
      <c r="G16" s="6">
        <f>SUM(G3:G14)</f>
        <v>5</v>
      </c>
      <c r="H16" s="6">
        <f t="shared" si="2"/>
        <v>-2</v>
      </c>
      <c r="I16" s="35">
        <f t="shared" si="3"/>
        <v>-0.4</v>
      </c>
      <c r="J16" s="6">
        <f>SUM(J3:J14)</f>
        <v>8</v>
      </c>
      <c r="K16" s="6">
        <f>SUM(K3:K14)</f>
        <v>15</v>
      </c>
      <c r="L16" s="6">
        <f t="shared" si="4"/>
        <v>-7</v>
      </c>
      <c r="M16" s="35">
        <f t="shared" si="5"/>
        <v>-0.46666666666666667</v>
      </c>
    </row>
    <row r="17" spans="1:13" x14ac:dyDescent="0.2">
      <c r="A17" s="39"/>
      <c r="B17" s="40"/>
      <c r="C17" s="40"/>
      <c r="D17" s="41"/>
      <c r="E17" s="42"/>
      <c r="F17" s="40"/>
      <c r="G17" s="40"/>
      <c r="H17" s="41"/>
      <c r="I17" s="43"/>
      <c r="J17" s="40"/>
      <c r="K17" s="40"/>
      <c r="L17" s="41"/>
      <c r="M17" s="44"/>
    </row>
    <row r="18" spans="1:13" x14ac:dyDescent="0.2">
      <c r="A18" s="30" t="s">
        <v>10</v>
      </c>
      <c r="B18" s="6">
        <v>3</v>
      </c>
      <c r="C18" s="6">
        <v>8</v>
      </c>
      <c r="D18" s="6">
        <f>B18-C18</f>
        <v>-5</v>
      </c>
      <c r="E18" s="34">
        <f>IF(C18=0,"n/a",(B18-C18)/C18)</f>
        <v>-0.625</v>
      </c>
      <c r="F18" s="52">
        <v>16</v>
      </c>
      <c r="G18" s="6">
        <v>18</v>
      </c>
      <c r="H18" s="6">
        <f>F18-G18</f>
        <v>-2</v>
      </c>
      <c r="I18" s="35">
        <f>IF(G18=0,"n/a",(F18-G18)/G18)</f>
        <v>-0.1111111111111111</v>
      </c>
      <c r="J18" s="52">
        <v>52</v>
      </c>
      <c r="K18" s="6">
        <v>79</v>
      </c>
      <c r="L18" s="6">
        <f>J18-K18</f>
        <v>-27</v>
      </c>
      <c r="M18" s="35">
        <f>IF(K18=0,"n/a",(J18-K18)/K18)</f>
        <v>-0.34177215189873417</v>
      </c>
    </row>
    <row r="35" spans="7:7" x14ac:dyDescent="0.2">
      <c r="G35" s="10"/>
    </row>
  </sheetData>
  <mergeCells count="3">
    <mergeCell ref="F1:I1"/>
    <mergeCell ref="B1:E1"/>
    <mergeCell ref="J1:M1"/>
  </mergeCells>
  <phoneticPr fontId="0" type="noConversion"/>
  <pageMargins left="0.75" right="0.75" top="1" bottom="1" header="0.5" footer="0.5"/>
  <pageSetup orientation="landscape" verticalDpi="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A19" sqref="A19:M19"/>
    </sheetView>
  </sheetViews>
  <sheetFormatPr defaultRowHeight="12.75" x14ac:dyDescent="0.2"/>
  <cols>
    <col min="2" max="2" width="8" customWidth="1"/>
    <col min="3" max="3" width="8.140625" customWidth="1"/>
    <col min="4" max="4" width="8.42578125" customWidth="1"/>
    <col min="5" max="5" width="8.140625" customWidth="1"/>
    <col min="6" max="6" width="7.85546875" customWidth="1"/>
    <col min="7" max="7" width="8.140625" customWidth="1"/>
    <col min="8" max="8" width="8.42578125" customWidth="1"/>
    <col min="9" max="9" width="8.140625" customWidth="1"/>
    <col min="10" max="10" width="7.85546875" customWidth="1"/>
    <col min="11" max="11" width="8.140625" customWidth="1"/>
    <col min="12" max="12" width="8.42578125" customWidth="1"/>
    <col min="13" max="13" width="8.140625" customWidth="1"/>
  </cols>
  <sheetData>
    <row r="1" spans="1:13" x14ac:dyDescent="0.2">
      <c r="A1" s="38"/>
      <c r="B1" s="68" t="s">
        <v>12</v>
      </c>
      <c r="C1" s="68"/>
      <c r="D1" s="68"/>
      <c r="E1" s="68"/>
      <c r="F1" s="68" t="s">
        <v>13</v>
      </c>
      <c r="G1" s="68"/>
      <c r="H1" s="68"/>
      <c r="I1" s="68"/>
      <c r="J1" s="68" t="s">
        <v>9</v>
      </c>
      <c r="K1" s="68"/>
      <c r="L1" s="68"/>
      <c r="M1" s="68"/>
    </row>
    <row r="2" spans="1:13" ht="13.5" thickBot="1" x14ac:dyDescent="0.25">
      <c r="A2" s="1" t="s">
        <v>0</v>
      </c>
      <c r="B2" s="31">
        <v>2025</v>
      </c>
      <c r="C2" s="31">
        <v>2024</v>
      </c>
      <c r="D2" s="2" t="s">
        <v>1</v>
      </c>
      <c r="E2" s="3" t="s">
        <v>2</v>
      </c>
      <c r="F2" s="31">
        <v>2025</v>
      </c>
      <c r="G2" s="31">
        <v>2024</v>
      </c>
      <c r="H2" s="2" t="s">
        <v>1</v>
      </c>
      <c r="I2" s="4" t="s">
        <v>2</v>
      </c>
      <c r="J2" s="31">
        <v>2025</v>
      </c>
      <c r="K2" s="31">
        <v>2024</v>
      </c>
      <c r="L2" s="2" t="s">
        <v>1</v>
      </c>
      <c r="M2" s="4" t="s">
        <v>2</v>
      </c>
    </row>
    <row r="3" spans="1:13" ht="13.5" thickTop="1" x14ac:dyDescent="0.2">
      <c r="A3" s="5">
        <v>60</v>
      </c>
      <c r="B3" s="6">
        <v>0</v>
      </c>
      <c r="C3" s="6">
        <v>1</v>
      </c>
      <c r="D3" s="7">
        <f>B3-C3</f>
        <v>-1</v>
      </c>
      <c r="E3" s="18">
        <f>IF(C3=0,"n/a",(B3-C3)/C3)</f>
        <v>-1</v>
      </c>
      <c r="F3" s="6">
        <v>0</v>
      </c>
      <c r="G3" s="6">
        <v>1</v>
      </c>
      <c r="H3" s="7">
        <f>F3-G3</f>
        <v>-1</v>
      </c>
      <c r="I3" s="19">
        <f>IF(G3=0,"n/a",(F3-G3)/G3)</f>
        <v>-1</v>
      </c>
      <c r="J3" s="6">
        <v>0</v>
      </c>
      <c r="K3" s="6">
        <v>1</v>
      </c>
      <c r="L3" s="7">
        <f>J3-K3</f>
        <v>-1</v>
      </c>
      <c r="M3" s="19">
        <f>IF(K3=0,"n/a",(J3-K3)/K3)</f>
        <v>-1</v>
      </c>
    </row>
    <row r="4" spans="1:13" x14ac:dyDescent="0.2">
      <c r="A4" s="5">
        <v>61</v>
      </c>
      <c r="B4" s="6">
        <v>0</v>
      </c>
      <c r="C4" s="6">
        <v>0</v>
      </c>
      <c r="D4" s="7">
        <f t="shared" ref="D4:D17" si="0">B4-C4</f>
        <v>0</v>
      </c>
      <c r="E4" s="18" t="str">
        <f t="shared" ref="E4:E17" si="1">IF(C4=0,"n/a",(B4-C4)/C4)</f>
        <v>n/a</v>
      </c>
      <c r="F4" s="6">
        <v>3</v>
      </c>
      <c r="G4" s="6">
        <v>1</v>
      </c>
      <c r="H4" s="7">
        <f t="shared" ref="H4:H17" si="2">F4-G4</f>
        <v>2</v>
      </c>
      <c r="I4" s="19">
        <f t="shared" ref="I4:I17" si="3">IF(G4=0,"n/a",(F4-G4)/G4)</f>
        <v>2</v>
      </c>
      <c r="J4" s="6">
        <v>0</v>
      </c>
      <c r="K4" s="6">
        <v>5</v>
      </c>
      <c r="L4" s="7">
        <f t="shared" ref="L4:L15" si="4">J4-K4</f>
        <v>-5</v>
      </c>
      <c r="M4" s="19">
        <f t="shared" ref="M4:M15" si="5">IF(K4=0,"n/a",(J4-K4)/K4)</f>
        <v>-1</v>
      </c>
    </row>
    <row r="5" spans="1:13" x14ac:dyDescent="0.2">
      <c r="A5" s="5">
        <v>62</v>
      </c>
      <c r="B5" s="6">
        <v>0</v>
      </c>
      <c r="C5" s="6">
        <v>0</v>
      </c>
      <c r="D5" s="7">
        <f t="shared" si="0"/>
        <v>0</v>
      </c>
      <c r="E5" s="18" t="str">
        <f t="shared" si="1"/>
        <v>n/a</v>
      </c>
      <c r="F5" s="6">
        <v>0</v>
      </c>
      <c r="G5" s="6">
        <v>0</v>
      </c>
      <c r="H5" s="7">
        <f t="shared" si="2"/>
        <v>0</v>
      </c>
      <c r="I5" s="19" t="str">
        <f t="shared" si="3"/>
        <v>n/a</v>
      </c>
      <c r="J5" s="6">
        <v>2</v>
      </c>
      <c r="K5" s="6">
        <v>0</v>
      </c>
      <c r="L5" s="7">
        <f t="shared" si="4"/>
        <v>2</v>
      </c>
      <c r="M5" s="19" t="str">
        <f t="shared" si="5"/>
        <v>n/a</v>
      </c>
    </row>
    <row r="6" spans="1:13" x14ac:dyDescent="0.2">
      <c r="A6" s="5">
        <v>63</v>
      </c>
      <c r="B6" s="6">
        <v>0</v>
      </c>
      <c r="C6" s="6">
        <v>0</v>
      </c>
      <c r="D6" s="7">
        <f t="shared" si="0"/>
        <v>0</v>
      </c>
      <c r="E6" s="18" t="str">
        <f t="shared" si="1"/>
        <v>n/a</v>
      </c>
      <c r="F6" s="6">
        <v>0</v>
      </c>
      <c r="G6" s="6">
        <v>0</v>
      </c>
      <c r="H6" s="7">
        <f t="shared" si="2"/>
        <v>0</v>
      </c>
      <c r="I6" s="19" t="str">
        <f t="shared" si="3"/>
        <v>n/a</v>
      </c>
      <c r="J6" s="6">
        <v>0</v>
      </c>
      <c r="K6" s="6">
        <v>0</v>
      </c>
      <c r="L6" s="7">
        <f t="shared" si="4"/>
        <v>0</v>
      </c>
      <c r="M6" s="19" t="str">
        <f t="shared" si="5"/>
        <v>n/a</v>
      </c>
    </row>
    <row r="7" spans="1:13" x14ac:dyDescent="0.2">
      <c r="A7" s="5">
        <v>66</v>
      </c>
      <c r="B7" s="6">
        <v>0</v>
      </c>
      <c r="C7" s="6">
        <v>0</v>
      </c>
      <c r="D7" s="7">
        <f t="shared" si="0"/>
        <v>0</v>
      </c>
      <c r="E7" s="18" t="str">
        <f t="shared" si="1"/>
        <v>n/a</v>
      </c>
      <c r="F7" s="6">
        <v>0</v>
      </c>
      <c r="G7" s="6">
        <v>1</v>
      </c>
      <c r="H7" s="7">
        <f t="shared" si="2"/>
        <v>-1</v>
      </c>
      <c r="I7" s="19">
        <f t="shared" si="3"/>
        <v>-1</v>
      </c>
      <c r="J7" s="6">
        <v>0</v>
      </c>
      <c r="K7" s="6">
        <v>2</v>
      </c>
      <c r="L7" s="7">
        <f t="shared" si="4"/>
        <v>-2</v>
      </c>
      <c r="M7" s="19">
        <f t="shared" si="5"/>
        <v>-1</v>
      </c>
    </row>
    <row r="8" spans="1:13" x14ac:dyDescent="0.2">
      <c r="A8" s="5">
        <v>67</v>
      </c>
      <c r="B8" s="6">
        <v>0</v>
      </c>
      <c r="C8" s="6">
        <v>1</v>
      </c>
      <c r="D8" s="7">
        <f t="shared" si="0"/>
        <v>-1</v>
      </c>
      <c r="E8" s="18">
        <f t="shared" si="1"/>
        <v>-1</v>
      </c>
      <c r="F8" s="6">
        <v>0</v>
      </c>
      <c r="G8" s="6">
        <v>1</v>
      </c>
      <c r="H8" s="7">
        <f t="shared" si="2"/>
        <v>-1</v>
      </c>
      <c r="I8" s="19">
        <f t="shared" si="3"/>
        <v>-1</v>
      </c>
      <c r="J8" s="6">
        <v>1</v>
      </c>
      <c r="K8" s="6">
        <v>2</v>
      </c>
      <c r="L8" s="7">
        <f t="shared" si="4"/>
        <v>-1</v>
      </c>
      <c r="M8" s="19">
        <f t="shared" si="5"/>
        <v>-0.5</v>
      </c>
    </row>
    <row r="9" spans="1:13" x14ac:dyDescent="0.2">
      <c r="A9" s="5">
        <v>68</v>
      </c>
      <c r="B9" s="6">
        <v>0</v>
      </c>
      <c r="C9" s="6">
        <v>0</v>
      </c>
      <c r="D9" s="7">
        <f t="shared" si="0"/>
        <v>0</v>
      </c>
      <c r="E9" s="18" t="str">
        <f t="shared" si="1"/>
        <v>n/a</v>
      </c>
      <c r="F9" s="6">
        <v>0</v>
      </c>
      <c r="G9" s="6">
        <v>0</v>
      </c>
      <c r="H9" s="7">
        <f t="shared" si="2"/>
        <v>0</v>
      </c>
      <c r="I9" s="19" t="str">
        <f t="shared" si="3"/>
        <v>n/a</v>
      </c>
      <c r="J9" s="6">
        <v>0</v>
      </c>
      <c r="K9" s="6">
        <v>2</v>
      </c>
      <c r="L9" s="7">
        <f t="shared" si="4"/>
        <v>-2</v>
      </c>
      <c r="M9" s="19">
        <f t="shared" si="5"/>
        <v>-1</v>
      </c>
    </row>
    <row r="10" spans="1:13" x14ac:dyDescent="0.2">
      <c r="A10" s="5">
        <v>69</v>
      </c>
      <c r="B10" s="6">
        <v>0</v>
      </c>
      <c r="C10" s="6">
        <v>0</v>
      </c>
      <c r="D10" s="7">
        <f t="shared" si="0"/>
        <v>0</v>
      </c>
      <c r="E10" s="18" t="str">
        <f t="shared" si="1"/>
        <v>n/a</v>
      </c>
      <c r="F10" s="6">
        <v>0</v>
      </c>
      <c r="G10" s="6">
        <v>0</v>
      </c>
      <c r="H10" s="7">
        <f t="shared" si="2"/>
        <v>0</v>
      </c>
      <c r="I10" s="19" t="str">
        <f t="shared" si="3"/>
        <v>n/a</v>
      </c>
      <c r="J10" s="6">
        <v>1</v>
      </c>
      <c r="K10" s="6">
        <v>2</v>
      </c>
      <c r="L10" s="7">
        <f t="shared" si="4"/>
        <v>-1</v>
      </c>
      <c r="M10" s="19">
        <f t="shared" si="5"/>
        <v>-0.5</v>
      </c>
    </row>
    <row r="11" spans="1:13" x14ac:dyDescent="0.2">
      <c r="A11" s="5">
        <v>70</v>
      </c>
      <c r="B11" s="6">
        <v>0</v>
      </c>
      <c r="C11" s="6">
        <v>0</v>
      </c>
      <c r="D11" s="7">
        <f t="shared" si="0"/>
        <v>0</v>
      </c>
      <c r="E11" s="18" t="str">
        <f t="shared" si="1"/>
        <v>n/a</v>
      </c>
      <c r="F11" s="6">
        <v>0</v>
      </c>
      <c r="G11" s="6">
        <v>0</v>
      </c>
      <c r="H11" s="7">
        <f t="shared" si="2"/>
        <v>0</v>
      </c>
      <c r="I11" s="19" t="str">
        <f t="shared" si="3"/>
        <v>n/a</v>
      </c>
      <c r="J11" s="6">
        <v>0</v>
      </c>
      <c r="K11" s="6">
        <v>2</v>
      </c>
      <c r="L11" s="7">
        <f t="shared" si="4"/>
        <v>-2</v>
      </c>
      <c r="M11" s="19">
        <f t="shared" si="5"/>
        <v>-1</v>
      </c>
    </row>
    <row r="12" spans="1:13" x14ac:dyDescent="0.2">
      <c r="A12" s="5">
        <v>71</v>
      </c>
      <c r="B12" s="6">
        <v>0</v>
      </c>
      <c r="C12" s="6">
        <v>0</v>
      </c>
      <c r="D12" s="7">
        <f t="shared" si="0"/>
        <v>0</v>
      </c>
      <c r="E12" s="18" t="str">
        <f t="shared" si="1"/>
        <v>n/a</v>
      </c>
      <c r="F12" s="6">
        <v>0</v>
      </c>
      <c r="G12" s="6">
        <v>0</v>
      </c>
      <c r="H12" s="7">
        <f t="shared" si="2"/>
        <v>0</v>
      </c>
      <c r="I12" s="19" t="str">
        <f t="shared" si="3"/>
        <v>n/a</v>
      </c>
      <c r="J12" s="6">
        <v>0</v>
      </c>
      <c r="K12" s="6">
        <v>0</v>
      </c>
      <c r="L12" s="7">
        <f t="shared" si="4"/>
        <v>0</v>
      </c>
      <c r="M12" s="19" t="str">
        <f t="shared" si="5"/>
        <v>n/a</v>
      </c>
    </row>
    <row r="13" spans="1:13" x14ac:dyDescent="0.2">
      <c r="A13" s="5">
        <v>72</v>
      </c>
      <c r="B13" s="6">
        <v>0</v>
      </c>
      <c r="C13" s="6">
        <v>0</v>
      </c>
      <c r="D13" s="7">
        <f t="shared" si="0"/>
        <v>0</v>
      </c>
      <c r="E13" s="18" t="str">
        <f t="shared" si="1"/>
        <v>n/a</v>
      </c>
      <c r="F13" s="6">
        <v>0</v>
      </c>
      <c r="G13" s="6">
        <v>0</v>
      </c>
      <c r="H13" s="7">
        <f t="shared" si="2"/>
        <v>0</v>
      </c>
      <c r="I13" s="19" t="str">
        <f t="shared" si="3"/>
        <v>n/a</v>
      </c>
      <c r="J13" s="6">
        <v>1</v>
      </c>
      <c r="K13" s="6">
        <v>1</v>
      </c>
      <c r="L13" s="7">
        <f t="shared" si="4"/>
        <v>0</v>
      </c>
      <c r="M13" s="19">
        <f t="shared" si="5"/>
        <v>0</v>
      </c>
    </row>
    <row r="14" spans="1:13" x14ac:dyDescent="0.2">
      <c r="A14" s="5">
        <v>76</v>
      </c>
      <c r="B14" s="6">
        <v>0</v>
      </c>
      <c r="C14" s="6">
        <v>0</v>
      </c>
      <c r="D14" s="7">
        <f t="shared" si="0"/>
        <v>0</v>
      </c>
      <c r="E14" s="18" t="str">
        <f t="shared" si="1"/>
        <v>n/a</v>
      </c>
      <c r="F14" s="6">
        <v>0</v>
      </c>
      <c r="G14" s="6">
        <v>0</v>
      </c>
      <c r="H14" s="7">
        <f t="shared" si="2"/>
        <v>0</v>
      </c>
      <c r="I14" s="19" t="str">
        <f t="shared" si="3"/>
        <v>n/a</v>
      </c>
      <c r="J14" s="6">
        <v>0</v>
      </c>
      <c r="K14" s="6">
        <v>0</v>
      </c>
      <c r="L14" s="7">
        <f t="shared" si="4"/>
        <v>0</v>
      </c>
      <c r="M14" s="19" t="str">
        <f t="shared" si="5"/>
        <v>n/a</v>
      </c>
    </row>
    <row r="15" spans="1:13" ht="13.5" thickBot="1" x14ac:dyDescent="0.25">
      <c r="A15" s="1">
        <v>78</v>
      </c>
      <c r="B15" s="6">
        <v>0</v>
      </c>
      <c r="C15" s="6">
        <v>0</v>
      </c>
      <c r="D15" s="7">
        <f t="shared" si="0"/>
        <v>0</v>
      </c>
      <c r="E15" s="18" t="str">
        <f t="shared" si="1"/>
        <v>n/a</v>
      </c>
      <c r="F15" s="6">
        <v>0</v>
      </c>
      <c r="G15" s="6">
        <v>0</v>
      </c>
      <c r="H15" s="7">
        <f t="shared" si="2"/>
        <v>0</v>
      </c>
      <c r="I15" s="19" t="str">
        <f t="shared" si="3"/>
        <v>n/a</v>
      </c>
      <c r="J15" s="6">
        <v>0</v>
      </c>
      <c r="K15" s="6">
        <v>0</v>
      </c>
      <c r="L15" s="7">
        <f t="shared" si="4"/>
        <v>0</v>
      </c>
      <c r="M15" s="19" t="str">
        <f t="shared" si="5"/>
        <v>n/a</v>
      </c>
    </row>
    <row r="16" spans="1:13" ht="14.25" thickTop="1" thickBot="1" x14ac:dyDescent="0.25">
      <c r="A16" s="9"/>
      <c r="B16" s="10"/>
      <c r="C16" s="10"/>
      <c r="D16" s="7"/>
      <c r="E16" s="18"/>
      <c r="F16" s="10"/>
      <c r="G16" s="10"/>
      <c r="H16" s="7"/>
      <c r="I16" s="19"/>
      <c r="J16" s="10"/>
      <c r="K16" s="10"/>
      <c r="L16" s="7"/>
      <c r="M16" s="19"/>
    </row>
    <row r="17" spans="1:13" ht="14.25" thickTop="1" thickBot="1" x14ac:dyDescent="0.25">
      <c r="A17" s="11" t="s">
        <v>5</v>
      </c>
      <c r="B17" s="12">
        <f>SUM(B3:B16)</f>
        <v>0</v>
      </c>
      <c r="C17" s="13">
        <f>SUM(C3:C16)</f>
        <v>2</v>
      </c>
      <c r="D17" s="7">
        <f t="shared" si="0"/>
        <v>-2</v>
      </c>
      <c r="E17" s="18">
        <f t="shared" si="1"/>
        <v>-1</v>
      </c>
      <c r="F17" s="14">
        <f>SUM(F3:F15)</f>
        <v>3</v>
      </c>
      <c r="G17" s="13">
        <f>SUM(G3:G16)</f>
        <v>4</v>
      </c>
      <c r="H17" s="7">
        <f t="shared" si="2"/>
        <v>-1</v>
      </c>
      <c r="I17" s="19">
        <f t="shared" si="3"/>
        <v>-0.25</v>
      </c>
      <c r="J17" s="14">
        <f>SUM(J3:J15)</f>
        <v>5</v>
      </c>
      <c r="K17" s="13">
        <f>SUM(K3:K16)</f>
        <v>17</v>
      </c>
      <c r="L17" s="7">
        <f>J17-K17</f>
        <v>-12</v>
      </c>
      <c r="M17" s="19">
        <f>IF(K17=0,"n/a",(J17-K17)/K17)</f>
        <v>-0.70588235294117652</v>
      </c>
    </row>
    <row r="18" spans="1:13" ht="13.5" thickTop="1" x14ac:dyDescent="0.2">
      <c r="B18" s="51"/>
      <c r="D18" s="7"/>
      <c r="E18" s="18"/>
      <c r="F18" s="51"/>
      <c r="G18" s="53"/>
      <c r="H18" s="7"/>
      <c r="I18" s="19"/>
      <c r="J18" s="51"/>
      <c r="L18" s="7"/>
      <c r="M18" s="19"/>
    </row>
    <row r="19" spans="1:13" x14ac:dyDescent="0.2">
      <c r="A19" s="30" t="s">
        <v>10</v>
      </c>
      <c r="B19" s="6">
        <v>3</v>
      </c>
      <c r="C19" s="6">
        <v>8</v>
      </c>
      <c r="D19" s="6">
        <f>B19-C19</f>
        <v>-5</v>
      </c>
      <c r="E19" s="34">
        <f>IF(C19=0,"n/a",(B19-C19)/C19)</f>
        <v>-0.625</v>
      </c>
      <c r="F19" s="52">
        <v>16</v>
      </c>
      <c r="G19" s="6">
        <v>18</v>
      </c>
      <c r="H19" s="6">
        <f>F19-G19</f>
        <v>-2</v>
      </c>
      <c r="I19" s="35">
        <f>IF(G19=0,"n/a",(F19-G19)/G19)</f>
        <v>-0.1111111111111111</v>
      </c>
      <c r="J19" s="52">
        <v>52</v>
      </c>
      <c r="K19" s="6">
        <v>79</v>
      </c>
      <c r="L19" s="6">
        <f>J19-K19</f>
        <v>-27</v>
      </c>
      <c r="M19" s="35">
        <f>IF(K19=0,"n/a",(J19-K19)/K19)</f>
        <v>-0.34177215189873417</v>
      </c>
    </row>
  </sheetData>
  <mergeCells count="3">
    <mergeCell ref="F1:I1"/>
    <mergeCell ref="B1:E1"/>
    <mergeCell ref="J1:M1"/>
  </mergeCells>
  <phoneticPr fontId="0" type="noConversion"/>
  <pageMargins left="0.75" right="0.75" top="1" bottom="1" header="0.5" footer="0.5"/>
  <pageSetup orientation="landscape" verticalDpi="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4"/>
  <sheetViews>
    <sheetView workbookViewId="0">
      <selection activeCell="A16" sqref="A16:M16"/>
    </sheetView>
  </sheetViews>
  <sheetFormatPr defaultRowHeight="12.75" x14ac:dyDescent="0.2"/>
  <cols>
    <col min="1" max="1" width="8.42578125" customWidth="1"/>
    <col min="2" max="2" width="7.85546875" customWidth="1"/>
    <col min="3" max="3" width="7.5703125" customWidth="1"/>
    <col min="4" max="4" width="8.5703125" customWidth="1"/>
    <col min="5" max="5" width="8.42578125" customWidth="1"/>
    <col min="6" max="7" width="8" customWidth="1"/>
    <col min="8" max="8" width="8.42578125" customWidth="1"/>
    <col min="9" max="9" width="8.5703125" customWidth="1"/>
    <col min="10" max="11" width="8" customWidth="1"/>
    <col min="12" max="12" width="8.42578125" customWidth="1"/>
    <col min="13" max="13" width="8.5703125" customWidth="1"/>
  </cols>
  <sheetData>
    <row r="1" spans="1:25" x14ac:dyDescent="0.2">
      <c r="A1" s="38"/>
      <c r="B1" s="68" t="s">
        <v>12</v>
      </c>
      <c r="C1" s="68"/>
      <c r="D1" s="68"/>
      <c r="E1" s="68"/>
      <c r="F1" s="68" t="s">
        <v>13</v>
      </c>
      <c r="G1" s="68"/>
      <c r="H1" s="68"/>
      <c r="I1" s="68"/>
      <c r="J1" s="68" t="s">
        <v>9</v>
      </c>
      <c r="K1" s="68"/>
      <c r="L1" s="68"/>
      <c r="M1" s="68"/>
    </row>
    <row r="2" spans="1:25" ht="13.5" thickBot="1" x14ac:dyDescent="0.25">
      <c r="A2" s="1" t="s">
        <v>0</v>
      </c>
      <c r="B2" s="31">
        <v>2025</v>
      </c>
      <c r="C2" s="31">
        <v>2024</v>
      </c>
      <c r="D2" s="2" t="s">
        <v>1</v>
      </c>
      <c r="E2" s="3" t="s">
        <v>2</v>
      </c>
      <c r="F2" s="31">
        <v>2025</v>
      </c>
      <c r="G2" s="31">
        <v>2024</v>
      </c>
      <c r="H2" s="2" t="s">
        <v>1</v>
      </c>
      <c r="I2" s="4" t="s">
        <v>2</v>
      </c>
      <c r="J2" s="31">
        <v>2025</v>
      </c>
      <c r="K2" s="31">
        <v>2024</v>
      </c>
      <c r="L2" s="2" t="s">
        <v>1</v>
      </c>
      <c r="M2" s="4" t="s">
        <v>2</v>
      </c>
    </row>
    <row r="3" spans="1:25" ht="13.5" thickTop="1" x14ac:dyDescent="0.2">
      <c r="A3" s="5">
        <v>73</v>
      </c>
      <c r="B3" s="6">
        <v>0</v>
      </c>
      <c r="C3" s="6">
        <v>0</v>
      </c>
      <c r="D3" s="7">
        <f>B3-C3</f>
        <v>0</v>
      </c>
      <c r="E3" s="18" t="str">
        <f>IF(C3=0,"n/a",(B3-C3)/C3)</f>
        <v>n/a</v>
      </c>
      <c r="F3" s="6">
        <v>0</v>
      </c>
      <c r="G3" s="6">
        <v>0</v>
      </c>
      <c r="H3" s="7">
        <f>F3-G3</f>
        <v>0</v>
      </c>
      <c r="I3" s="19" t="str">
        <f>IF(G3=0,"n/a",(F3-G3)/G3)</f>
        <v>n/a</v>
      </c>
      <c r="J3" s="6">
        <v>0</v>
      </c>
      <c r="K3" s="6">
        <v>0</v>
      </c>
      <c r="L3" s="7">
        <f>J3-K3</f>
        <v>0</v>
      </c>
      <c r="M3" s="19" t="str">
        <f>IF(K3=0,"n/a",(J3-K3)/K3)</f>
        <v>n/a</v>
      </c>
    </row>
    <row r="4" spans="1:25" x14ac:dyDescent="0.2">
      <c r="A4" s="5">
        <v>75</v>
      </c>
      <c r="B4" s="6">
        <v>0</v>
      </c>
      <c r="C4" s="6">
        <v>1</v>
      </c>
      <c r="D4" s="7">
        <f t="shared" ref="D4:D14" si="0">B4-C4</f>
        <v>-1</v>
      </c>
      <c r="E4" s="18">
        <f t="shared" ref="E4:E14" si="1">IF(C4=0,"n/a",(B4-C4)/C4)</f>
        <v>-1</v>
      </c>
      <c r="F4" s="6">
        <v>1</v>
      </c>
      <c r="G4" s="6">
        <v>2</v>
      </c>
      <c r="H4" s="7">
        <f t="shared" ref="H4:H14" si="2">F4-G4</f>
        <v>-1</v>
      </c>
      <c r="I4" s="19">
        <f t="shared" ref="I4:I14" si="3">IF(G4=0,"n/a",(F4-G4)/G4)</f>
        <v>-0.5</v>
      </c>
      <c r="J4" s="6">
        <v>4</v>
      </c>
      <c r="K4" s="6">
        <v>3</v>
      </c>
      <c r="L4" s="7">
        <f t="shared" ref="L4:L12" si="4">J4-K4</f>
        <v>1</v>
      </c>
      <c r="M4" s="19">
        <f t="shared" ref="M4:M12" si="5">IF(K4=0,"n/a",(J4-K4)/K4)</f>
        <v>0.33333333333333331</v>
      </c>
    </row>
    <row r="5" spans="1:25" x14ac:dyDescent="0.2">
      <c r="A5" s="5">
        <v>77</v>
      </c>
      <c r="B5" s="6">
        <v>0</v>
      </c>
      <c r="C5" s="6">
        <v>0</v>
      </c>
      <c r="D5" s="7">
        <f t="shared" si="0"/>
        <v>0</v>
      </c>
      <c r="E5" s="18" t="str">
        <f t="shared" si="1"/>
        <v>n/a</v>
      </c>
      <c r="F5" s="6">
        <v>0</v>
      </c>
      <c r="G5" s="6">
        <v>0</v>
      </c>
      <c r="H5" s="7">
        <f t="shared" si="2"/>
        <v>0</v>
      </c>
      <c r="I5" s="19" t="str">
        <f t="shared" si="3"/>
        <v>n/a</v>
      </c>
      <c r="J5" s="6">
        <v>0</v>
      </c>
      <c r="K5" s="6">
        <v>1</v>
      </c>
      <c r="L5" s="7">
        <f t="shared" si="4"/>
        <v>-1</v>
      </c>
      <c r="M5" s="19">
        <f t="shared" si="5"/>
        <v>-1</v>
      </c>
    </row>
    <row r="6" spans="1:25" x14ac:dyDescent="0.2">
      <c r="A6" s="5">
        <v>79</v>
      </c>
      <c r="B6" s="52">
        <v>0</v>
      </c>
      <c r="C6" s="6">
        <v>0</v>
      </c>
      <c r="D6" s="7">
        <f t="shared" si="0"/>
        <v>0</v>
      </c>
      <c r="E6" s="18" t="str">
        <f t="shared" si="1"/>
        <v>n/a</v>
      </c>
      <c r="F6" s="6">
        <v>0</v>
      </c>
      <c r="G6" s="6">
        <v>0</v>
      </c>
      <c r="H6" s="7">
        <f t="shared" si="2"/>
        <v>0</v>
      </c>
      <c r="I6" s="19" t="str">
        <f t="shared" si="3"/>
        <v>n/a</v>
      </c>
      <c r="J6" s="6">
        <v>0</v>
      </c>
      <c r="K6" s="6">
        <v>0</v>
      </c>
      <c r="L6" s="7">
        <f t="shared" si="4"/>
        <v>0</v>
      </c>
      <c r="M6" s="19" t="str">
        <f t="shared" si="5"/>
        <v>n/a</v>
      </c>
    </row>
    <row r="7" spans="1:25" x14ac:dyDescent="0.2">
      <c r="A7" s="5">
        <v>81</v>
      </c>
      <c r="B7" s="6">
        <v>0</v>
      </c>
      <c r="C7" s="6">
        <v>0</v>
      </c>
      <c r="D7" s="7">
        <f t="shared" si="0"/>
        <v>0</v>
      </c>
      <c r="E7" s="18" t="str">
        <f t="shared" si="1"/>
        <v>n/a</v>
      </c>
      <c r="F7" s="6">
        <v>0</v>
      </c>
      <c r="G7" s="6">
        <v>0</v>
      </c>
      <c r="H7" s="7">
        <f t="shared" si="2"/>
        <v>0</v>
      </c>
      <c r="I7" s="19" t="str">
        <f t="shared" si="3"/>
        <v>n/a</v>
      </c>
      <c r="J7" s="6">
        <v>0</v>
      </c>
      <c r="K7" s="6">
        <v>0</v>
      </c>
      <c r="L7" s="7">
        <f t="shared" si="4"/>
        <v>0</v>
      </c>
      <c r="M7" s="19" t="str">
        <f t="shared" si="5"/>
        <v>n/a</v>
      </c>
    </row>
    <row r="8" spans="1:25" x14ac:dyDescent="0.2">
      <c r="A8" s="5">
        <v>83</v>
      </c>
      <c r="B8" s="6">
        <v>0</v>
      </c>
      <c r="C8" s="6">
        <v>0</v>
      </c>
      <c r="D8" s="7">
        <f t="shared" si="0"/>
        <v>0</v>
      </c>
      <c r="E8" s="18" t="str">
        <f t="shared" si="1"/>
        <v>n/a</v>
      </c>
      <c r="F8" s="6">
        <v>0</v>
      </c>
      <c r="G8" s="6">
        <v>0</v>
      </c>
      <c r="H8" s="7">
        <f t="shared" si="2"/>
        <v>0</v>
      </c>
      <c r="I8" s="19" t="str">
        <f t="shared" si="3"/>
        <v>n/a</v>
      </c>
      <c r="J8" s="6">
        <v>0</v>
      </c>
      <c r="K8" s="6">
        <v>1</v>
      </c>
      <c r="L8" s="7">
        <f t="shared" si="4"/>
        <v>-1</v>
      </c>
      <c r="M8" s="19">
        <f t="shared" si="5"/>
        <v>-1</v>
      </c>
    </row>
    <row r="9" spans="1:25" x14ac:dyDescent="0.2">
      <c r="A9" s="5">
        <v>84</v>
      </c>
      <c r="B9" s="6">
        <v>0</v>
      </c>
      <c r="C9" s="6">
        <v>0</v>
      </c>
      <c r="D9" s="7">
        <f t="shared" si="0"/>
        <v>0</v>
      </c>
      <c r="E9" s="18" t="str">
        <f t="shared" si="1"/>
        <v>n/a</v>
      </c>
      <c r="F9" s="6">
        <v>0</v>
      </c>
      <c r="G9" s="6">
        <v>0</v>
      </c>
      <c r="H9" s="7">
        <f t="shared" si="2"/>
        <v>0</v>
      </c>
      <c r="I9" s="19" t="str">
        <f t="shared" si="3"/>
        <v>n/a</v>
      </c>
      <c r="J9" s="6">
        <v>1</v>
      </c>
      <c r="K9" s="6">
        <v>0</v>
      </c>
      <c r="L9" s="7">
        <f t="shared" si="4"/>
        <v>1</v>
      </c>
      <c r="M9" s="19" t="str">
        <f t="shared" si="5"/>
        <v>n/a</v>
      </c>
    </row>
    <row r="10" spans="1:25" x14ac:dyDescent="0.2">
      <c r="A10" s="5">
        <v>88</v>
      </c>
      <c r="B10" s="6">
        <v>0</v>
      </c>
      <c r="C10" s="6">
        <v>0</v>
      </c>
      <c r="D10" s="7">
        <f t="shared" si="0"/>
        <v>0</v>
      </c>
      <c r="E10" s="18" t="str">
        <f t="shared" si="1"/>
        <v>n/a</v>
      </c>
      <c r="F10" s="6">
        <v>0</v>
      </c>
      <c r="G10" s="6">
        <v>0</v>
      </c>
      <c r="H10" s="7">
        <f t="shared" si="2"/>
        <v>0</v>
      </c>
      <c r="I10" s="19" t="str">
        <f t="shared" si="3"/>
        <v>n/a</v>
      </c>
      <c r="J10" s="6">
        <v>0</v>
      </c>
      <c r="K10" s="6">
        <v>0</v>
      </c>
      <c r="L10" s="7">
        <f t="shared" si="4"/>
        <v>0</v>
      </c>
      <c r="M10" s="19" t="str">
        <f t="shared" si="5"/>
        <v>n/a</v>
      </c>
      <c r="Y10" s="60"/>
    </row>
    <row r="11" spans="1:25" x14ac:dyDescent="0.2">
      <c r="A11" s="5">
        <v>90</v>
      </c>
      <c r="B11" s="6">
        <v>0</v>
      </c>
      <c r="C11" s="6">
        <v>1</v>
      </c>
      <c r="D11" s="7">
        <f t="shared" si="0"/>
        <v>-1</v>
      </c>
      <c r="E11" s="18">
        <f t="shared" si="1"/>
        <v>-1</v>
      </c>
      <c r="F11" s="6">
        <v>1</v>
      </c>
      <c r="G11" s="6">
        <v>1</v>
      </c>
      <c r="H11" s="7">
        <f t="shared" si="2"/>
        <v>0</v>
      </c>
      <c r="I11" s="19">
        <f t="shared" si="3"/>
        <v>0</v>
      </c>
      <c r="J11" s="6">
        <v>1</v>
      </c>
      <c r="K11" s="6">
        <v>3</v>
      </c>
      <c r="L11" s="7">
        <f t="shared" si="4"/>
        <v>-2</v>
      </c>
      <c r="M11" s="19">
        <f t="shared" si="5"/>
        <v>-0.66666666666666663</v>
      </c>
    </row>
    <row r="12" spans="1:25" ht="13.5" thickBot="1" x14ac:dyDescent="0.25">
      <c r="A12" s="1">
        <v>94</v>
      </c>
      <c r="B12" s="6">
        <v>0</v>
      </c>
      <c r="C12" s="6">
        <v>0</v>
      </c>
      <c r="D12" s="7">
        <f t="shared" si="0"/>
        <v>0</v>
      </c>
      <c r="E12" s="18" t="str">
        <f t="shared" si="1"/>
        <v>n/a</v>
      </c>
      <c r="F12" s="6">
        <v>0</v>
      </c>
      <c r="G12" s="6">
        <v>0</v>
      </c>
      <c r="H12" s="7">
        <f t="shared" si="2"/>
        <v>0</v>
      </c>
      <c r="I12" s="19" t="str">
        <f t="shared" si="3"/>
        <v>n/a</v>
      </c>
      <c r="J12" s="6">
        <v>2</v>
      </c>
      <c r="K12" s="6">
        <v>1</v>
      </c>
      <c r="L12" s="7">
        <f t="shared" si="4"/>
        <v>1</v>
      </c>
      <c r="M12" s="19">
        <f t="shared" si="5"/>
        <v>1</v>
      </c>
    </row>
    <row r="13" spans="1:25" ht="14.25" thickTop="1" thickBot="1" x14ac:dyDescent="0.25">
      <c r="A13" s="9"/>
      <c r="B13" s="10"/>
      <c r="C13" s="10"/>
      <c r="D13" s="7"/>
      <c r="E13" s="18"/>
      <c r="F13" s="10"/>
      <c r="G13" s="10"/>
      <c r="H13" s="7"/>
      <c r="I13" s="19"/>
      <c r="J13" s="10"/>
      <c r="K13" s="10"/>
      <c r="L13" s="7"/>
      <c r="M13" s="19"/>
    </row>
    <row r="14" spans="1:25" ht="14.25" thickTop="1" thickBot="1" x14ac:dyDescent="0.25">
      <c r="A14" s="11" t="s">
        <v>11</v>
      </c>
      <c r="B14" s="12">
        <f>SUM(B3:B12)</f>
        <v>0</v>
      </c>
      <c r="C14" s="13">
        <f>SUM(C3:C12)</f>
        <v>2</v>
      </c>
      <c r="D14" s="7">
        <f t="shared" si="0"/>
        <v>-2</v>
      </c>
      <c r="E14" s="18">
        <f t="shared" si="1"/>
        <v>-1</v>
      </c>
      <c r="F14" s="14">
        <f>SUM(F3:F12)</f>
        <v>2</v>
      </c>
      <c r="G14" s="13">
        <f>SUM(G3:G12)</f>
        <v>3</v>
      </c>
      <c r="H14" s="7">
        <f t="shared" si="2"/>
        <v>-1</v>
      </c>
      <c r="I14" s="19">
        <f t="shared" si="3"/>
        <v>-0.33333333333333331</v>
      </c>
      <c r="J14" s="14">
        <f>SUM(J3:J12)</f>
        <v>8</v>
      </c>
      <c r="K14" s="13">
        <f>SUM(K3:K12)</f>
        <v>9</v>
      </c>
      <c r="L14" s="7">
        <f>J14-K14</f>
        <v>-1</v>
      </c>
      <c r="M14" s="19">
        <f>IF(K14=0,"n/a",(J14-K14)/K14)</f>
        <v>-0.1111111111111111</v>
      </c>
    </row>
    <row r="15" spans="1:25" ht="13.5" thickTop="1" x14ac:dyDescent="0.2">
      <c r="B15" s="51"/>
      <c r="D15" s="7"/>
      <c r="E15" s="18"/>
      <c r="F15" s="51"/>
      <c r="H15" s="7"/>
      <c r="I15" s="19"/>
      <c r="J15" s="51"/>
      <c r="L15" s="7"/>
      <c r="M15" s="19"/>
    </row>
    <row r="16" spans="1:25" x14ac:dyDescent="0.2">
      <c r="A16" s="30" t="s">
        <v>10</v>
      </c>
      <c r="B16" s="6">
        <v>3</v>
      </c>
      <c r="C16" s="6">
        <v>8</v>
      </c>
      <c r="D16" s="6">
        <f>B16-C16</f>
        <v>-5</v>
      </c>
      <c r="E16" s="34">
        <f>IF(C16=0,"n/a",(B16-C16)/C16)</f>
        <v>-0.625</v>
      </c>
      <c r="F16" s="52">
        <v>16</v>
      </c>
      <c r="G16" s="6">
        <v>18</v>
      </c>
      <c r="H16" s="6">
        <f>F16-G16</f>
        <v>-2</v>
      </c>
      <c r="I16" s="35">
        <f>IF(G16=0,"n/a",(F16-G16)/G16)</f>
        <v>-0.1111111111111111</v>
      </c>
      <c r="J16" s="52">
        <v>52</v>
      </c>
      <c r="K16" s="6">
        <v>79</v>
      </c>
      <c r="L16" s="6">
        <f>J16-K16</f>
        <v>-27</v>
      </c>
      <c r="M16" s="35">
        <f>IF(K16=0,"n/a",(J16-K16)/K16)</f>
        <v>-0.34177215189873417</v>
      </c>
    </row>
    <row r="30" spans="3:3" x14ac:dyDescent="0.2">
      <c r="C30" s="55"/>
    </row>
    <row r="39" spans="7:9" x14ac:dyDescent="0.2">
      <c r="I39" s="55"/>
    </row>
    <row r="44" spans="7:9" x14ac:dyDescent="0.2">
      <c r="G44" s="55"/>
    </row>
  </sheetData>
  <mergeCells count="3">
    <mergeCell ref="F1:I1"/>
    <mergeCell ref="B1:E1"/>
    <mergeCell ref="J1:M1"/>
  </mergeCells>
  <phoneticPr fontId="0" type="noConversion"/>
  <pageMargins left="0.75" right="0.75" top="1" bottom="1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6"/>
  <sheetViews>
    <sheetView topLeftCell="B1" zoomScaleNormal="100" workbookViewId="0">
      <selection activeCell="B15" sqref="B15:N15"/>
    </sheetView>
  </sheetViews>
  <sheetFormatPr defaultRowHeight="12.75" x14ac:dyDescent="0.2"/>
  <cols>
    <col min="3" max="3" width="8.140625" customWidth="1"/>
    <col min="4" max="4" width="7.5703125" customWidth="1"/>
    <col min="5" max="5" width="8.140625" customWidth="1"/>
    <col min="6" max="8" width="7.85546875" customWidth="1"/>
    <col min="9" max="9" width="8" customWidth="1"/>
    <col min="10" max="10" width="8.140625" customWidth="1"/>
    <col min="11" max="12" width="7.85546875" customWidth="1"/>
    <col min="13" max="13" width="8" customWidth="1"/>
    <col min="14" max="14" width="8.140625" customWidth="1"/>
  </cols>
  <sheetData>
    <row r="1" spans="2:14" x14ac:dyDescent="0.2">
      <c r="B1" s="38"/>
      <c r="C1" s="68" t="s">
        <v>12</v>
      </c>
      <c r="D1" s="68"/>
      <c r="E1" s="68"/>
      <c r="F1" s="68"/>
      <c r="G1" s="68" t="s">
        <v>13</v>
      </c>
      <c r="H1" s="68"/>
      <c r="I1" s="68"/>
      <c r="J1" s="68"/>
      <c r="K1" s="68" t="s">
        <v>9</v>
      </c>
      <c r="L1" s="68"/>
      <c r="M1" s="68"/>
      <c r="N1" s="68"/>
    </row>
    <row r="2" spans="2:14" ht="13.5" thickBot="1" x14ac:dyDescent="0.25">
      <c r="B2" s="28" t="s">
        <v>0</v>
      </c>
      <c r="C2" s="31">
        <v>2025</v>
      </c>
      <c r="D2" s="31">
        <v>2024</v>
      </c>
      <c r="E2" s="2" t="s">
        <v>1</v>
      </c>
      <c r="F2" s="3" t="s">
        <v>2</v>
      </c>
      <c r="G2" s="31">
        <v>2025</v>
      </c>
      <c r="H2" s="31">
        <v>2024</v>
      </c>
      <c r="I2" s="2" t="s">
        <v>1</v>
      </c>
      <c r="J2" s="4" t="s">
        <v>2</v>
      </c>
      <c r="K2" s="31">
        <v>2025</v>
      </c>
      <c r="L2" s="31">
        <v>2024</v>
      </c>
      <c r="M2" s="2" t="s">
        <v>1</v>
      </c>
      <c r="N2" s="4" t="s">
        <v>2</v>
      </c>
    </row>
    <row r="3" spans="2:14" ht="14.25" thickTop="1" thickBot="1" x14ac:dyDescent="0.25">
      <c r="B3" s="27">
        <v>100</v>
      </c>
      <c r="C3" s="16">
        <v>0</v>
      </c>
      <c r="D3" s="21">
        <v>0</v>
      </c>
      <c r="E3" s="7">
        <f>C3-D3</f>
        <v>0</v>
      </c>
      <c r="F3" s="18" t="str">
        <f>IF(D3=0,"n/a",(C3-D3)/D3)</f>
        <v>n/a</v>
      </c>
      <c r="G3" s="16">
        <v>0</v>
      </c>
      <c r="H3" s="16">
        <v>0</v>
      </c>
      <c r="I3" s="7">
        <f>G3-H3</f>
        <v>0</v>
      </c>
      <c r="J3" s="19" t="str">
        <f>IF(H3=0,"n/a",(G3-H3)/H3)</f>
        <v>n/a</v>
      </c>
      <c r="K3" s="16">
        <v>0</v>
      </c>
      <c r="L3" s="16">
        <v>1</v>
      </c>
      <c r="M3" s="7">
        <f>K3-L3</f>
        <v>-1</v>
      </c>
      <c r="N3" s="19">
        <f>IF(L3=0,"n/a",(K3-L3)/L3)</f>
        <v>-1</v>
      </c>
    </row>
    <row r="4" spans="2:14" ht="13.5" thickTop="1" x14ac:dyDescent="0.2">
      <c r="B4" s="26">
        <v>101</v>
      </c>
      <c r="C4" s="16">
        <v>0</v>
      </c>
      <c r="D4" s="21">
        <v>0</v>
      </c>
      <c r="E4" s="7">
        <f t="shared" ref="E4:E13" si="0">C4-D4</f>
        <v>0</v>
      </c>
      <c r="F4" s="18" t="str">
        <f t="shared" ref="F4:F13" si="1">IF(D4=0,"n/a",(C4-D4)/D4)</f>
        <v>n/a</v>
      </c>
      <c r="G4" s="16">
        <v>0</v>
      </c>
      <c r="H4" s="16">
        <v>0</v>
      </c>
      <c r="I4" s="7">
        <f t="shared" ref="I4:I13" si="2">G4-H4</f>
        <v>0</v>
      </c>
      <c r="J4" s="19" t="str">
        <f t="shared" ref="J4:J13" si="3">IF(H4=0,"n/a",(G4-H4)/H4)</f>
        <v>n/a</v>
      </c>
      <c r="K4" s="16">
        <v>0</v>
      </c>
      <c r="L4" s="16">
        <v>0</v>
      </c>
      <c r="M4" s="7">
        <f t="shared" ref="M4:M11" si="4">K4-L4</f>
        <v>0</v>
      </c>
      <c r="N4" s="19" t="str">
        <f t="shared" ref="N4:N11" si="5">IF(L4=0,"n/a",(K4-L4)/L4)</f>
        <v>n/a</v>
      </c>
    </row>
    <row r="5" spans="2:14" x14ac:dyDescent="0.2">
      <c r="B5" s="15">
        <v>102</v>
      </c>
      <c r="C5" s="16">
        <v>0</v>
      </c>
      <c r="D5" s="21">
        <v>0</v>
      </c>
      <c r="E5" s="7">
        <f t="shared" si="0"/>
        <v>0</v>
      </c>
      <c r="F5" s="18" t="str">
        <f t="shared" si="1"/>
        <v>n/a</v>
      </c>
      <c r="G5" s="16">
        <v>2</v>
      </c>
      <c r="H5" s="16">
        <v>0</v>
      </c>
      <c r="I5" s="7">
        <f t="shared" si="2"/>
        <v>2</v>
      </c>
      <c r="J5" s="19" t="str">
        <f t="shared" si="3"/>
        <v>n/a</v>
      </c>
      <c r="K5" s="16">
        <v>2</v>
      </c>
      <c r="L5" s="16">
        <v>3</v>
      </c>
      <c r="M5" s="7">
        <f t="shared" si="4"/>
        <v>-1</v>
      </c>
      <c r="N5" s="19">
        <f t="shared" si="5"/>
        <v>-0.33333333333333331</v>
      </c>
    </row>
    <row r="6" spans="2:14" x14ac:dyDescent="0.2">
      <c r="B6" s="15">
        <v>103</v>
      </c>
      <c r="C6" s="16">
        <v>1</v>
      </c>
      <c r="D6" s="21">
        <v>0</v>
      </c>
      <c r="E6" s="7">
        <f t="shared" si="0"/>
        <v>1</v>
      </c>
      <c r="F6" s="18" t="str">
        <f t="shared" si="1"/>
        <v>n/a</v>
      </c>
      <c r="G6" s="16">
        <v>1</v>
      </c>
      <c r="H6" s="16">
        <v>0</v>
      </c>
      <c r="I6" s="7">
        <f t="shared" si="2"/>
        <v>1</v>
      </c>
      <c r="J6" s="19" t="str">
        <f t="shared" si="3"/>
        <v>n/a</v>
      </c>
      <c r="K6" s="16">
        <v>2</v>
      </c>
      <c r="L6" s="16">
        <v>0</v>
      </c>
      <c r="M6" s="7">
        <f t="shared" si="4"/>
        <v>2</v>
      </c>
      <c r="N6" s="19" t="str">
        <f t="shared" si="5"/>
        <v>n/a</v>
      </c>
    </row>
    <row r="7" spans="2:14" x14ac:dyDescent="0.2">
      <c r="B7" s="15">
        <v>105</v>
      </c>
      <c r="C7" s="16">
        <v>0</v>
      </c>
      <c r="D7" s="21">
        <v>0</v>
      </c>
      <c r="E7" s="7">
        <f t="shared" si="0"/>
        <v>0</v>
      </c>
      <c r="F7" s="18" t="str">
        <f t="shared" si="1"/>
        <v>n/a</v>
      </c>
      <c r="G7" s="16">
        <v>0</v>
      </c>
      <c r="H7" s="16">
        <v>0</v>
      </c>
      <c r="I7" s="7">
        <f t="shared" si="2"/>
        <v>0</v>
      </c>
      <c r="J7" s="19" t="str">
        <f t="shared" si="3"/>
        <v>n/a</v>
      </c>
      <c r="K7" s="16">
        <v>1</v>
      </c>
      <c r="L7" s="16">
        <v>1</v>
      </c>
      <c r="M7" s="7">
        <f t="shared" si="4"/>
        <v>0</v>
      </c>
      <c r="N7" s="19">
        <f t="shared" si="5"/>
        <v>0</v>
      </c>
    </row>
    <row r="8" spans="2:14" x14ac:dyDescent="0.2">
      <c r="B8" s="15">
        <v>106</v>
      </c>
      <c r="C8" s="16">
        <v>0</v>
      </c>
      <c r="D8" s="21">
        <v>0</v>
      </c>
      <c r="E8" s="7">
        <f t="shared" si="0"/>
        <v>0</v>
      </c>
      <c r="F8" s="18" t="str">
        <f t="shared" si="1"/>
        <v>n/a</v>
      </c>
      <c r="G8" s="16">
        <v>0</v>
      </c>
      <c r="H8" s="16">
        <v>0</v>
      </c>
      <c r="I8" s="7">
        <f t="shared" si="2"/>
        <v>0</v>
      </c>
      <c r="J8" s="19" t="str">
        <f t="shared" si="3"/>
        <v>n/a</v>
      </c>
      <c r="K8" s="16">
        <v>0</v>
      </c>
      <c r="L8" s="16">
        <v>2</v>
      </c>
      <c r="M8" s="7">
        <f t="shared" si="4"/>
        <v>-2</v>
      </c>
      <c r="N8" s="19">
        <f t="shared" si="5"/>
        <v>-1</v>
      </c>
    </row>
    <row r="9" spans="2:14" x14ac:dyDescent="0.2">
      <c r="B9" s="15">
        <v>107</v>
      </c>
      <c r="C9" s="16">
        <v>0</v>
      </c>
      <c r="D9" s="21">
        <v>0</v>
      </c>
      <c r="E9" s="7">
        <f t="shared" si="0"/>
        <v>0</v>
      </c>
      <c r="F9" s="18" t="str">
        <f t="shared" si="1"/>
        <v>n/a</v>
      </c>
      <c r="G9" s="16">
        <v>0</v>
      </c>
      <c r="H9" s="16">
        <v>0</v>
      </c>
      <c r="I9" s="7">
        <f t="shared" si="2"/>
        <v>0</v>
      </c>
      <c r="J9" s="19" t="str">
        <f t="shared" si="3"/>
        <v>n/a</v>
      </c>
      <c r="K9" s="16">
        <v>0</v>
      </c>
      <c r="L9" s="16">
        <v>1</v>
      </c>
      <c r="M9" s="7">
        <f t="shared" si="4"/>
        <v>-1</v>
      </c>
      <c r="N9" s="19">
        <f t="shared" si="5"/>
        <v>-1</v>
      </c>
    </row>
    <row r="10" spans="2:14" x14ac:dyDescent="0.2">
      <c r="B10" s="63">
        <v>113</v>
      </c>
      <c r="C10" s="16">
        <v>0</v>
      </c>
      <c r="D10" s="21">
        <v>0</v>
      </c>
      <c r="E10" s="7">
        <f t="shared" si="0"/>
        <v>0</v>
      </c>
      <c r="F10" s="18" t="str">
        <f t="shared" si="1"/>
        <v>n/a</v>
      </c>
      <c r="G10" s="16">
        <v>0</v>
      </c>
      <c r="H10" s="16">
        <v>1</v>
      </c>
      <c r="I10" s="7">
        <f t="shared" si="2"/>
        <v>-1</v>
      </c>
      <c r="J10" s="19">
        <f t="shared" si="3"/>
        <v>-1</v>
      </c>
      <c r="K10" s="16">
        <v>1</v>
      </c>
      <c r="L10" s="16">
        <v>1</v>
      </c>
      <c r="M10" s="7">
        <f t="shared" si="4"/>
        <v>0</v>
      </c>
      <c r="N10" s="19">
        <f t="shared" si="5"/>
        <v>0</v>
      </c>
    </row>
    <row r="11" spans="2:14" x14ac:dyDescent="0.2">
      <c r="B11" s="64">
        <v>116</v>
      </c>
      <c r="C11" s="16">
        <v>0</v>
      </c>
      <c r="D11" s="21">
        <v>0</v>
      </c>
      <c r="E11" s="6">
        <f t="shared" si="0"/>
        <v>0</v>
      </c>
      <c r="F11" s="61" t="str">
        <f t="shared" si="1"/>
        <v>n/a</v>
      </c>
      <c r="G11" s="65">
        <v>0</v>
      </c>
      <c r="H11" s="16">
        <v>0</v>
      </c>
      <c r="I11" s="6">
        <f t="shared" si="2"/>
        <v>0</v>
      </c>
      <c r="J11" s="62" t="str">
        <f t="shared" si="3"/>
        <v>n/a</v>
      </c>
      <c r="K11" s="16">
        <v>2</v>
      </c>
      <c r="L11" s="16">
        <v>0</v>
      </c>
      <c r="M11" s="7">
        <f t="shared" si="4"/>
        <v>2</v>
      </c>
      <c r="N11" s="19" t="str">
        <f t="shared" si="5"/>
        <v>n/a</v>
      </c>
    </row>
    <row r="12" spans="2:14" ht="13.5" thickBot="1" x14ac:dyDescent="0.25">
      <c r="B12" s="17"/>
      <c r="C12" s="22"/>
      <c r="D12" s="23"/>
      <c r="E12" s="7"/>
      <c r="F12" s="18"/>
      <c r="G12" s="24"/>
      <c r="H12" s="25"/>
      <c r="I12" s="7"/>
      <c r="J12" s="19"/>
      <c r="K12" s="24"/>
      <c r="L12" s="25"/>
      <c r="M12" s="7"/>
      <c r="N12" s="19"/>
    </row>
    <row r="13" spans="2:14" ht="14.25" thickTop="1" thickBot="1" x14ac:dyDescent="0.25">
      <c r="B13" s="11" t="s">
        <v>6</v>
      </c>
      <c r="C13" s="12">
        <f>SUM(C3:C11)</f>
        <v>1</v>
      </c>
      <c r="D13" s="13">
        <f>SUM(D3:D11)</f>
        <v>0</v>
      </c>
      <c r="E13" s="7">
        <f t="shared" si="0"/>
        <v>1</v>
      </c>
      <c r="F13" s="18" t="str">
        <f t="shared" si="1"/>
        <v>n/a</v>
      </c>
      <c r="G13" s="14">
        <f xml:space="preserve"> SUM(G3:G11)</f>
        <v>3</v>
      </c>
      <c r="H13" s="13">
        <f>SUM(H3:H11)</f>
        <v>1</v>
      </c>
      <c r="I13" s="7">
        <f t="shared" si="2"/>
        <v>2</v>
      </c>
      <c r="J13" s="19">
        <f t="shared" si="3"/>
        <v>2</v>
      </c>
      <c r="K13" s="14">
        <f>SUM(K3:K11)</f>
        <v>8</v>
      </c>
      <c r="L13" s="13">
        <f>SUM(L3:L11)</f>
        <v>9</v>
      </c>
      <c r="M13" s="7">
        <f>K13-L13</f>
        <v>-1</v>
      </c>
      <c r="N13" s="19">
        <f>IF(L13=0,"n/a",(K13-L13)/L13)</f>
        <v>-0.1111111111111111</v>
      </c>
    </row>
    <row r="14" spans="2:14" ht="13.5" thickTop="1" x14ac:dyDescent="0.2">
      <c r="D14" s="50"/>
      <c r="E14" s="7"/>
      <c r="F14" s="18"/>
      <c r="G14" s="53"/>
      <c r="H14" s="50"/>
      <c r="I14" s="7"/>
      <c r="J14" s="19"/>
      <c r="M14" s="7"/>
      <c r="N14" s="19"/>
    </row>
    <row r="15" spans="2:14" ht="13.5" thickBot="1" x14ac:dyDescent="0.25">
      <c r="B15" s="30" t="s">
        <v>10</v>
      </c>
      <c r="C15" s="6">
        <v>3</v>
      </c>
      <c r="D15" s="6">
        <v>8</v>
      </c>
      <c r="E15" s="6">
        <f>C15-D15</f>
        <v>-5</v>
      </c>
      <c r="F15" s="34">
        <f>IF(D15=0,"n/a",(C15-D15)/D15)</f>
        <v>-0.625</v>
      </c>
      <c r="G15" s="52">
        <v>16</v>
      </c>
      <c r="H15" s="6">
        <v>18</v>
      </c>
      <c r="I15" s="6">
        <f>G15-H15</f>
        <v>-2</v>
      </c>
      <c r="J15" s="35">
        <f>IF(H15=0,"n/a",(G15-H15)/H15)</f>
        <v>-0.1111111111111111</v>
      </c>
      <c r="K15" s="52">
        <v>52</v>
      </c>
      <c r="L15" s="6">
        <v>79</v>
      </c>
      <c r="M15" s="6">
        <f>K15-L15</f>
        <v>-27</v>
      </c>
      <c r="N15" s="35">
        <f>IF(L15=0,"n/a",(K15-L15)/L15)</f>
        <v>-0.34177215189873417</v>
      </c>
    </row>
    <row r="16" spans="2:14" ht="13.5" thickTop="1" x14ac:dyDescent="0.2">
      <c r="H16" s="54"/>
    </row>
  </sheetData>
  <mergeCells count="3">
    <mergeCell ref="G1:J1"/>
    <mergeCell ref="C1:F1"/>
    <mergeCell ref="K1:N1"/>
  </mergeCells>
  <phoneticPr fontId="0" type="noConversion"/>
  <pageMargins left="0.75" right="0.75" top="1" bottom="1" header="0.5" footer="0.5"/>
  <pageSetup orientation="landscape" verticalDpi="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4"/>
  <sheetViews>
    <sheetView workbookViewId="0">
      <selection activeCell="B14" sqref="B14:N14"/>
    </sheetView>
  </sheetViews>
  <sheetFormatPr defaultRowHeight="12.75" x14ac:dyDescent="0.2"/>
  <cols>
    <col min="3" max="3" width="7.85546875" customWidth="1"/>
    <col min="4" max="4" width="7.5703125" customWidth="1"/>
    <col min="5" max="5" width="8.42578125" customWidth="1"/>
    <col min="6" max="6" width="7.85546875" customWidth="1"/>
    <col min="7" max="7" width="7.5703125" customWidth="1"/>
    <col min="8" max="8" width="8" customWidth="1"/>
    <col min="9" max="9" width="8.42578125" customWidth="1"/>
    <col min="10" max="10" width="8.140625" customWidth="1"/>
    <col min="11" max="11" width="7.5703125" customWidth="1"/>
    <col min="12" max="12" width="8" customWidth="1"/>
    <col min="13" max="13" width="8.42578125" customWidth="1"/>
    <col min="14" max="14" width="8.140625" customWidth="1"/>
  </cols>
  <sheetData>
    <row r="1" spans="2:14" x14ac:dyDescent="0.2">
      <c r="B1" s="38"/>
      <c r="C1" s="68" t="s">
        <v>12</v>
      </c>
      <c r="D1" s="68"/>
      <c r="E1" s="68"/>
      <c r="F1" s="68"/>
      <c r="G1" s="68" t="s">
        <v>13</v>
      </c>
      <c r="H1" s="68"/>
      <c r="I1" s="68"/>
      <c r="J1" s="68"/>
      <c r="K1" s="68" t="s">
        <v>9</v>
      </c>
      <c r="L1" s="68"/>
      <c r="M1" s="68"/>
      <c r="N1" s="68"/>
    </row>
    <row r="2" spans="2:14" ht="13.5" thickBot="1" x14ac:dyDescent="0.25">
      <c r="B2" s="1" t="s">
        <v>0</v>
      </c>
      <c r="C2" s="31">
        <v>2025</v>
      </c>
      <c r="D2" s="31">
        <v>2024</v>
      </c>
      <c r="E2" s="2" t="s">
        <v>1</v>
      </c>
      <c r="F2" s="3" t="s">
        <v>2</v>
      </c>
      <c r="G2" s="31">
        <v>2025</v>
      </c>
      <c r="H2" s="31">
        <v>2024</v>
      </c>
      <c r="I2" s="2" t="s">
        <v>1</v>
      </c>
      <c r="J2" s="4" t="s">
        <v>2</v>
      </c>
      <c r="K2" s="31">
        <v>2025</v>
      </c>
      <c r="L2" s="31">
        <v>2024</v>
      </c>
      <c r="M2" s="2" t="s">
        <v>1</v>
      </c>
      <c r="N2" s="4" t="s">
        <v>2</v>
      </c>
    </row>
    <row r="3" spans="2:14" ht="13.5" thickTop="1" x14ac:dyDescent="0.2">
      <c r="B3" s="15">
        <v>104</v>
      </c>
      <c r="C3" s="6">
        <v>1</v>
      </c>
      <c r="D3" s="6">
        <v>0</v>
      </c>
      <c r="E3" s="7">
        <f>C3-D3</f>
        <v>1</v>
      </c>
      <c r="F3" s="18" t="str">
        <f>IF(D3=0,"n/a",(C3-D3)/D3)</f>
        <v>n/a</v>
      </c>
      <c r="G3" s="6">
        <v>1</v>
      </c>
      <c r="H3" s="6">
        <v>0</v>
      </c>
      <c r="I3" s="7">
        <f>G3-H3</f>
        <v>1</v>
      </c>
      <c r="J3" s="19" t="str">
        <f>IF(H3=0,"n/a",(G3-H3)/H3)</f>
        <v>n/a</v>
      </c>
      <c r="K3" s="6">
        <v>1</v>
      </c>
      <c r="L3" s="6">
        <v>0</v>
      </c>
      <c r="M3" s="7">
        <f>K3-L3</f>
        <v>1</v>
      </c>
      <c r="N3" s="19" t="str">
        <f>IF(L3=0,"n/a",(K3-L3)/L3)</f>
        <v>n/a</v>
      </c>
    </row>
    <row r="4" spans="2:14" x14ac:dyDescent="0.2">
      <c r="B4" s="15">
        <v>108</v>
      </c>
      <c r="C4" s="6">
        <v>0</v>
      </c>
      <c r="D4" s="6">
        <v>0</v>
      </c>
      <c r="E4" s="7">
        <f t="shared" ref="E4:E14" si="0">C4-D4</f>
        <v>0</v>
      </c>
      <c r="F4" s="18" t="str">
        <f t="shared" ref="F4:F14" si="1">IF(D4=0,"n/a",(C4-D4)/D4)</f>
        <v>n/a</v>
      </c>
      <c r="G4" s="6">
        <v>0</v>
      </c>
      <c r="H4" s="6">
        <v>0</v>
      </c>
      <c r="I4" s="7">
        <f t="shared" ref="I4:I14" si="2">G4-H4</f>
        <v>0</v>
      </c>
      <c r="J4" s="19" t="str">
        <f t="shared" ref="J4:J14" si="3">IF(H4=0,"n/a",(G4-H4)/H4)</f>
        <v>n/a</v>
      </c>
      <c r="K4" s="6">
        <v>0</v>
      </c>
      <c r="L4" s="6">
        <v>2</v>
      </c>
      <c r="M4" s="7">
        <f t="shared" ref="M4:M12" si="4">K4-L4</f>
        <v>-2</v>
      </c>
      <c r="N4" s="19">
        <f t="shared" ref="N4:N12" si="5">IF(L4=0,"n/a",(K4-L4)/L4)</f>
        <v>-1</v>
      </c>
    </row>
    <row r="5" spans="2:14" x14ac:dyDescent="0.2">
      <c r="B5" s="15">
        <v>109</v>
      </c>
      <c r="C5" s="6">
        <v>0</v>
      </c>
      <c r="D5" s="6">
        <v>0</v>
      </c>
      <c r="E5" s="7">
        <f t="shared" si="0"/>
        <v>0</v>
      </c>
      <c r="F5" s="18" t="str">
        <f t="shared" si="1"/>
        <v>n/a</v>
      </c>
      <c r="G5" s="6">
        <v>0</v>
      </c>
      <c r="H5" s="6">
        <v>0</v>
      </c>
      <c r="I5" s="7">
        <f t="shared" si="2"/>
        <v>0</v>
      </c>
      <c r="J5" s="19" t="str">
        <f t="shared" si="3"/>
        <v>n/a</v>
      </c>
      <c r="K5" s="6">
        <v>1</v>
      </c>
      <c r="L5" s="6">
        <v>7</v>
      </c>
      <c r="M5" s="7">
        <f t="shared" si="4"/>
        <v>-6</v>
      </c>
      <c r="N5" s="19">
        <f t="shared" si="5"/>
        <v>-0.8571428571428571</v>
      </c>
    </row>
    <row r="6" spans="2:14" x14ac:dyDescent="0.2">
      <c r="B6" s="15">
        <v>110</v>
      </c>
      <c r="C6" s="6">
        <v>0</v>
      </c>
      <c r="D6" s="6">
        <v>1</v>
      </c>
      <c r="E6" s="7">
        <f t="shared" si="0"/>
        <v>-1</v>
      </c>
      <c r="F6" s="18">
        <f t="shared" si="1"/>
        <v>-1</v>
      </c>
      <c r="G6" s="6">
        <v>0</v>
      </c>
      <c r="H6" s="6">
        <v>1</v>
      </c>
      <c r="I6" s="7">
        <f t="shared" si="2"/>
        <v>-1</v>
      </c>
      <c r="J6" s="19">
        <f t="shared" si="3"/>
        <v>-1</v>
      </c>
      <c r="K6" s="6">
        <v>0</v>
      </c>
      <c r="L6" s="6">
        <v>2</v>
      </c>
      <c r="M6" s="7">
        <f t="shared" si="4"/>
        <v>-2</v>
      </c>
      <c r="N6" s="19">
        <f t="shared" si="5"/>
        <v>-1</v>
      </c>
    </row>
    <row r="7" spans="2:14" x14ac:dyDescent="0.2">
      <c r="B7" s="15">
        <v>111</v>
      </c>
      <c r="C7" s="6">
        <v>0</v>
      </c>
      <c r="D7" s="6">
        <v>0</v>
      </c>
      <c r="E7" s="7">
        <f t="shared" si="0"/>
        <v>0</v>
      </c>
      <c r="F7" s="18" t="str">
        <f t="shared" si="1"/>
        <v>n/a</v>
      </c>
      <c r="G7" s="6">
        <v>0</v>
      </c>
      <c r="H7" s="6">
        <v>0</v>
      </c>
      <c r="I7" s="7">
        <f t="shared" si="2"/>
        <v>0</v>
      </c>
      <c r="J7" s="19" t="str">
        <f t="shared" si="3"/>
        <v>n/a</v>
      </c>
      <c r="K7" s="6">
        <v>0</v>
      </c>
      <c r="L7" s="6">
        <v>1</v>
      </c>
      <c r="M7" s="7">
        <f t="shared" si="4"/>
        <v>-1</v>
      </c>
      <c r="N7" s="19">
        <f t="shared" si="5"/>
        <v>-1</v>
      </c>
    </row>
    <row r="8" spans="2:14" x14ac:dyDescent="0.2">
      <c r="B8" s="15">
        <v>112</v>
      </c>
      <c r="C8" s="6">
        <v>0</v>
      </c>
      <c r="D8" s="6">
        <v>0</v>
      </c>
      <c r="E8" s="7">
        <f t="shared" si="0"/>
        <v>0</v>
      </c>
      <c r="F8" s="18" t="str">
        <f t="shared" si="1"/>
        <v>n/a</v>
      </c>
      <c r="G8" s="6">
        <v>1</v>
      </c>
      <c r="H8" s="6">
        <v>0</v>
      </c>
      <c r="I8" s="7">
        <f t="shared" si="2"/>
        <v>1</v>
      </c>
      <c r="J8" s="19" t="str">
        <f t="shared" si="3"/>
        <v>n/a</v>
      </c>
      <c r="K8" s="6">
        <v>2</v>
      </c>
      <c r="L8" s="6">
        <v>0</v>
      </c>
      <c r="M8" s="7">
        <f t="shared" si="4"/>
        <v>2</v>
      </c>
      <c r="N8" s="19" t="str">
        <f t="shared" si="5"/>
        <v>n/a</v>
      </c>
    </row>
    <row r="9" spans="2:14" x14ac:dyDescent="0.2">
      <c r="B9" s="15">
        <v>114</v>
      </c>
      <c r="C9" s="6">
        <v>0</v>
      </c>
      <c r="D9" s="6">
        <v>0</v>
      </c>
      <c r="E9" s="7">
        <f t="shared" si="0"/>
        <v>0</v>
      </c>
      <c r="F9" s="18" t="str">
        <f t="shared" si="1"/>
        <v>n/a</v>
      </c>
      <c r="G9" s="6">
        <v>0</v>
      </c>
      <c r="H9" s="6">
        <v>0</v>
      </c>
      <c r="I9" s="7">
        <f t="shared" si="2"/>
        <v>0</v>
      </c>
      <c r="J9" s="19" t="str">
        <f t="shared" si="3"/>
        <v>n/a</v>
      </c>
      <c r="K9" s="6">
        <v>2</v>
      </c>
      <c r="L9" s="6">
        <v>1</v>
      </c>
      <c r="M9" s="7">
        <f t="shared" si="4"/>
        <v>1</v>
      </c>
      <c r="N9" s="19">
        <f t="shared" si="5"/>
        <v>1</v>
      </c>
    </row>
    <row r="10" spans="2:14" ht="13.5" thickBot="1" x14ac:dyDescent="0.25">
      <c r="B10" s="17">
        <v>115</v>
      </c>
      <c r="C10" s="6">
        <v>0</v>
      </c>
      <c r="D10" s="6">
        <v>1</v>
      </c>
      <c r="E10" s="7">
        <f t="shared" si="0"/>
        <v>-1</v>
      </c>
      <c r="F10" s="18">
        <f t="shared" si="1"/>
        <v>-1</v>
      </c>
      <c r="G10" s="6">
        <v>0</v>
      </c>
      <c r="H10" s="6">
        <v>1</v>
      </c>
      <c r="I10" s="7">
        <f t="shared" si="2"/>
        <v>-1</v>
      </c>
      <c r="J10" s="19">
        <f t="shared" si="3"/>
        <v>-1</v>
      </c>
      <c r="K10" s="6">
        <v>1</v>
      </c>
      <c r="L10" s="6">
        <v>4</v>
      </c>
      <c r="M10" s="7">
        <f t="shared" si="4"/>
        <v>-3</v>
      </c>
      <c r="N10" s="19">
        <f t="shared" si="5"/>
        <v>-0.75</v>
      </c>
    </row>
    <row r="11" spans="2:14" ht="14.25" thickTop="1" thickBot="1" x14ac:dyDescent="0.25">
      <c r="B11" s="17"/>
      <c r="C11" s="22"/>
      <c r="D11" s="23"/>
      <c r="E11" s="7"/>
      <c r="F11" s="18"/>
      <c r="G11" s="22"/>
      <c r="H11" s="23"/>
      <c r="I11" s="7"/>
      <c r="J11" s="19"/>
      <c r="K11" s="24"/>
      <c r="L11" s="25"/>
      <c r="M11" s="7"/>
      <c r="N11" s="19"/>
    </row>
    <row r="12" spans="2:14" ht="14.25" thickTop="1" thickBot="1" x14ac:dyDescent="0.25">
      <c r="B12" s="11" t="s">
        <v>7</v>
      </c>
      <c r="C12" s="12">
        <f>SUM(C3:C10)</f>
        <v>1</v>
      </c>
      <c r="D12" s="13">
        <f>SUM(D3:D10)</f>
        <v>2</v>
      </c>
      <c r="E12" s="7">
        <f t="shared" si="0"/>
        <v>-1</v>
      </c>
      <c r="F12" s="18">
        <f t="shared" si="1"/>
        <v>-0.5</v>
      </c>
      <c r="G12" s="14">
        <f>SUM(G3:G10)</f>
        <v>2</v>
      </c>
      <c r="H12" s="13">
        <f>SUM(H3:H10)</f>
        <v>2</v>
      </c>
      <c r="I12" s="7">
        <f t="shared" si="2"/>
        <v>0</v>
      </c>
      <c r="J12" s="19">
        <f t="shared" si="3"/>
        <v>0</v>
      </c>
      <c r="K12" s="14">
        <f>SUM(K3:K10)</f>
        <v>7</v>
      </c>
      <c r="L12" s="13">
        <f>SUM(L3:L10)</f>
        <v>17</v>
      </c>
      <c r="M12" s="7">
        <f t="shared" si="4"/>
        <v>-10</v>
      </c>
      <c r="N12" s="19">
        <f t="shared" si="5"/>
        <v>-0.58823529411764708</v>
      </c>
    </row>
    <row r="13" spans="2:14" ht="13.5" thickTop="1" x14ac:dyDescent="0.2">
      <c r="C13" s="53"/>
      <c r="D13" s="50"/>
      <c r="E13" s="25"/>
      <c r="F13" s="36"/>
      <c r="I13" s="25"/>
      <c r="J13" s="37"/>
      <c r="M13" s="25"/>
      <c r="N13" s="37"/>
    </row>
    <row r="14" spans="2:14" x14ac:dyDescent="0.2">
      <c r="B14" s="30" t="s">
        <v>10</v>
      </c>
      <c r="C14" s="6">
        <v>3</v>
      </c>
      <c r="D14" s="6">
        <v>8</v>
      </c>
      <c r="E14" s="6">
        <f t="shared" si="0"/>
        <v>-5</v>
      </c>
      <c r="F14" s="34">
        <f t="shared" si="1"/>
        <v>-0.625</v>
      </c>
      <c r="G14" s="52">
        <v>16</v>
      </c>
      <c r="H14" s="6">
        <v>18</v>
      </c>
      <c r="I14" s="6">
        <f t="shared" si="2"/>
        <v>-2</v>
      </c>
      <c r="J14" s="35">
        <f t="shared" si="3"/>
        <v>-0.1111111111111111</v>
      </c>
      <c r="K14" s="52">
        <v>52</v>
      </c>
      <c r="L14" s="6">
        <v>79</v>
      </c>
      <c r="M14" s="6">
        <f>K14-L14</f>
        <v>-27</v>
      </c>
      <c r="N14" s="35">
        <f>IF(L14=0,"n/a",(K14-L14)/L14)</f>
        <v>-0.34177215189873417</v>
      </c>
    </row>
  </sheetData>
  <mergeCells count="3">
    <mergeCell ref="G1:J1"/>
    <mergeCell ref="C1:F1"/>
    <mergeCell ref="K1:N1"/>
  </mergeCells>
  <phoneticPr fontId="0" type="noConversion"/>
  <pageMargins left="0.75" right="0.75" top="1" bottom="1" header="0.5" footer="0.5"/>
  <pageSetup orientation="landscape" verticalDpi="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0"/>
  <sheetViews>
    <sheetView workbookViewId="0">
      <selection activeCell="B9" sqref="B9:N9"/>
    </sheetView>
  </sheetViews>
  <sheetFormatPr defaultRowHeight="12.75" x14ac:dyDescent="0.2"/>
  <cols>
    <col min="3" max="3" width="7.85546875" customWidth="1"/>
    <col min="4" max="4" width="7.5703125" customWidth="1"/>
    <col min="5" max="5" width="8.42578125" customWidth="1"/>
    <col min="6" max="6" width="7.85546875" customWidth="1"/>
    <col min="7" max="7" width="7.5703125" customWidth="1"/>
    <col min="8" max="8" width="8" customWidth="1"/>
    <col min="9" max="9" width="8.42578125" customWidth="1"/>
    <col min="10" max="10" width="8.140625" customWidth="1"/>
    <col min="11" max="11" width="7.5703125" customWidth="1"/>
    <col min="12" max="12" width="8" customWidth="1"/>
    <col min="13" max="13" width="8.42578125" customWidth="1"/>
    <col min="14" max="14" width="8.140625" customWidth="1"/>
  </cols>
  <sheetData>
    <row r="1" spans="2:14" x14ac:dyDescent="0.2">
      <c r="B1" s="38"/>
      <c r="C1" s="68" t="s">
        <v>12</v>
      </c>
      <c r="D1" s="68"/>
      <c r="E1" s="68"/>
      <c r="F1" s="68"/>
      <c r="G1" s="68" t="s">
        <v>13</v>
      </c>
      <c r="H1" s="68"/>
      <c r="I1" s="68"/>
      <c r="J1" s="68"/>
      <c r="K1" s="68" t="s">
        <v>9</v>
      </c>
      <c r="L1" s="68"/>
      <c r="M1" s="68"/>
      <c r="N1" s="68"/>
    </row>
    <row r="2" spans="2:14" ht="13.5" thickBot="1" x14ac:dyDescent="0.25">
      <c r="B2" s="1" t="s">
        <v>0</v>
      </c>
      <c r="C2" s="31">
        <v>2025</v>
      </c>
      <c r="D2" s="31">
        <v>2024</v>
      </c>
      <c r="E2" s="2" t="s">
        <v>1</v>
      </c>
      <c r="F2" s="3" t="s">
        <v>2</v>
      </c>
      <c r="G2" s="31">
        <v>2025</v>
      </c>
      <c r="H2" s="31">
        <v>2024</v>
      </c>
      <c r="I2" s="2" t="s">
        <v>1</v>
      </c>
      <c r="J2" s="4" t="s">
        <v>2</v>
      </c>
      <c r="K2" s="31">
        <v>2025</v>
      </c>
      <c r="L2" s="31">
        <v>2024</v>
      </c>
      <c r="M2" s="2" t="s">
        <v>1</v>
      </c>
      <c r="N2" s="4" t="s">
        <v>2</v>
      </c>
    </row>
    <row r="3" spans="2:14" ht="13.5" thickTop="1" x14ac:dyDescent="0.2">
      <c r="B3" s="15">
        <v>120</v>
      </c>
      <c r="C3" s="16">
        <v>0</v>
      </c>
      <c r="D3" s="16">
        <v>0</v>
      </c>
      <c r="E3" s="7">
        <f>C3-D3</f>
        <v>0</v>
      </c>
      <c r="F3" s="18" t="str">
        <f>IF(D3=0,"n/a",(C3-D3)/D3)</f>
        <v>n/a</v>
      </c>
      <c r="G3" s="16">
        <v>0</v>
      </c>
      <c r="H3" s="16">
        <v>0</v>
      </c>
      <c r="I3" s="7">
        <f>G3-H3</f>
        <v>0</v>
      </c>
      <c r="J3" s="19" t="str">
        <f>IF(H3=0,"n/a",(G3-H3)/H3)</f>
        <v>n/a</v>
      </c>
      <c r="K3" s="16">
        <v>1</v>
      </c>
      <c r="L3" s="16">
        <v>0</v>
      </c>
      <c r="M3" s="7">
        <f>K3-L3</f>
        <v>1</v>
      </c>
      <c r="N3" s="19" t="str">
        <f>IF(L3=0,"n/a",(K3-L3)/L3)</f>
        <v>n/a</v>
      </c>
    </row>
    <row r="4" spans="2:14" x14ac:dyDescent="0.2">
      <c r="B4" s="15">
        <v>121</v>
      </c>
      <c r="C4" s="16">
        <v>0</v>
      </c>
      <c r="D4" s="16">
        <v>0</v>
      </c>
      <c r="E4" s="7">
        <f t="shared" ref="E4:E7" si="0">C4-D4</f>
        <v>0</v>
      </c>
      <c r="F4" s="18" t="str">
        <f t="shared" ref="F4:F7" si="1">IF(D4=0,"n/a",(C4-D4)/D4)</f>
        <v>n/a</v>
      </c>
      <c r="G4" s="16">
        <v>1</v>
      </c>
      <c r="H4" s="16">
        <v>0</v>
      </c>
      <c r="I4" s="7">
        <f t="shared" ref="I4:I7" si="2">G4-H4</f>
        <v>1</v>
      </c>
      <c r="J4" s="19" t="str">
        <f t="shared" ref="J4:J7" si="3">IF(H4=0,"n/a",(G4-H4)/H4)</f>
        <v>n/a</v>
      </c>
      <c r="K4" s="16">
        <v>1</v>
      </c>
      <c r="L4" s="16">
        <v>2</v>
      </c>
      <c r="M4" s="7">
        <f>K4-L4</f>
        <v>-1</v>
      </c>
      <c r="N4" s="19">
        <f>IF(L4=0,"n/a",(K4-L4)/L4)</f>
        <v>-0.5</v>
      </c>
    </row>
    <row r="5" spans="2:14" x14ac:dyDescent="0.2">
      <c r="B5" s="15">
        <v>122</v>
      </c>
      <c r="C5" s="16">
        <v>0</v>
      </c>
      <c r="D5" s="16">
        <v>0</v>
      </c>
      <c r="E5" s="7">
        <f t="shared" si="0"/>
        <v>0</v>
      </c>
      <c r="F5" s="18" t="str">
        <f t="shared" si="1"/>
        <v>n/a</v>
      </c>
      <c r="G5" s="16">
        <v>0</v>
      </c>
      <c r="H5" s="16">
        <v>0</v>
      </c>
      <c r="I5" s="7">
        <f t="shared" si="2"/>
        <v>0</v>
      </c>
      <c r="J5" s="19" t="str">
        <f t="shared" si="3"/>
        <v>n/a</v>
      </c>
      <c r="K5" s="16">
        <v>1</v>
      </c>
      <c r="L5" s="16">
        <v>1</v>
      </c>
      <c r="M5" s="7">
        <f>K5-L5</f>
        <v>0</v>
      </c>
      <c r="N5" s="19">
        <f>IF(L5=0,"n/a",(K5-L5)/L5)</f>
        <v>0</v>
      </c>
    </row>
    <row r="6" spans="2:14" ht="13.5" thickBot="1" x14ac:dyDescent="0.25">
      <c r="B6" s="15">
        <v>123</v>
      </c>
      <c r="C6" s="16">
        <v>0</v>
      </c>
      <c r="D6" s="16">
        <v>0</v>
      </c>
      <c r="E6" s="7">
        <f t="shared" si="0"/>
        <v>0</v>
      </c>
      <c r="F6" s="18" t="str">
        <f t="shared" si="1"/>
        <v>n/a</v>
      </c>
      <c r="G6" s="16">
        <v>0</v>
      </c>
      <c r="H6" s="16">
        <v>0</v>
      </c>
      <c r="I6" s="7">
        <f t="shared" si="2"/>
        <v>0</v>
      </c>
      <c r="J6" s="19" t="str">
        <f t="shared" si="3"/>
        <v>n/a</v>
      </c>
      <c r="K6" s="16">
        <v>0</v>
      </c>
      <c r="L6" s="16">
        <v>0</v>
      </c>
      <c r="M6" s="7">
        <f>K6-L6</f>
        <v>0</v>
      </c>
      <c r="N6" s="19" t="str">
        <f>IF(L6=0,"n/a",(K6-L6)/L6)</f>
        <v>n/a</v>
      </c>
    </row>
    <row r="7" spans="2:14" ht="14.25" thickTop="1" thickBot="1" x14ac:dyDescent="0.25">
      <c r="B7" s="11" t="s">
        <v>16</v>
      </c>
      <c r="C7" s="12">
        <f>SUM(C3:C6)</f>
        <v>0</v>
      </c>
      <c r="D7" s="13">
        <f>SUM(D3:D6)</f>
        <v>0</v>
      </c>
      <c r="E7" s="7">
        <f t="shared" si="0"/>
        <v>0</v>
      </c>
      <c r="F7" s="18" t="str">
        <f t="shared" si="1"/>
        <v>n/a</v>
      </c>
      <c r="G7" s="14">
        <f>SUM(G3:G6)</f>
        <v>1</v>
      </c>
      <c r="H7" s="13">
        <f>SUM(H3:H6)</f>
        <v>0</v>
      </c>
      <c r="I7" s="7">
        <f t="shared" si="2"/>
        <v>1</v>
      </c>
      <c r="J7" s="19" t="str">
        <f t="shared" si="3"/>
        <v>n/a</v>
      </c>
      <c r="K7" s="14">
        <f>SUM(K3:K6)</f>
        <v>3</v>
      </c>
      <c r="L7" s="13">
        <f>SUM(L3:L6)</f>
        <v>3</v>
      </c>
      <c r="M7" s="7">
        <f>K7-L7</f>
        <v>0</v>
      </c>
      <c r="N7" s="19">
        <f>IF(L7=0,"n/a",(K7-L7)/L7)</f>
        <v>0</v>
      </c>
    </row>
    <row r="8" spans="2:14" ht="13.5" thickTop="1" x14ac:dyDescent="0.2">
      <c r="C8" s="53"/>
      <c r="D8" s="50"/>
      <c r="E8" s="7"/>
      <c r="F8" s="18"/>
      <c r="G8" s="51"/>
      <c r="I8" s="7"/>
      <c r="J8" s="19"/>
      <c r="M8" s="7"/>
      <c r="N8" s="19"/>
    </row>
    <row r="9" spans="2:14" x14ac:dyDescent="0.2">
      <c r="B9" s="30" t="s">
        <v>10</v>
      </c>
      <c r="C9" s="6">
        <v>3</v>
      </c>
      <c r="D9" s="6">
        <v>8</v>
      </c>
      <c r="E9" s="6">
        <f>C9-D9</f>
        <v>-5</v>
      </c>
      <c r="F9" s="34">
        <f>IF(D9=0,"n/a",(C9-D9)/D9)</f>
        <v>-0.625</v>
      </c>
      <c r="G9" s="52">
        <v>16</v>
      </c>
      <c r="H9" s="6">
        <v>18</v>
      </c>
      <c r="I9" s="6">
        <f>G9-H9</f>
        <v>-2</v>
      </c>
      <c r="J9" s="35">
        <f>IF(H9=0,"n/a",(G9-H9)/H9)</f>
        <v>-0.1111111111111111</v>
      </c>
      <c r="K9" s="52">
        <v>52</v>
      </c>
      <c r="L9" s="6">
        <v>79</v>
      </c>
      <c r="M9" s="6">
        <f>K9-L9</f>
        <v>-27</v>
      </c>
      <c r="N9" s="35">
        <f>IF(L9=0,"n/a",(K9-L9)/L9)</f>
        <v>-0.34177215189873417</v>
      </c>
    </row>
    <row r="10" spans="2:14" x14ac:dyDescent="0.2">
      <c r="H10" s="53"/>
    </row>
  </sheetData>
  <mergeCells count="3">
    <mergeCell ref="C1:F1"/>
    <mergeCell ref="G1:J1"/>
    <mergeCell ref="K1:N1"/>
  </mergeCells>
  <pageMargins left="0.75" right="0.75" top="1" bottom="1" header="0.5" footer="0.5"/>
  <pageSetup orientation="landscape" verticalDpi="4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abSelected="1" workbookViewId="0">
      <selection activeCell="C8" sqref="C8"/>
    </sheetView>
  </sheetViews>
  <sheetFormatPr defaultRowHeight="12.75" x14ac:dyDescent="0.2"/>
  <cols>
    <col min="1" max="1" width="8.5703125" customWidth="1"/>
    <col min="2" max="2" width="8.42578125" customWidth="1"/>
    <col min="3" max="3" width="8.5703125" customWidth="1"/>
    <col min="4" max="4" width="8.42578125" customWidth="1"/>
    <col min="5" max="5" width="7.85546875" customWidth="1"/>
    <col min="6" max="7" width="8.42578125" customWidth="1"/>
    <col min="8" max="9" width="8" customWidth="1"/>
    <col min="10" max="11" width="8.42578125" customWidth="1"/>
    <col min="12" max="13" width="8" customWidth="1"/>
  </cols>
  <sheetData>
    <row r="1" spans="1:13" x14ac:dyDescent="0.2">
      <c r="A1" s="38"/>
      <c r="B1" s="68" t="s">
        <v>12</v>
      </c>
      <c r="C1" s="68"/>
      <c r="D1" s="68"/>
      <c r="E1" s="68"/>
      <c r="F1" s="68" t="s">
        <v>13</v>
      </c>
      <c r="G1" s="68"/>
      <c r="H1" s="68"/>
      <c r="I1" s="68"/>
      <c r="J1" s="68" t="s">
        <v>9</v>
      </c>
      <c r="K1" s="68"/>
      <c r="L1" s="68"/>
      <c r="M1" s="68"/>
    </row>
    <row r="2" spans="1:13" ht="13.5" thickBot="1" x14ac:dyDescent="0.25">
      <c r="A2" s="28" t="s">
        <v>0</v>
      </c>
      <c r="B2" s="31">
        <v>2025</v>
      </c>
      <c r="C2" s="31">
        <v>2024</v>
      </c>
      <c r="D2" s="2" t="s">
        <v>1</v>
      </c>
      <c r="E2" s="3" t="s">
        <v>2</v>
      </c>
      <c r="F2" s="31">
        <v>2025</v>
      </c>
      <c r="G2" s="31">
        <v>2024</v>
      </c>
      <c r="H2" s="2" t="s">
        <v>1</v>
      </c>
      <c r="I2" s="4" t="s">
        <v>2</v>
      </c>
      <c r="J2" s="31">
        <v>2025</v>
      </c>
      <c r="K2" s="31">
        <v>2024</v>
      </c>
      <c r="L2" s="2" t="s">
        <v>1</v>
      </c>
      <c r="M2" s="4" t="s">
        <v>2</v>
      </c>
    </row>
    <row r="3" spans="1:13" ht="13.5" thickTop="1" x14ac:dyDescent="0.2">
      <c r="A3" s="29" t="s">
        <v>15</v>
      </c>
      <c r="B3" s="21">
        <v>0</v>
      </c>
      <c r="C3" s="6">
        <v>0</v>
      </c>
      <c r="D3" s="7">
        <f>B3-C3</f>
        <v>0</v>
      </c>
      <c r="E3" s="18" t="str">
        <f>IF(C3=0,"n/a",(B3-C3)/C3)</f>
        <v>n/a</v>
      </c>
      <c r="F3" s="21">
        <v>0</v>
      </c>
      <c r="G3" s="6">
        <v>0</v>
      </c>
      <c r="H3" s="7">
        <f>F3-G3</f>
        <v>0</v>
      </c>
      <c r="I3" s="19" t="str">
        <f>IF(G3=0,"n/a",(F3-G3)/G3)</f>
        <v>n/a</v>
      </c>
      <c r="J3" s="6">
        <v>0</v>
      </c>
      <c r="K3" s="6">
        <v>0</v>
      </c>
      <c r="L3" s="7">
        <f>J3-K3</f>
        <v>0</v>
      </c>
      <c r="M3" s="19" t="str">
        <f>IF(K3=0,"n/a",(J3-K3)/K3)</f>
        <v>n/a</v>
      </c>
    </row>
    <row r="4" spans="1:13" ht="13.5" thickBot="1" x14ac:dyDescent="0.25">
      <c r="A4" s="49"/>
      <c r="B4" s="24"/>
      <c r="C4" s="25"/>
      <c r="D4" s="7"/>
      <c r="E4" s="18"/>
      <c r="F4" s="24"/>
      <c r="G4" s="25"/>
      <c r="H4" s="7"/>
      <c r="I4" s="19"/>
      <c r="J4" s="24"/>
      <c r="K4" s="25"/>
      <c r="L4" s="7"/>
      <c r="M4" s="19"/>
    </row>
    <row r="5" spans="1:13" ht="14.25" thickTop="1" thickBot="1" x14ac:dyDescent="0.25">
      <c r="A5" s="11" t="s">
        <v>15</v>
      </c>
      <c r="B5" s="12">
        <v>0</v>
      </c>
      <c r="C5" s="13">
        <f>C3</f>
        <v>0</v>
      </c>
      <c r="D5" s="7">
        <f>B5-C5</f>
        <v>0</v>
      </c>
      <c r="E5" s="18" t="str">
        <f>IF(C5=0,"n/a",(B5-C5)/C5)</f>
        <v>n/a</v>
      </c>
      <c r="F5" s="14">
        <f>F3</f>
        <v>0</v>
      </c>
      <c r="G5" s="13">
        <v>0</v>
      </c>
      <c r="H5" s="7">
        <f>F5-G5</f>
        <v>0</v>
      </c>
      <c r="I5" s="19" t="str">
        <f>IF(G5=0,"n/a",(F5-G5)/G5)</f>
        <v>n/a</v>
      </c>
      <c r="J5" s="14">
        <f>J3</f>
        <v>0</v>
      </c>
      <c r="K5" s="13">
        <f>K3</f>
        <v>0</v>
      </c>
      <c r="L5" s="7">
        <f>J5-K5</f>
        <v>0</v>
      </c>
      <c r="M5" s="19" t="str">
        <f>IF(K5=0,"n/a",(J5-K5)/K5)</f>
        <v>n/a</v>
      </c>
    </row>
    <row r="6" spans="1:13" ht="13.5" thickTop="1" x14ac:dyDescent="0.2">
      <c r="B6" s="53"/>
      <c r="D6" s="7"/>
      <c r="E6" s="18"/>
      <c r="H6" s="7"/>
      <c r="I6" s="19"/>
      <c r="L6" s="7"/>
      <c r="M6" s="19"/>
    </row>
    <row r="7" spans="1:13" x14ac:dyDescent="0.2">
      <c r="A7" s="30" t="s">
        <v>10</v>
      </c>
      <c r="B7" s="6">
        <v>5</v>
      </c>
      <c r="C7" s="6">
        <v>2</v>
      </c>
      <c r="D7" s="6">
        <f>B7-C7</f>
        <v>3</v>
      </c>
      <c r="E7" s="34">
        <f>IF(C7=0,"n/a",(B7-C7)/C7)</f>
        <v>1.5</v>
      </c>
      <c r="F7" s="52">
        <v>16</v>
      </c>
      <c r="G7" s="6">
        <v>17</v>
      </c>
      <c r="H7" s="6">
        <f>F7-G7</f>
        <v>-1</v>
      </c>
      <c r="I7" s="35">
        <f>IF(G7=0,"n/a",(F7-G7)/G7)</f>
        <v>-5.8823529411764705E-2</v>
      </c>
      <c r="J7" s="52">
        <v>60</v>
      </c>
      <c r="K7" s="6">
        <v>81</v>
      </c>
      <c r="L7" s="6">
        <f>J7-K7</f>
        <v>-21</v>
      </c>
      <c r="M7" s="35">
        <f>IF(K7=0,"n/a",(J7-K7)/K7)</f>
        <v>-0.25925925925925924</v>
      </c>
    </row>
    <row r="9" spans="1:13" ht="15" x14ac:dyDescent="0.25">
      <c r="A9" s="66" t="str">
        <f>'[1]Table 1'!$A$18</f>
        <v>through 04/27/2025</v>
      </c>
    </row>
    <row r="17" spans="6:6" x14ac:dyDescent="0.2">
      <c r="F17" t="s">
        <v>14</v>
      </c>
    </row>
    <row r="40" spans="9:9" x14ac:dyDescent="0.2">
      <c r="I40" s="55" t="s">
        <v>14</v>
      </c>
    </row>
  </sheetData>
  <mergeCells count="3">
    <mergeCell ref="B1:E1"/>
    <mergeCell ref="F1:I1"/>
    <mergeCell ref="J1:M1"/>
  </mergeCells>
  <pageMargins left="0.75" right="0.75" top="1" bottom="1" header="0.5" footer="0.5"/>
  <pageSetup orientation="landscape" verticalDpi="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PBMS</vt:lpstr>
      <vt:lpstr>PBMN</vt:lpstr>
      <vt:lpstr>PBBX</vt:lpstr>
      <vt:lpstr>PBBS</vt:lpstr>
      <vt:lpstr>PBBN</vt:lpstr>
      <vt:lpstr>PBQS</vt:lpstr>
      <vt:lpstr>PBQN</vt:lpstr>
      <vt:lpstr>PBSI</vt:lpstr>
      <vt:lpstr>PAPD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Dilbert</dc:creator>
  <cp:lastModifiedBy>LEE, ANTHONY</cp:lastModifiedBy>
  <cp:lastPrinted>2025-04-28T19:20:28Z</cp:lastPrinted>
  <dcterms:created xsi:type="dcterms:W3CDTF">2010-03-09T20:22:56Z</dcterms:created>
  <dcterms:modified xsi:type="dcterms:W3CDTF">2025-04-28T19:21:38Z</dcterms:modified>
</cp:coreProperties>
</file>