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2\MCR\Homeless\"/>
    </mc:Choice>
  </mc:AlternateContent>
  <bookViews>
    <workbookView xWindow="0" yWindow="0" windowWidth="28800" windowHeight="13245" firstSheet="1" activeTab="1"/>
  </bookViews>
  <sheets>
    <sheet name="data table" sheetId="64" state="hidden" r:id="rId1"/>
    <sheet name="citywide" sheetId="57" r:id="rId2"/>
    <sheet name="005pct" sheetId="1" r:id="rId3"/>
    <sheet name="006pct" sheetId="59" r:id="rId4"/>
    <sheet name="007pct" sheetId="2" r:id="rId5"/>
    <sheet name="009pct" sheetId="3" r:id="rId6"/>
    <sheet name="013pct" sheetId="4" r:id="rId7"/>
    <sheet name="014pct" sheetId="5" r:id="rId8"/>
    <sheet name="017pct" sheetId="6" r:id="rId9"/>
    <sheet name="018pct" sheetId="7" r:id="rId10"/>
    <sheet name="019pct" sheetId="8" r:id="rId11"/>
    <sheet name="020pct" sheetId="9" r:id="rId12"/>
    <sheet name="023pct" sheetId="10" r:id="rId13"/>
    <sheet name="024pct" sheetId="11" r:id="rId14"/>
    <sheet name="025pct" sheetId="12" r:id="rId15"/>
    <sheet name="026pct" sheetId="13" r:id="rId16"/>
    <sheet name="028pct" sheetId="14" r:id="rId17"/>
    <sheet name="030pct" sheetId="15" r:id="rId18"/>
    <sheet name="032pct" sheetId="16" r:id="rId19"/>
    <sheet name="033pct" sheetId="17" r:id="rId20"/>
    <sheet name="034pct" sheetId="60" r:id="rId21"/>
    <sheet name="040pct" sheetId="18" r:id="rId22"/>
    <sheet name="041pct" sheetId="19" r:id="rId23"/>
    <sheet name="042pct" sheetId="20" r:id="rId24"/>
    <sheet name="043pct" sheetId="21" r:id="rId25"/>
    <sheet name="044pct" sheetId="22" r:id="rId26"/>
    <sheet name="045pct" sheetId="23" r:id="rId27"/>
    <sheet name="046pct" sheetId="24" r:id="rId28"/>
    <sheet name="047pct" sheetId="25" r:id="rId29"/>
    <sheet name="048pct" sheetId="26" r:id="rId30"/>
    <sheet name="050pct" sheetId="27" r:id="rId31"/>
    <sheet name="052pct" sheetId="28" r:id="rId32"/>
    <sheet name="061pct" sheetId="29" r:id="rId33"/>
    <sheet name="063pct" sheetId="30" r:id="rId34"/>
    <sheet name="066pct" sheetId="61" r:id="rId35"/>
    <sheet name="067pct" sheetId="31" r:id="rId36"/>
    <sheet name="069pct" sheetId="32" r:id="rId37"/>
    <sheet name="070pct" sheetId="62" r:id="rId38"/>
    <sheet name="071pct" sheetId="33" r:id="rId39"/>
    <sheet name="072pct" sheetId="34" r:id="rId40"/>
    <sheet name="073pct" sheetId="35" r:id="rId41"/>
    <sheet name="075pct" sheetId="36" r:id="rId42"/>
    <sheet name="077pct" sheetId="37" r:id="rId43"/>
    <sheet name="078pct" sheetId="38" r:id="rId44"/>
    <sheet name="079pct" sheetId="39" r:id="rId45"/>
    <sheet name="081pct" sheetId="40" r:id="rId46"/>
    <sheet name="083pct" sheetId="41" r:id="rId47"/>
    <sheet name="084pct" sheetId="42" r:id="rId48"/>
    <sheet name="088pct" sheetId="43" r:id="rId49"/>
    <sheet name="090pct" sheetId="44" r:id="rId50"/>
    <sheet name="094pct" sheetId="45" r:id="rId51"/>
    <sheet name="100pct" sheetId="46" r:id="rId52"/>
    <sheet name="102pct" sheetId="63" r:id="rId53"/>
    <sheet name="103pct" sheetId="47" r:id="rId54"/>
    <sheet name="105pct" sheetId="48" r:id="rId55"/>
    <sheet name="106pct" sheetId="49" r:id="rId56"/>
    <sheet name="107pct" sheetId="58" r:id="rId57"/>
    <sheet name="108pct" sheetId="50" r:id="rId58"/>
    <sheet name="109pct" sheetId="51" r:id="rId59"/>
    <sheet name="110pct" sheetId="52" r:id="rId60"/>
    <sheet name="113pct" sheetId="53" r:id="rId61"/>
    <sheet name="114pct" sheetId="54" r:id="rId62"/>
    <sheet name="115pct" sheetId="55" r:id="rId63"/>
    <sheet name="120pct" sheetId="56" r:id="rId64"/>
  </sheets>
  <calcPr calcId="162913"/>
  <webPublishing codePage="1252"/>
</workbook>
</file>

<file path=xl/calcChain.xml><?xml version="1.0" encoding="utf-8"?>
<calcChain xmlns="http://schemas.openxmlformats.org/spreadsheetml/2006/main">
  <c r="D9" i="56" l="1"/>
  <c r="D8" i="56"/>
  <c r="D7" i="56"/>
  <c r="A4" i="56"/>
  <c r="A3" i="56"/>
  <c r="D9" i="55"/>
  <c r="D8" i="55"/>
  <c r="D7" i="55"/>
  <c r="A4" i="55"/>
  <c r="A3" i="55"/>
  <c r="D9" i="54"/>
  <c r="D8" i="54"/>
  <c r="D7" i="54"/>
  <c r="A4" i="54"/>
  <c r="A3" i="54"/>
  <c r="D9" i="53"/>
  <c r="D8" i="53"/>
  <c r="D7" i="53"/>
  <c r="A4" i="53"/>
  <c r="A3" i="53"/>
  <c r="D9" i="52"/>
  <c r="D8" i="52"/>
  <c r="D7" i="52"/>
  <c r="A4" i="52"/>
  <c r="A3" i="52"/>
  <c r="D9" i="51"/>
  <c r="D8" i="51"/>
  <c r="D7" i="51"/>
  <c r="A4" i="51"/>
  <c r="A3" i="51"/>
  <c r="D9" i="50"/>
  <c r="D8" i="50"/>
  <c r="D7" i="50"/>
  <c r="A4" i="50"/>
  <c r="A3" i="50"/>
  <c r="D9" i="58"/>
  <c r="D8" i="58"/>
  <c r="D7" i="58"/>
  <c r="A4" i="58"/>
  <c r="A3" i="58"/>
  <c r="D9" i="49"/>
  <c r="D8" i="49"/>
  <c r="D7" i="49"/>
  <c r="A4" i="49"/>
  <c r="A3" i="49"/>
  <c r="D9" i="48"/>
  <c r="D8" i="48"/>
  <c r="D7" i="48"/>
  <c r="A4" i="48"/>
  <c r="A3" i="48"/>
  <c r="D9" i="47"/>
  <c r="D8" i="47"/>
  <c r="D7" i="47"/>
  <c r="A4" i="47"/>
  <c r="A3" i="47"/>
  <c r="D9" i="63"/>
  <c r="D8" i="63"/>
  <c r="D7" i="63"/>
  <c r="A4" i="63"/>
  <c r="A3" i="63"/>
  <c r="D9" i="46"/>
  <c r="D8" i="46"/>
  <c r="D7" i="46"/>
  <c r="A4" i="46"/>
  <c r="A3" i="46"/>
  <c r="D9" i="45"/>
  <c r="D8" i="45"/>
  <c r="D7" i="45"/>
  <c r="A4" i="45"/>
  <c r="A3" i="45"/>
  <c r="D9" i="44"/>
  <c r="D8" i="44"/>
  <c r="D7" i="44"/>
  <c r="A4" i="44"/>
  <c r="A3" i="44"/>
  <c r="D9" i="42"/>
  <c r="D8" i="42"/>
  <c r="D7" i="42"/>
  <c r="A4" i="42"/>
  <c r="A3" i="42"/>
  <c r="D9" i="41"/>
  <c r="D8" i="41"/>
  <c r="D7" i="41"/>
  <c r="A4" i="41"/>
  <c r="A3" i="41"/>
  <c r="D9" i="40"/>
  <c r="D8" i="40"/>
  <c r="D7" i="40"/>
  <c r="A4" i="40"/>
  <c r="A3" i="40"/>
  <c r="D9" i="39"/>
  <c r="D8" i="39"/>
  <c r="D7" i="39"/>
  <c r="A4" i="39"/>
  <c r="A3" i="39"/>
  <c r="D9" i="38"/>
  <c r="D8" i="38"/>
  <c r="D7" i="38"/>
  <c r="A4" i="38"/>
  <c r="A3" i="38"/>
  <c r="D9" i="37"/>
  <c r="D8" i="37"/>
  <c r="D7" i="37"/>
  <c r="A4" i="37"/>
  <c r="A3" i="37"/>
  <c r="D9" i="36"/>
  <c r="D8" i="36"/>
  <c r="D7" i="36"/>
  <c r="A4" i="36"/>
  <c r="A3" i="36"/>
  <c r="D9" i="35"/>
  <c r="D8" i="35"/>
  <c r="D7" i="35"/>
  <c r="A4" i="35"/>
  <c r="A3" i="35"/>
  <c r="D9" i="34"/>
  <c r="D8" i="34"/>
  <c r="D7" i="34"/>
  <c r="A4" i="34"/>
  <c r="A3" i="34"/>
  <c r="D9" i="33"/>
  <c r="D8" i="33"/>
  <c r="D7" i="33"/>
  <c r="A4" i="33"/>
  <c r="A3" i="33"/>
  <c r="D9" i="62"/>
  <c r="D8" i="62"/>
  <c r="D7" i="62"/>
  <c r="A4" i="62"/>
  <c r="A3" i="62"/>
  <c r="D9" i="32"/>
  <c r="D8" i="32"/>
  <c r="D7" i="32"/>
  <c r="A4" i="32"/>
  <c r="A3" i="32"/>
  <c r="D9" i="31"/>
  <c r="D8" i="31"/>
  <c r="D7" i="31"/>
  <c r="A4" i="31"/>
  <c r="A3" i="31"/>
  <c r="D9" i="61"/>
  <c r="D8" i="61"/>
  <c r="D7" i="61"/>
  <c r="A4" i="61"/>
  <c r="A3" i="61"/>
  <c r="D9" i="30"/>
  <c r="D8" i="30"/>
  <c r="D7" i="30"/>
  <c r="A4" i="30"/>
  <c r="A3" i="30"/>
  <c r="D9" i="29"/>
  <c r="D8" i="29"/>
  <c r="D7" i="29"/>
  <c r="A4" i="29"/>
  <c r="A3" i="29"/>
  <c r="D9" i="28"/>
  <c r="D8" i="28"/>
  <c r="D7" i="28"/>
  <c r="A4" i="28"/>
  <c r="A3" i="28"/>
  <c r="D9" i="27"/>
  <c r="D8" i="27"/>
  <c r="D7" i="27"/>
  <c r="A4" i="27"/>
  <c r="A3" i="27"/>
  <c r="D9" i="26"/>
  <c r="D8" i="26"/>
  <c r="D7" i="26"/>
  <c r="A4" i="26"/>
  <c r="A3" i="26"/>
  <c r="D9" i="25"/>
  <c r="D8" i="25"/>
  <c r="D7" i="25"/>
  <c r="A4" i="25"/>
  <c r="A3" i="25"/>
  <c r="D9" i="24"/>
  <c r="D8" i="24"/>
  <c r="D7" i="24"/>
  <c r="A4" i="24"/>
  <c r="A3" i="24"/>
  <c r="D9" i="23"/>
  <c r="D8" i="23"/>
  <c r="D7" i="23"/>
  <c r="A4" i="23"/>
  <c r="A3" i="23"/>
  <c r="D9" i="22"/>
  <c r="D8" i="22"/>
  <c r="D7" i="22"/>
  <c r="A4" i="22"/>
  <c r="A3" i="22"/>
  <c r="D9" i="21"/>
  <c r="D8" i="21"/>
  <c r="D7" i="21"/>
  <c r="A4" i="21"/>
  <c r="A3" i="21"/>
  <c r="D9" i="20"/>
  <c r="D8" i="20"/>
  <c r="D7" i="20"/>
  <c r="A4" i="20"/>
  <c r="A3" i="20"/>
  <c r="D9" i="19"/>
  <c r="D8" i="19"/>
  <c r="D7" i="19"/>
  <c r="A4" i="19"/>
  <c r="A3" i="19"/>
  <c r="D9" i="18"/>
  <c r="D8" i="18"/>
  <c r="D7" i="18"/>
  <c r="A4" i="18"/>
  <c r="A3" i="18"/>
  <c r="D9" i="60"/>
  <c r="D8" i="60"/>
  <c r="D7" i="60"/>
  <c r="A4" i="60"/>
  <c r="A3" i="60"/>
  <c r="D9" i="17"/>
  <c r="D8" i="17"/>
  <c r="D7" i="17"/>
  <c r="A4" i="17"/>
  <c r="A3" i="17"/>
  <c r="D9" i="16"/>
  <c r="D8" i="16"/>
  <c r="D7" i="16"/>
  <c r="A4" i="16"/>
  <c r="A3" i="16"/>
  <c r="D9" i="15"/>
  <c r="D8" i="15"/>
  <c r="D7" i="15"/>
  <c r="A4" i="15"/>
  <c r="A3" i="15"/>
  <c r="D9" i="14"/>
  <c r="D8" i="14"/>
  <c r="D7" i="14"/>
  <c r="A4" i="14"/>
  <c r="A3" i="14"/>
  <c r="D9" i="13"/>
  <c r="D8" i="13"/>
  <c r="D7" i="13"/>
  <c r="A4" i="13"/>
  <c r="A3" i="13"/>
  <c r="D9" i="12"/>
  <c r="D8" i="12"/>
  <c r="D7" i="12"/>
  <c r="A4" i="12"/>
  <c r="A3" i="12"/>
  <c r="D9" i="11"/>
  <c r="D8" i="11"/>
  <c r="D7" i="11"/>
  <c r="A4" i="11"/>
  <c r="A3" i="11"/>
  <c r="D9" i="10"/>
  <c r="D8" i="10"/>
  <c r="D7" i="10"/>
  <c r="A4" i="10"/>
  <c r="A3" i="10"/>
  <c r="D9" i="9"/>
  <c r="D8" i="9"/>
  <c r="D7" i="9"/>
  <c r="A4" i="9"/>
  <c r="A3" i="9"/>
  <c r="D9" i="8"/>
  <c r="D8" i="8"/>
  <c r="D7" i="8"/>
  <c r="A4" i="8"/>
  <c r="A3" i="8"/>
  <c r="D9" i="7"/>
  <c r="D8" i="7"/>
  <c r="D7" i="7"/>
  <c r="A4" i="7"/>
  <c r="A3" i="7"/>
  <c r="D9" i="6"/>
  <c r="D8" i="6"/>
  <c r="D7" i="6"/>
  <c r="A4" i="6"/>
  <c r="A3" i="6"/>
  <c r="D9" i="5"/>
  <c r="D8" i="5"/>
  <c r="D7" i="5"/>
  <c r="D10" i="5" s="1"/>
  <c r="A4" i="5"/>
  <c r="A3" i="5"/>
  <c r="D9" i="4"/>
  <c r="D8" i="4"/>
  <c r="D7" i="4"/>
  <c r="A4" i="4"/>
  <c r="A3" i="4"/>
  <c r="D9" i="3"/>
  <c r="D8" i="3"/>
  <c r="D7" i="3"/>
  <c r="A4" i="3"/>
  <c r="A3" i="3"/>
  <c r="D9" i="2"/>
  <c r="D8" i="2"/>
  <c r="D7" i="2"/>
  <c r="A4" i="2"/>
  <c r="A3" i="2"/>
  <c r="D9" i="59"/>
  <c r="D8" i="59"/>
  <c r="D7" i="59"/>
  <c r="A4" i="59"/>
  <c r="A3" i="59"/>
  <c r="A3" i="1"/>
  <c r="A4" i="1"/>
  <c r="D7" i="1"/>
  <c r="D8" i="1"/>
  <c r="D9" i="1"/>
  <c r="D10" i="35" l="1"/>
  <c r="D10" i="25"/>
  <c r="D10" i="12"/>
  <c r="D10" i="19"/>
  <c r="D10" i="6"/>
  <c r="D10" i="13"/>
  <c r="D10" i="36"/>
  <c r="D10" i="2"/>
  <c r="D10" i="62"/>
  <c r="D10" i="3"/>
  <c r="D10" i="61"/>
  <c r="D10" i="24"/>
  <c r="D10" i="50"/>
  <c r="D10" i="1"/>
  <c r="D10" i="8"/>
  <c r="D10" i="38"/>
  <c r="D10" i="31"/>
  <c r="D10" i="18"/>
  <c r="D10" i="28"/>
  <c r="D10" i="7"/>
  <c r="D10" i="34"/>
  <c r="D10" i="29"/>
  <c r="D10" i="56"/>
  <c r="D10" i="60"/>
  <c r="D10" i="45"/>
  <c r="D10" i="4"/>
  <c r="D10" i="37"/>
  <c r="D10" i="51"/>
  <c r="D10" i="32"/>
  <c r="D10" i="63"/>
  <c r="D10" i="20"/>
  <c r="D10" i="14"/>
  <c r="D10" i="47"/>
  <c r="D10" i="54"/>
  <c r="D10" i="21"/>
  <c r="D10" i="15"/>
  <c r="D10" i="48"/>
  <c r="D10" i="40"/>
  <c r="D10" i="41"/>
  <c r="D10" i="16"/>
  <c r="D10" i="49"/>
  <c r="D10" i="23"/>
  <c r="D10" i="46"/>
  <c r="D10" i="42"/>
  <c r="D10" i="55"/>
  <c r="D10" i="53"/>
  <c r="D10" i="52"/>
  <c r="D10" i="58"/>
  <c r="D10" i="44"/>
  <c r="D10" i="39"/>
  <c r="D10" i="33"/>
  <c r="D10" i="30"/>
  <c r="D10" i="27"/>
  <c r="D10" i="26"/>
  <c r="D10" i="22"/>
  <c r="D10" i="17"/>
  <c r="D10" i="11"/>
  <c r="D10" i="10"/>
  <c r="D10" i="9"/>
  <c r="D10" i="59"/>
  <c r="D9" i="57"/>
  <c r="D8" i="57"/>
  <c r="D7" i="57"/>
  <c r="D10" i="57" l="1"/>
  <c r="D10" i="43"/>
</calcChain>
</file>

<file path=xl/sharedStrings.xml><?xml version="1.0" encoding="utf-8"?>
<sst xmlns="http://schemas.openxmlformats.org/spreadsheetml/2006/main" count="431" uniqueCount="76">
  <si>
    <t>Total</t>
  </si>
  <si>
    <t>Felony</t>
  </si>
  <si>
    <t>Misdemeanor</t>
  </si>
  <si>
    <t>Violation</t>
  </si>
  <si>
    <t>Arrests</t>
  </si>
  <si>
    <t>Homeless Shelter Arrests-088 Precinct</t>
  </si>
  <si>
    <t>Homeless Shelter Arrests-Citywide</t>
  </si>
  <si>
    <t>Report covering the period 7/1/2020 through 9/30/2020</t>
  </si>
  <si>
    <t>FELONY</t>
  </si>
  <si>
    <t>MISDEMEANOR</t>
  </si>
  <si>
    <t>VIOLATION</t>
  </si>
  <si>
    <t>Grand Total</t>
  </si>
  <si>
    <t>013</t>
  </si>
  <si>
    <t>014</t>
  </si>
  <si>
    <t>017</t>
  </si>
  <si>
    <t>018</t>
  </si>
  <si>
    <t>024</t>
  </si>
  <si>
    <t>025</t>
  </si>
  <si>
    <t>028</t>
  </si>
  <si>
    <t>032</t>
  </si>
  <si>
    <t>033</t>
  </si>
  <si>
    <t>040</t>
  </si>
  <si>
    <t>041</t>
  </si>
  <si>
    <t>042</t>
  </si>
  <si>
    <t>044</t>
  </si>
  <si>
    <t>045</t>
  </si>
  <si>
    <t>046</t>
  </si>
  <si>
    <t>047</t>
  </si>
  <si>
    <t>048</t>
  </si>
  <si>
    <t>052</t>
  </si>
  <si>
    <t>061</t>
  </si>
  <si>
    <t>063</t>
  </si>
  <si>
    <t>069</t>
  </si>
  <si>
    <t>071</t>
  </si>
  <si>
    <t>072</t>
  </si>
  <si>
    <t>073</t>
  </si>
  <si>
    <t>075</t>
  </si>
  <si>
    <t>077</t>
  </si>
  <si>
    <t>083</t>
  </si>
  <si>
    <t>090</t>
  </si>
  <si>
    <t>094</t>
  </si>
  <si>
    <t>100</t>
  </si>
  <si>
    <t>103</t>
  </si>
  <si>
    <t>105</t>
  </si>
  <si>
    <t>106</t>
  </si>
  <si>
    <t>108</t>
  </si>
  <si>
    <t>110</t>
  </si>
  <si>
    <t>114</t>
  </si>
  <si>
    <t>120</t>
  </si>
  <si>
    <t>Precinct</t>
  </si>
  <si>
    <t>005</t>
  </si>
  <si>
    <t>006</t>
  </si>
  <si>
    <t>007</t>
  </si>
  <si>
    <t>009</t>
  </si>
  <si>
    <t>019</t>
  </si>
  <si>
    <t>020</t>
  </si>
  <si>
    <t>023</t>
  </si>
  <si>
    <t>026</t>
  </si>
  <si>
    <t>030</t>
  </si>
  <si>
    <t>034</t>
  </si>
  <si>
    <t>043</t>
  </si>
  <si>
    <t>050</t>
  </si>
  <si>
    <t>066</t>
  </si>
  <si>
    <t>067</t>
  </si>
  <si>
    <t>070</t>
  </si>
  <si>
    <t>078</t>
  </si>
  <si>
    <t>079</t>
  </si>
  <si>
    <t>081</t>
  </si>
  <si>
    <t>084</t>
  </si>
  <si>
    <t>102</t>
  </si>
  <si>
    <t>107</t>
  </si>
  <si>
    <t>109</t>
  </si>
  <si>
    <t>113</t>
  </si>
  <si>
    <t>115</t>
  </si>
  <si>
    <t>088</t>
  </si>
  <si>
    <t>Report covering the period 04/01/2022 through 06/30/2022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</si>
</sst>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7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0" fontId="0" fillId="0" borderId="0" xfId="0" applyNumberFormat="1"/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D55" sqref="D55"/>
    </sheetView>
  </sheetViews>
  <sheetFormatPr defaultColWidth="15.85546875" defaultRowHeight="12.75"/>
  <sheetData>
    <row r="1" spans="1:11" ht="14.25">
      <c r="A1" s="1" t="s">
        <v>49</v>
      </c>
      <c r="B1" s="1" t="s">
        <v>8</v>
      </c>
      <c r="C1" s="1" t="s">
        <v>9</v>
      </c>
      <c r="D1" s="1" t="s">
        <v>10</v>
      </c>
      <c r="E1" s="1" t="s">
        <v>11</v>
      </c>
      <c r="G1" s="11"/>
      <c r="H1" s="11"/>
      <c r="I1" s="11"/>
      <c r="J1" s="11"/>
      <c r="K1" s="11"/>
    </row>
    <row r="2" spans="1:11">
      <c r="A2" s="9" t="s">
        <v>50</v>
      </c>
      <c r="B2" s="10">
        <v>0</v>
      </c>
      <c r="C2" s="10">
        <v>1</v>
      </c>
      <c r="D2">
        <v>0</v>
      </c>
      <c r="E2" s="10">
        <v>1</v>
      </c>
    </row>
    <row r="3" spans="1:11">
      <c r="A3" s="9" t="s">
        <v>53</v>
      </c>
      <c r="B3" s="10">
        <v>6</v>
      </c>
      <c r="C3" s="10">
        <v>6</v>
      </c>
      <c r="D3">
        <v>0</v>
      </c>
      <c r="E3" s="10">
        <v>12</v>
      </c>
    </row>
    <row r="4" spans="1:11">
      <c r="A4" s="9" t="s">
        <v>12</v>
      </c>
      <c r="B4" s="10">
        <v>3</v>
      </c>
      <c r="C4" s="10">
        <v>13</v>
      </c>
      <c r="D4">
        <v>0</v>
      </c>
      <c r="E4" s="10">
        <v>16</v>
      </c>
    </row>
    <row r="5" spans="1:11">
      <c r="A5" s="9" t="s">
        <v>13</v>
      </c>
      <c r="B5" s="10">
        <v>2</v>
      </c>
      <c r="C5" s="10">
        <v>3</v>
      </c>
      <c r="D5">
        <v>0</v>
      </c>
      <c r="E5" s="10">
        <v>5</v>
      </c>
    </row>
    <row r="6" spans="1:11">
      <c r="A6" s="9" t="s">
        <v>14</v>
      </c>
      <c r="B6" s="10">
        <v>2</v>
      </c>
      <c r="C6" s="10">
        <v>10</v>
      </c>
      <c r="D6">
        <v>0</v>
      </c>
      <c r="E6" s="10">
        <v>12</v>
      </c>
    </row>
    <row r="7" spans="1:11">
      <c r="A7" s="9" t="s">
        <v>15</v>
      </c>
      <c r="B7" s="10">
        <v>1</v>
      </c>
      <c r="C7" s="10">
        <v>2</v>
      </c>
      <c r="D7">
        <v>0</v>
      </c>
      <c r="E7" s="10">
        <v>3</v>
      </c>
    </row>
    <row r="8" spans="1:11">
      <c r="A8" s="9" t="s">
        <v>56</v>
      </c>
      <c r="B8" s="10">
        <v>2</v>
      </c>
      <c r="C8" s="10">
        <v>2</v>
      </c>
      <c r="D8">
        <v>0</v>
      </c>
      <c r="E8" s="10">
        <v>4</v>
      </c>
    </row>
    <row r="9" spans="1:11">
      <c r="A9" s="9" t="s">
        <v>16</v>
      </c>
      <c r="B9" s="10">
        <v>0</v>
      </c>
      <c r="C9" s="10">
        <v>2</v>
      </c>
      <c r="D9">
        <v>0</v>
      </c>
      <c r="E9" s="10">
        <v>2</v>
      </c>
    </row>
    <row r="10" spans="1:11">
      <c r="A10" s="9" t="s">
        <v>17</v>
      </c>
      <c r="B10" s="10">
        <v>16</v>
      </c>
      <c r="C10" s="10">
        <v>19</v>
      </c>
      <c r="D10">
        <v>0</v>
      </c>
      <c r="E10" s="10">
        <v>35</v>
      </c>
    </row>
    <row r="11" spans="1:11">
      <c r="A11" s="9" t="s">
        <v>57</v>
      </c>
      <c r="B11" s="10">
        <v>1</v>
      </c>
      <c r="C11" s="10">
        <v>0</v>
      </c>
      <c r="D11">
        <v>0</v>
      </c>
      <c r="E11" s="10">
        <v>1</v>
      </c>
    </row>
    <row r="12" spans="1:11">
      <c r="A12" s="9" t="s">
        <v>58</v>
      </c>
      <c r="B12" s="10">
        <v>3</v>
      </c>
      <c r="C12" s="10">
        <v>0</v>
      </c>
      <c r="D12">
        <v>0</v>
      </c>
      <c r="E12" s="10">
        <v>3</v>
      </c>
    </row>
    <row r="13" spans="1:11">
      <c r="A13" s="9" t="s">
        <v>19</v>
      </c>
      <c r="B13" s="10">
        <v>2</v>
      </c>
      <c r="C13" s="10">
        <v>9</v>
      </c>
      <c r="D13">
        <v>0</v>
      </c>
      <c r="E13" s="10">
        <v>11</v>
      </c>
    </row>
    <row r="14" spans="1:11">
      <c r="A14" s="9" t="s">
        <v>20</v>
      </c>
      <c r="B14" s="10">
        <v>10</v>
      </c>
      <c r="C14" s="10">
        <v>8</v>
      </c>
      <c r="D14">
        <v>0</v>
      </c>
      <c r="E14" s="10">
        <v>18</v>
      </c>
    </row>
    <row r="15" spans="1:11">
      <c r="A15" s="9" t="s">
        <v>21</v>
      </c>
      <c r="B15" s="10">
        <v>6</v>
      </c>
      <c r="C15" s="10">
        <v>9</v>
      </c>
      <c r="D15">
        <v>0</v>
      </c>
      <c r="E15" s="10">
        <v>15</v>
      </c>
    </row>
    <row r="16" spans="1:11">
      <c r="A16" s="9" t="s">
        <v>22</v>
      </c>
      <c r="B16" s="10">
        <v>3</v>
      </c>
      <c r="C16" s="10">
        <v>9</v>
      </c>
      <c r="D16">
        <v>0</v>
      </c>
      <c r="E16" s="10">
        <v>12</v>
      </c>
    </row>
    <row r="17" spans="1:5">
      <c r="A17" s="9" t="s">
        <v>23</v>
      </c>
      <c r="B17" s="10">
        <v>3</v>
      </c>
      <c r="C17" s="10">
        <v>6</v>
      </c>
      <c r="D17">
        <v>0</v>
      </c>
      <c r="E17" s="10">
        <v>9</v>
      </c>
    </row>
    <row r="18" spans="1:5">
      <c r="A18" s="9" t="s">
        <v>60</v>
      </c>
      <c r="B18" s="10">
        <v>0</v>
      </c>
      <c r="C18" s="10">
        <v>1</v>
      </c>
      <c r="D18">
        <v>0</v>
      </c>
      <c r="E18" s="10">
        <v>1</v>
      </c>
    </row>
    <row r="19" spans="1:5">
      <c r="A19" s="9" t="s">
        <v>24</v>
      </c>
      <c r="B19" s="10">
        <v>6</v>
      </c>
      <c r="C19" s="10">
        <v>20</v>
      </c>
      <c r="D19">
        <v>0</v>
      </c>
      <c r="E19" s="10">
        <v>26</v>
      </c>
    </row>
    <row r="20" spans="1:5">
      <c r="A20" s="9" t="s">
        <v>25</v>
      </c>
      <c r="B20" s="10">
        <v>0</v>
      </c>
      <c r="C20" s="10">
        <v>1</v>
      </c>
      <c r="D20">
        <v>0</v>
      </c>
      <c r="E20" s="10">
        <v>1</v>
      </c>
    </row>
    <row r="21" spans="1:5">
      <c r="A21" s="9" t="s">
        <v>26</v>
      </c>
      <c r="B21" s="10">
        <v>3</v>
      </c>
      <c r="C21" s="10">
        <v>23</v>
      </c>
      <c r="D21">
        <v>0</v>
      </c>
      <c r="E21" s="10">
        <v>26</v>
      </c>
    </row>
    <row r="22" spans="1:5">
      <c r="A22" s="9" t="s">
        <v>27</v>
      </c>
      <c r="B22" s="10">
        <v>2</v>
      </c>
      <c r="C22" s="10">
        <v>1</v>
      </c>
      <c r="D22">
        <v>0</v>
      </c>
      <c r="E22" s="10">
        <v>3</v>
      </c>
    </row>
    <row r="23" spans="1:5">
      <c r="A23" s="9" t="s">
        <v>28</v>
      </c>
      <c r="B23" s="10">
        <v>1</v>
      </c>
      <c r="C23" s="10">
        <v>2</v>
      </c>
      <c r="D23">
        <v>0</v>
      </c>
      <c r="E23" s="10">
        <v>3</v>
      </c>
    </row>
    <row r="24" spans="1:5">
      <c r="A24" s="9" t="s">
        <v>29</v>
      </c>
      <c r="B24" s="10">
        <v>1</v>
      </c>
      <c r="C24" s="10">
        <v>1</v>
      </c>
      <c r="D24">
        <v>0</v>
      </c>
      <c r="E24" s="10">
        <v>2</v>
      </c>
    </row>
    <row r="25" spans="1:5">
      <c r="A25" s="9" t="s">
        <v>63</v>
      </c>
      <c r="B25" s="10">
        <v>2</v>
      </c>
      <c r="C25" s="10">
        <v>1</v>
      </c>
      <c r="D25">
        <v>0</v>
      </c>
      <c r="E25" s="10">
        <v>3</v>
      </c>
    </row>
    <row r="26" spans="1:5">
      <c r="A26" s="9" t="s">
        <v>32</v>
      </c>
      <c r="B26" s="10">
        <v>3</v>
      </c>
      <c r="C26" s="10">
        <v>5</v>
      </c>
      <c r="D26">
        <v>0</v>
      </c>
      <c r="E26" s="10">
        <v>8</v>
      </c>
    </row>
    <row r="27" spans="1:5">
      <c r="A27" s="9" t="s">
        <v>33</v>
      </c>
      <c r="B27" s="10">
        <v>0</v>
      </c>
      <c r="C27" s="10">
        <v>3</v>
      </c>
      <c r="D27">
        <v>0</v>
      </c>
      <c r="E27" s="10">
        <v>3</v>
      </c>
    </row>
    <row r="28" spans="1:5">
      <c r="A28" s="9" t="s">
        <v>35</v>
      </c>
      <c r="B28" s="10">
        <v>19</v>
      </c>
      <c r="C28" s="10">
        <v>36</v>
      </c>
      <c r="D28">
        <v>0</v>
      </c>
      <c r="E28" s="10">
        <v>55</v>
      </c>
    </row>
    <row r="29" spans="1:5">
      <c r="A29" s="9" t="s">
        <v>36</v>
      </c>
      <c r="B29" s="10">
        <v>5</v>
      </c>
      <c r="C29" s="10">
        <v>4</v>
      </c>
      <c r="D29">
        <v>0</v>
      </c>
      <c r="E29" s="10">
        <v>9</v>
      </c>
    </row>
    <row r="30" spans="1:5">
      <c r="A30" s="9" t="s">
        <v>37</v>
      </c>
      <c r="B30" s="10">
        <v>2</v>
      </c>
      <c r="C30" s="10">
        <v>0</v>
      </c>
      <c r="D30">
        <v>0</v>
      </c>
      <c r="E30" s="10">
        <v>2</v>
      </c>
    </row>
    <row r="31" spans="1:5">
      <c r="A31" s="9" t="s">
        <v>65</v>
      </c>
      <c r="B31" s="10">
        <v>0</v>
      </c>
      <c r="C31" s="10">
        <v>7</v>
      </c>
      <c r="D31">
        <v>0</v>
      </c>
      <c r="E31" s="10">
        <v>7</v>
      </c>
    </row>
    <row r="32" spans="1:5">
      <c r="A32" s="9" t="s">
        <v>66</v>
      </c>
      <c r="B32" s="10">
        <v>3</v>
      </c>
      <c r="C32" s="10">
        <v>6</v>
      </c>
      <c r="D32">
        <v>0</v>
      </c>
      <c r="E32" s="10">
        <v>9</v>
      </c>
    </row>
    <row r="33" spans="1:5">
      <c r="A33" s="9" t="s">
        <v>67</v>
      </c>
      <c r="B33" s="10">
        <v>1</v>
      </c>
      <c r="C33" s="10">
        <v>4</v>
      </c>
      <c r="D33">
        <v>0</v>
      </c>
      <c r="E33" s="10">
        <v>5</v>
      </c>
    </row>
    <row r="34" spans="1:5">
      <c r="A34" s="9" t="s">
        <v>38</v>
      </c>
      <c r="B34" s="10">
        <v>2</v>
      </c>
      <c r="C34" s="10">
        <v>2</v>
      </c>
      <c r="D34">
        <v>0</v>
      </c>
      <c r="E34" s="10">
        <v>4</v>
      </c>
    </row>
    <row r="35" spans="1:5">
      <c r="A35" s="9" t="s">
        <v>68</v>
      </c>
      <c r="B35" s="10">
        <v>0</v>
      </c>
      <c r="C35" s="10">
        <v>1</v>
      </c>
      <c r="D35">
        <v>0</v>
      </c>
      <c r="E35" s="10">
        <v>1</v>
      </c>
    </row>
    <row r="36" spans="1:5">
      <c r="A36" s="9" t="s">
        <v>74</v>
      </c>
      <c r="B36" s="10">
        <v>16</v>
      </c>
      <c r="C36" s="10">
        <v>18</v>
      </c>
      <c r="D36">
        <v>0</v>
      </c>
      <c r="E36" s="10">
        <v>34</v>
      </c>
    </row>
    <row r="37" spans="1:5">
      <c r="A37" s="9" t="s">
        <v>39</v>
      </c>
      <c r="B37" s="10">
        <v>1</v>
      </c>
      <c r="C37" s="10">
        <v>4</v>
      </c>
      <c r="D37">
        <v>0</v>
      </c>
      <c r="E37" s="10">
        <v>5</v>
      </c>
    </row>
    <row r="38" spans="1:5">
      <c r="A38" s="9" t="s">
        <v>40</v>
      </c>
      <c r="B38" s="10">
        <v>6</v>
      </c>
      <c r="C38" s="10">
        <v>5</v>
      </c>
      <c r="D38">
        <v>0</v>
      </c>
      <c r="E38" s="10">
        <v>11</v>
      </c>
    </row>
    <row r="39" spans="1:5">
      <c r="A39" s="9" t="s">
        <v>41</v>
      </c>
      <c r="B39" s="10">
        <v>1</v>
      </c>
      <c r="C39" s="10">
        <v>2</v>
      </c>
      <c r="D39">
        <v>0</v>
      </c>
      <c r="E39" s="10">
        <v>3</v>
      </c>
    </row>
    <row r="40" spans="1:5">
      <c r="A40" s="9" t="s">
        <v>42</v>
      </c>
      <c r="B40" s="10">
        <v>0</v>
      </c>
      <c r="C40" s="10">
        <v>4</v>
      </c>
      <c r="D40">
        <v>0</v>
      </c>
      <c r="E40" s="10">
        <v>4</v>
      </c>
    </row>
    <row r="41" spans="1:5">
      <c r="A41" s="9" t="s">
        <v>43</v>
      </c>
      <c r="B41" s="10">
        <v>0</v>
      </c>
      <c r="C41" s="10">
        <v>1</v>
      </c>
      <c r="D41">
        <v>0</v>
      </c>
      <c r="E41" s="10">
        <v>1</v>
      </c>
    </row>
    <row r="42" spans="1:5">
      <c r="A42" s="9" t="s">
        <v>45</v>
      </c>
      <c r="B42" s="10">
        <v>2</v>
      </c>
      <c r="C42" s="10">
        <v>8</v>
      </c>
      <c r="D42">
        <v>0</v>
      </c>
      <c r="E42" s="10">
        <v>10</v>
      </c>
    </row>
    <row r="43" spans="1:5">
      <c r="A43" s="9" t="s">
        <v>71</v>
      </c>
      <c r="B43" s="10">
        <v>0</v>
      </c>
      <c r="C43" s="10">
        <v>1</v>
      </c>
      <c r="D43">
        <v>0</v>
      </c>
      <c r="E43" s="10">
        <v>1</v>
      </c>
    </row>
    <row r="44" spans="1:5">
      <c r="A44" s="9" t="s">
        <v>46</v>
      </c>
      <c r="B44" s="10">
        <v>1</v>
      </c>
      <c r="C44" s="10">
        <v>0</v>
      </c>
      <c r="D44">
        <v>0</v>
      </c>
      <c r="E44" s="10">
        <v>1</v>
      </c>
    </row>
    <row r="45" spans="1:5">
      <c r="A45" s="9" t="s">
        <v>72</v>
      </c>
      <c r="B45" s="10">
        <v>0</v>
      </c>
      <c r="C45" s="10">
        <v>1</v>
      </c>
      <c r="D45">
        <v>0</v>
      </c>
      <c r="E45" s="10">
        <v>1</v>
      </c>
    </row>
    <row r="46" spans="1:5">
      <c r="A46" s="9" t="s">
        <v>47</v>
      </c>
      <c r="B46" s="10">
        <v>7</v>
      </c>
      <c r="C46" s="10">
        <v>17</v>
      </c>
      <c r="D46">
        <v>0</v>
      </c>
      <c r="E46" s="10">
        <v>24</v>
      </c>
    </row>
    <row r="47" spans="1:5">
      <c r="A47" t="s">
        <v>73</v>
      </c>
      <c r="B47">
        <v>1</v>
      </c>
      <c r="C47">
        <v>1</v>
      </c>
      <c r="D47">
        <v>0</v>
      </c>
      <c r="E47">
        <v>2</v>
      </c>
    </row>
  </sheetData>
  <mergeCells count="1">
    <mergeCell ref="G1:K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15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Arrests-018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1</v>
      </c>
    </row>
    <row r="8" spans="1:5">
      <c r="B8" s="13" t="s">
        <v>2</v>
      </c>
      <c r="C8" s="13"/>
      <c r="D8" s="8">
        <f>IFERROR(VLOOKUP($B$1,'data table'!$1:$1048576,3,FALSE),"0")</f>
        <v>2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54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Arrests-019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 t="str">
        <f>IFERROR(VLOOKUP($B$1,'data table'!$1:$1048576,2,FALSE),"0")</f>
        <v>0</v>
      </c>
    </row>
    <row r="8" spans="1:5">
      <c r="B8" s="13" t="s">
        <v>2</v>
      </c>
      <c r="C8" s="13"/>
      <c r="D8" s="8" t="str">
        <f>IFERROR(VLOOKUP($B$1,'data table'!$1:$1048576,3,FALSE),"0")</f>
        <v>0</v>
      </c>
    </row>
    <row r="9" spans="1:5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55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Arrests-020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 t="str">
        <f>IFERROR(VLOOKUP($B$1,'data table'!$1:$1048576,2,FALSE),"0")</f>
        <v>0</v>
      </c>
    </row>
    <row r="8" spans="1:5">
      <c r="B8" s="13" t="s">
        <v>2</v>
      </c>
      <c r="C8" s="13"/>
      <c r="D8" s="8" t="str">
        <f>IFERROR(VLOOKUP($B$1,'data table'!$1:$1048576,3,FALSE),"0")</f>
        <v>0</v>
      </c>
    </row>
    <row r="9" spans="1:5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56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Arrests-023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2</v>
      </c>
    </row>
    <row r="8" spans="1:5">
      <c r="B8" s="13" t="s">
        <v>2</v>
      </c>
      <c r="C8" s="13"/>
      <c r="D8" s="8">
        <f>IFERROR(VLOOKUP($B$1,'data table'!$1:$1048576,3,FALSE),"0")</f>
        <v>2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16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Arrests-024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0</v>
      </c>
    </row>
    <row r="8" spans="1:5">
      <c r="B8" s="13" t="s">
        <v>2</v>
      </c>
      <c r="C8" s="13"/>
      <c r="D8" s="8">
        <f>IFERROR(VLOOKUP($B$1,'data table'!$1:$1048576,3,FALSE),"0")</f>
        <v>2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17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Arrests-025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16</v>
      </c>
    </row>
    <row r="8" spans="1:5">
      <c r="B8" s="13" t="s">
        <v>2</v>
      </c>
      <c r="C8" s="13"/>
      <c r="D8" s="8">
        <f>IFERROR(VLOOKUP($B$1,'data table'!$1:$1048576,3,FALSE),"0")</f>
        <v>19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57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Arrests-026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1</v>
      </c>
    </row>
    <row r="8" spans="1:5">
      <c r="B8" s="13" t="s">
        <v>2</v>
      </c>
      <c r="C8" s="13"/>
      <c r="D8" s="8">
        <f>IFERROR(VLOOKUP($B$1,'data table'!$1:$1048576,3,FALSE),"0")</f>
        <v>0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18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Arrests-028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 t="str">
        <f>IFERROR(VLOOKUP($B$1,'data table'!$1:$1048576,2,FALSE),"0")</f>
        <v>0</v>
      </c>
    </row>
    <row r="8" spans="1:5">
      <c r="B8" s="13" t="s">
        <v>2</v>
      </c>
      <c r="C8" s="13"/>
      <c r="D8" s="8" t="str">
        <f>IFERROR(VLOOKUP($B$1,'data table'!$1:$1048576,3,FALSE),"0")</f>
        <v>0</v>
      </c>
    </row>
    <row r="9" spans="1:5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58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Arrests-030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3</v>
      </c>
    </row>
    <row r="8" spans="1:5">
      <c r="B8" s="13" t="s">
        <v>2</v>
      </c>
      <c r="C8" s="13"/>
      <c r="D8" s="8">
        <f>IFERROR(VLOOKUP($B$1,'data table'!$1:$1048576,3,FALSE),"0")</f>
        <v>0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19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Arrests-032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2</v>
      </c>
    </row>
    <row r="8" spans="1:5">
      <c r="B8" s="13" t="s">
        <v>2</v>
      </c>
      <c r="C8" s="13"/>
      <c r="D8" s="8">
        <f>IFERROR(VLOOKUP($B$1,'data table'!$1:$1048576,3,FALSE),"0")</f>
        <v>9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25" sqref="B25"/>
    </sheetView>
  </sheetViews>
  <sheetFormatPr defaultColWidth="9.140625" defaultRowHeight="12.75"/>
  <cols>
    <col min="1" max="1" width="16" style="2" customWidth="1"/>
    <col min="2" max="3" width="10" style="2" bestFit="1" customWidth="1"/>
    <col min="4" max="4" width="16.42578125" style="2" bestFit="1" customWidth="1"/>
    <col min="5" max="5" width="18.5703125" style="2" customWidth="1"/>
    <col min="6" max="16384" width="9.140625" style="2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12" t="s">
        <v>6</v>
      </c>
      <c r="B3" s="12"/>
      <c r="C3" s="12"/>
      <c r="D3" s="12"/>
      <c r="E3" s="12"/>
    </row>
    <row r="4" spans="1:5" ht="24" customHeight="1">
      <c r="A4" s="11" t="s">
        <v>75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8"/>
      <c r="D6" s="18"/>
    </row>
    <row r="7" spans="1:5">
      <c r="B7" s="13" t="s">
        <v>1</v>
      </c>
      <c r="C7" s="14"/>
      <c r="D7" s="5">
        <f>SUM('data table'!B:B)</f>
        <v>145</v>
      </c>
    </row>
    <row r="8" spans="1:5">
      <c r="B8" s="13" t="s">
        <v>2</v>
      </c>
      <c r="C8" s="14"/>
      <c r="D8" s="5">
        <f>SUM('data table'!C:C)</f>
        <v>279</v>
      </c>
    </row>
    <row r="9" spans="1:5">
      <c r="B9" s="13" t="s">
        <v>3</v>
      </c>
      <c r="C9" s="14"/>
      <c r="D9" s="5">
        <f>SUM('data table'!D:D)</f>
        <v>0</v>
      </c>
    </row>
    <row r="10" spans="1:5" ht="19.5" customHeight="1">
      <c r="B10" s="15" t="s">
        <v>0</v>
      </c>
      <c r="C10" s="16"/>
      <c r="D10" s="6">
        <f>SUM(D7:D9)</f>
        <v>424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20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Arrests-033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10</v>
      </c>
    </row>
    <row r="8" spans="1:5">
      <c r="B8" s="13" t="s">
        <v>2</v>
      </c>
      <c r="C8" s="13"/>
      <c r="D8" s="8">
        <f>IFERROR(VLOOKUP($B$1,'data table'!$1:$1048576,3,FALSE),"0")</f>
        <v>8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59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Arrests-034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 t="str">
        <f>IFERROR(VLOOKUP($B$1,'data table'!$1:$1048576,2,FALSE),"0")</f>
        <v>0</v>
      </c>
    </row>
    <row r="8" spans="1:5">
      <c r="B8" s="13" t="s">
        <v>2</v>
      </c>
      <c r="C8" s="13"/>
      <c r="D8" s="8" t="str">
        <f>IFERROR(VLOOKUP($B$1,'data table'!$1:$1048576,3,FALSE),"0")</f>
        <v>0</v>
      </c>
    </row>
    <row r="9" spans="1:5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21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6</v>
      </c>
    </row>
    <row r="8" spans="1:5">
      <c r="B8" s="13" t="s">
        <v>2</v>
      </c>
      <c r="C8" s="13"/>
      <c r="D8" s="8">
        <f>IFERROR(VLOOKUP($B$1,'data table'!$1:$1048576,3,FALSE),"0")</f>
        <v>9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22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Arrests-041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3</v>
      </c>
    </row>
    <row r="8" spans="1:5">
      <c r="B8" s="13" t="s">
        <v>2</v>
      </c>
      <c r="C8" s="13"/>
      <c r="D8" s="8">
        <f>IFERROR(VLOOKUP($B$1,'data table'!$1:$1048576,3,FALSE),"0")</f>
        <v>9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23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Arrests-042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3</v>
      </c>
    </row>
    <row r="8" spans="1:5">
      <c r="B8" s="13" t="s">
        <v>2</v>
      </c>
      <c r="C8" s="13"/>
      <c r="D8" s="8">
        <f>IFERROR(VLOOKUP($B$1,'data table'!$1:$1048576,3,FALSE),"0")</f>
        <v>6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60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0</v>
      </c>
    </row>
    <row r="8" spans="1:5">
      <c r="B8" s="13" t="s">
        <v>2</v>
      </c>
      <c r="C8" s="13"/>
      <c r="D8" s="8">
        <f>IFERROR(VLOOKUP($B$1,'data table'!$1:$1048576,3,FALSE),"0")</f>
        <v>1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24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Arrests-044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6</v>
      </c>
    </row>
    <row r="8" spans="1:5">
      <c r="B8" s="13" t="s">
        <v>2</v>
      </c>
      <c r="C8" s="13"/>
      <c r="D8" s="8">
        <f>IFERROR(VLOOKUP($B$1,'data table'!$1:$1048576,3,FALSE),"0")</f>
        <v>20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25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Arrests-045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0</v>
      </c>
    </row>
    <row r="8" spans="1:5">
      <c r="B8" s="13" t="s">
        <v>2</v>
      </c>
      <c r="C8" s="13"/>
      <c r="D8" s="8">
        <f>IFERROR(VLOOKUP($B$1,'data table'!$1:$1048576,3,FALSE),"0")</f>
        <v>1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26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Arrests-046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3</v>
      </c>
    </row>
    <row r="8" spans="1:5">
      <c r="B8" s="13" t="s">
        <v>2</v>
      </c>
      <c r="C8" s="13"/>
      <c r="D8" s="8">
        <f>IFERROR(VLOOKUP($B$1,'data table'!$1:$1048576,3,FALSE),"0")</f>
        <v>23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27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Arrests-047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2</v>
      </c>
    </row>
    <row r="8" spans="1:5">
      <c r="B8" s="13" t="s">
        <v>2</v>
      </c>
      <c r="C8" s="13"/>
      <c r="D8" s="8">
        <f>IFERROR(VLOOKUP($B$1,'data table'!$1:$1048576,3,FALSE),"0")</f>
        <v>1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8" sqref="D18"/>
    </sheetView>
  </sheetViews>
  <sheetFormatPr defaultColWidth="8.7109375" defaultRowHeight="12.75" customHeight="1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8.7109375" style="4"/>
  </cols>
  <sheetData>
    <row r="1" spans="1:5" ht="24" customHeight="1">
      <c r="B1" s="7" t="s">
        <v>50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Arrests-005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100000000000001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0</v>
      </c>
    </row>
    <row r="8" spans="1:5">
      <c r="B8" s="13" t="s">
        <v>2</v>
      </c>
      <c r="C8" s="13"/>
      <c r="D8" s="8">
        <f>IFERROR(VLOOKUP($B$1,'data table'!$1:$1048576,3,FALSE),"0")</f>
        <v>1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28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Arrests-048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1</v>
      </c>
    </row>
    <row r="8" spans="1:5">
      <c r="B8" s="13" t="s">
        <v>2</v>
      </c>
      <c r="C8" s="13"/>
      <c r="D8" s="8">
        <f>IFERROR(VLOOKUP($B$1,'data table'!$1:$1048576,3,FALSE),"0")</f>
        <v>2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61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Arrests-050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 t="str">
        <f>IFERROR(VLOOKUP($B$1,'data table'!$1:$1048576,2,FALSE),"0")</f>
        <v>0</v>
      </c>
    </row>
    <row r="8" spans="1:5">
      <c r="B8" s="13" t="s">
        <v>2</v>
      </c>
      <c r="C8" s="13"/>
      <c r="D8" s="8" t="str">
        <f>IFERROR(VLOOKUP($B$1,'data table'!$1:$1048576,3,FALSE),"0")</f>
        <v>0</v>
      </c>
    </row>
    <row r="9" spans="1:5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29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Arrests-052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1</v>
      </c>
    </row>
    <row r="8" spans="1:5">
      <c r="B8" s="13" t="s">
        <v>2</v>
      </c>
      <c r="C8" s="13"/>
      <c r="D8" s="8">
        <f>IFERROR(VLOOKUP($B$1,'data table'!$1:$1048576,3,FALSE),"0")</f>
        <v>1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30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Arrests-061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 t="str">
        <f>IFERROR(VLOOKUP($B$1,'data table'!$1:$1048576,2,FALSE),"0")</f>
        <v>0</v>
      </c>
    </row>
    <row r="8" spans="1:5">
      <c r="B8" s="13" t="s">
        <v>2</v>
      </c>
      <c r="C8" s="13"/>
      <c r="D8" s="8" t="str">
        <f>IFERROR(VLOOKUP($B$1,'data table'!$1:$1048576,3,FALSE),"0")</f>
        <v>0</v>
      </c>
    </row>
    <row r="9" spans="1:5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31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Arrests-063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 t="str">
        <f>IFERROR(VLOOKUP($B$1,'data table'!$1:$1048576,2,FALSE),"0")</f>
        <v>0</v>
      </c>
    </row>
    <row r="8" spans="1:5">
      <c r="B8" s="13" t="s">
        <v>2</v>
      </c>
      <c r="C8" s="13"/>
      <c r="D8" s="8" t="str">
        <f>IFERROR(VLOOKUP($B$1,'data table'!$1:$1048576,3,FALSE),"0")</f>
        <v>0</v>
      </c>
    </row>
    <row r="9" spans="1:5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62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Arrests-066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 t="str">
        <f>IFERROR(VLOOKUP($B$1,'data table'!$1:$1048576,2,FALSE),"0")</f>
        <v>0</v>
      </c>
    </row>
    <row r="8" spans="1:5">
      <c r="B8" s="13" t="s">
        <v>2</v>
      </c>
      <c r="C8" s="13"/>
      <c r="D8" s="8" t="str">
        <f>IFERROR(VLOOKUP($B$1,'data table'!$1:$1048576,3,FALSE),"0")</f>
        <v>0</v>
      </c>
    </row>
    <row r="9" spans="1:5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63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Arrests-067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2</v>
      </c>
    </row>
    <row r="8" spans="1:5">
      <c r="B8" s="13" t="s">
        <v>2</v>
      </c>
      <c r="C8" s="13"/>
      <c r="D8" s="8">
        <f>IFERROR(VLOOKUP($B$1,'data table'!$1:$1048576,3,FALSE),"0")</f>
        <v>1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32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Arrests-069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3</v>
      </c>
    </row>
    <row r="8" spans="1:5">
      <c r="B8" s="13" t="s">
        <v>2</v>
      </c>
      <c r="C8" s="13"/>
      <c r="D8" s="8">
        <f>IFERROR(VLOOKUP($B$1,'data table'!$1:$1048576,3,FALSE),"0")</f>
        <v>5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64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Arrests-070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 t="str">
        <f>IFERROR(VLOOKUP($B$1,'data table'!$1:$1048576,2,FALSE),"0")</f>
        <v>0</v>
      </c>
    </row>
    <row r="8" spans="1:5">
      <c r="B8" s="13" t="s">
        <v>2</v>
      </c>
      <c r="C8" s="13"/>
      <c r="D8" s="8" t="str">
        <f>IFERROR(VLOOKUP($B$1,'data table'!$1:$1048576,3,FALSE),"0")</f>
        <v>0</v>
      </c>
    </row>
    <row r="9" spans="1:5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33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Arrests-071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0</v>
      </c>
    </row>
    <row r="8" spans="1:5">
      <c r="B8" s="13" t="s">
        <v>2</v>
      </c>
      <c r="C8" s="13"/>
      <c r="D8" s="8">
        <f>IFERROR(VLOOKUP($B$1,'data table'!$1:$1048576,3,FALSE),"0")</f>
        <v>3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0" sqref="C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51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Arrests-006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>
      <c r="B5" s="3"/>
      <c r="C5" s="3"/>
    </row>
    <row r="6" spans="1:5" ht="20.100000000000001" customHeight="1">
      <c r="B6" s="17" t="s">
        <v>4</v>
      </c>
      <c r="C6" s="17"/>
      <c r="D6" s="17"/>
    </row>
    <row r="7" spans="1:5">
      <c r="B7" s="13" t="s">
        <v>1</v>
      </c>
      <c r="C7" s="13"/>
      <c r="D7" s="8" t="str">
        <f>IFERROR(VLOOKUP($B$1,'data table'!$1:$1048576,2,FALSE),"0")</f>
        <v>0</v>
      </c>
    </row>
    <row r="8" spans="1:5">
      <c r="B8" s="13" t="s">
        <v>2</v>
      </c>
      <c r="C8" s="13"/>
      <c r="D8" s="8" t="str">
        <f>IFERROR(VLOOKUP($B$1,'data table'!$1:$1048576,3,FALSE),"0")</f>
        <v>0</v>
      </c>
    </row>
    <row r="9" spans="1:5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34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Arrests-072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 t="str">
        <f>IFERROR(VLOOKUP($B$1,'data table'!$1:$1048576,2,FALSE),"0")</f>
        <v>0</v>
      </c>
    </row>
    <row r="8" spans="1:5">
      <c r="B8" s="13" t="s">
        <v>2</v>
      </c>
      <c r="C8" s="13"/>
      <c r="D8" s="8" t="str">
        <f>IFERROR(VLOOKUP($B$1,'data table'!$1:$1048576,3,FALSE),"0")</f>
        <v>0</v>
      </c>
    </row>
    <row r="9" spans="1:5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35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Arrests-073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19</v>
      </c>
    </row>
    <row r="8" spans="1:5">
      <c r="B8" s="13" t="s">
        <v>2</v>
      </c>
      <c r="C8" s="13"/>
      <c r="D8" s="8">
        <f>IFERROR(VLOOKUP($B$1,'data table'!$1:$1048576,3,FALSE),"0")</f>
        <v>36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55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36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Arrests-075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5</v>
      </c>
    </row>
    <row r="8" spans="1:5">
      <c r="B8" s="13" t="s">
        <v>2</v>
      </c>
      <c r="C8" s="13"/>
      <c r="D8" s="8">
        <f>IFERROR(VLOOKUP($B$1,'data table'!$1:$1048576,3,FALSE),"0")</f>
        <v>4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37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Arrests-077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2</v>
      </c>
    </row>
    <row r="8" spans="1:5">
      <c r="B8" s="13" t="s">
        <v>2</v>
      </c>
      <c r="C8" s="13"/>
      <c r="D8" s="8">
        <f>IFERROR(VLOOKUP($B$1,'data table'!$1:$1048576,3,FALSE),"0")</f>
        <v>0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65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Arrests-078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0</v>
      </c>
    </row>
    <row r="8" spans="1:5">
      <c r="B8" s="13" t="s">
        <v>2</v>
      </c>
      <c r="C8" s="13"/>
      <c r="D8" s="8">
        <f>IFERROR(VLOOKUP($B$1,'data table'!$1:$1048576,3,FALSE),"0")</f>
        <v>7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66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Arrests-079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3</v>
      </c>
    </row>
    <row r="8" spans="1:5">
      <c r="B8" s="13" t="s">
        <v>2</v>
      </c>
      <c r="C8" s="13"/>
      <c r="D8" s="8">
        <f>IFERROR(VLOOKUP($B$1,'data table'!$1:$1048576,3,FALSE),"0")</f>
        <v>6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67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Arrests-081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1</v>
      </c>
    </row>
    <row r="8" spans="1:5">
      <c r="B8" s="13" t="s">
        <v>2</v>
      </c>
      <c r="C8" s="13"/>
      <c r="D8" s="8">
        <f>IFERROR(VLOOKUP($B$1,'data table'!$1:$1048576,3,FALSE),"0")</f>
        <v>4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38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Arrests-083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2</v>
      </c>
    </row>
    <row r="8" spans="1:5">
      <c r="B8" s="13" t="s">
        <v>2</v>
      </c>
      <c r="C8" s="13"/>
      <c r="D8" s="8">
        <f>IFERROR(VLOOKUP($B$1,'data table'!$1:$1048576,3,FALSE),"0")</f>
        <v>2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68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Arrests-084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0</v>
      </c>
    </row>
    <row r="8" spans="1:5">
      <c r="B8" s="13" t="s">
        <v>2</v>
      </c>
      <c r="C8" s="13"/>
      <c r="D8" s="8">
        <f>IFERROR(VLOOKUP($B$1,'data table'!$1:$1048576,3,FALSE),"0")</f>
        <v>1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12" t="s">
        <v>5</v>
      </c>
      <c r="B3" s="12"/>
      <c r="C3" s="12"/>
      <c r="D3" s="12"/>
      <c r="E3" s="12"/>
    </row>
    <row r="4" spans="1:5" ht="24" customHeight="1">
      <c r="A4" s="11" t="s">
        <v>7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8"/>
      <c r="D6" s="18"/>
    </row>
    <row r="7" spans="1:5">
      <c r="B7" s="13" t="s">
        <v>1</v>
      </c>
      <c r="C7" s="14"/>
      <c r="D7" s="8">
        <v>2</v>
      </c>
    </row>
    <row r="8" spans="1:5">
      <c r="B8" s="13" t="s">
        <v>2</v>
      </c>
      <c r="C8" s="14"/>
      <c r="D8" s="8">
        <v>4</v>
      </c>
    </row>
    <row r="9" spans="1:5">
      <c r="B9" s="13" t="s">
        <v>3</v>
      </c>
      <c r="C9" s="14"/>
      <c r="D9" s="8">
        <v>0</v>
      </c>
    </row>
    <row r="10" spans="1:5" ht="19.5" customHeight="1">
      <c r="B10" s="15" t="s">
        <v>0</v>
      </c>
      <c r="C10" s="16"/>
      <c r="D10" s="6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0" sqref="C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52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Arrests-007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>
      <c r="B5" s="3"/>
      <c r="C5" s="3"/>
    </row>
    <row r="6" spans="1:5" ht="20.100000000000001" customHeight="1">
      <c r="B6" s="17" t="s">
        <v>4</v>
      </c>
      <c r="C6" s="17"/>
      <c r="D6" s="17"/>
    </row>
    <row r="7" spans="1:5">
      <c r="B7" s="13" t="s">
        <v>1</v>
      </c>
      <c r="C7" s="13"/>
      <c r="D7" s="8" t="str">
        <f>IFERROR(VLOOKUP($B$1,'data table'!$1:$1048576,2,FALSE),"0")</f>
        <v>0</v>
      </c>
    </row>
    <row r="8" spans="1:5">
      <c r="B8" s="13" t="s">
        <v>2</v>
      </c>
      <c r="C8" s="13"/>
      <c r="D8" s="8" t="str">
        <f>IFERROR(VLOOKUP($B$1,'data table'!$1:$1048576,3,FALSE),"0")</f>
        <v>0</v>
      </c>
    </row>
    <row r="9" spans="1:5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39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Arrests-090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1</v>
      </c>
    </row>
    <row r="8" spans="1:5">
      <c r="B8" s="13" t="s">
        <v>2</v>
      </c>
      <c r="C8" s="13"/>
      <c r="D8" s="8">
        <f>IFERROR(VLOOKUP($B$1,'data table'!$1:$1048576,3,FALSE),"0")</f>
        <v>4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40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Arrests-094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6</v>
      </c>
    </row>
    <row r="8" spans="1:5">
      <c r="B8" s="13" t="s">
        <v>2</v>
      </c>
      <c r="C8" s="13"/>
      <c r="D8" s="8">
        <f>IFERROR(VLOOKUP($B$1,'data table'!$1:$1048576,3,FALSE),"0")</f>
        <v>5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41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Arrests-100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1</v>
      </c>
    </row>
    <row r="8" spans="1:5">
      <c r="B8" s="13" t="s">
        <v>2</v>
      </c>
      <c r="C8" s="13"/>
      <c r="D8" s="8">
        <f>IFERROR(VLOOKUP($B$1,'data table'!$1:$1048576,3,FALSE),"0")</f>
        <v>2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69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Arrests-102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 t="str">
        <f>IFERROR(VLOOKUP($B$1,'data table'!$1:$1048576,2,FALSE),"0")</f>
        <v>0</v>
      </c>
    </row>
    <row r="8" spans="1:5">
      <c r="B8" s="13" t="s">
        <v>2</v>
      </c>
      <c r="C8" s="13"/>
      <c r="D8" s="8" t="str">
        <f>IFERROR(VLOOKUP($B$1,'data table'!$1:$1048576,3,FALSE),"0")</f>
        <v>0</v>
      </c>
    </row>
    <row r="9" spans="1:5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42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Arrests-103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0</v>
      </c>
    </row>
    <row r="8" spans="1:5">
      <c r="B8" s="13" t="s">
        <v>2</v>
      </c>
      <c r="C8" s="13"/>
      <c r="D8" s="8">
        <f>IFERROR(VLOOKUP($B$1,'data table'!$1:$1048576,3,FALSE),"0")</f>
        <v>4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43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Arrests-105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0</v>
      </c>
    </row>
    <row r="8" spans="1:5">
      <c r="B8" s="13" t="s">
        <v>2</v>
      </c>
      <c r="C8" s="13"/>
      <c r="D8" s="8">
        <f>IFERROR(VLOOKUP($B$1,'data table'!$1:$1048576,3,FALSE),"0")</f>
        <v>1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44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Arrests-106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 t="str">
        <f>IFERROR(VLOOKUP($B$1,'data table'!$1:$1048576,2,FALSE),"0")</f>
        <v>0</v>
      </c>
    </row>
    <row r="8" spans="1:5">
      <c r="B8" s="13" t="s">
        <v>2</v>
      </c>
      <c r="C8" s="13"/>
      <c r="D8" s="8" t="str">
        <f>IFERROR(VLOOKUP($B$1,'data table'!$1:$1048576,3,FALSE),"0")</f>
        <v>0</v>
      </c>
    </row>
    <row r="9" spans="1:5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70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Arrests-107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 t="str">
        <f>IFERROR(VLOOKUP($B$1,'data table'!$1:$1048576,2,FALSE),"0")</f>
        <v>0</v>
      </c>
    </row>
    <row r="8" spans="1:5">
      <c r="B8" s="13" t="s">
        <v>2</v>
      </c>
      <c r="C8" s="13"/>
      <c r="D8" s="8" t="str">
        <f>IFERROR(VLOOKUP($B$1,'data table'!$1:$1048576,3,FALSE),"0")</f>
        <v>0</v>
      </c>
    </row>
    <row r="9" spans="1:5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45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Arrests-108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2</v>
      </c>
    </row>
    <row r="8" spans="1:5">
      <c r="B8" s="13" t="s">
        <v>2</v>
      </c>
      <c r="C8" s="13"/>
      <c r="D8" s="8">
        <f>IFERROR(VLOOKUP($B$1,'data table'!$1:$1048576,3,FALSE),"0")</f>
        <v>8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71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Arrests-109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0</v>
      </c>
    </row>
    <row r="8" spans="1:5">
      <c r="B8" s="13" t="s">
        <v>2</v>
      </c>
      <c r="C8" s="13"/>
      <c r="D8" s="8">
        <f>IFERROR(VLOOKUP($B$1,'data table'!$1:$1048576,3,FALSE),"0")</f>
        <v>1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0" sqref="C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53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Arrests-009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6</v>
      </c>
    </row>
    <row r="8" spans="1:5">
      <c r="B8" s="13" t="s">
        <v>2</v>
      </c>
      <c r="C8" s="13"/>
      <c r="D8" s="8">
        <f>IFERROR(VLOOKUP($B$1,'data table'!$1:$1048576,3,FALSE),"0")</f>
        <v>6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46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Arrests-110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1</v>
      </c>
    </row>
    <row r="8" spans="1:5">
      <c r="B8" s="13" t="s">
        <v>2</v>
      </c>
      <c r="C8" s="13"/>
      <c r="D8" s="8">
        <f>IFERROR(VLOOKUP($B$1,'data table'!$1:$1048576,3,FALSE),"0")</f>
        <v>0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72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Arrests-113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0</v>
      </c>
    </row>
    <row r="8" spans="1:5">
      <c r="B8" s="13" t="s">
        <v>2</v>
      </c>
      <c r="C8" s="13"/>
      <c r="D8" s="8">
        <f>IFERROR(VLOOKUP($B$1,'data table'!$1:$1048576,3,FALSE),"0")</f>
        <v>1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47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Arrests-114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7</v>
      </c>
    </row>
    <row r="8" spans="1:5">
      <c r="B8" s="13" t="s">
        <v>2</v>
      </c>
      <c r="C8" s="13"/>
      <c r="D8" s="8">
        <f>IFERROR(VLOOKUP($B$1,'data table'!$1:$1048576,3,FALSE),"0")</f>
        <v>17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73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Arrests-115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1</v>
      </c>
    </row>
    <row r="8" spans="1:5">
      <c r="B8" s="13" t="s">
        <v>2</v>
      </c>
      <c r="C8" s="13"/>
      <c r="D8" s="8">
        <f>IFERROR(VLOOKUP($B$1,'data table'!$1:$1048576,3,FALSE),"0")</f>
        <v>1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48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Arrests-120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 t="str">
        <f>IFERROR(VLOOKUP($B$1,'data table'!$1:$1048576,2,FALSE),"0")</f>
        <v>0</v>
      </c>
    </row>
    <row r="8" spans="1:5">
      <c r="B8" s="13" t="s">
        <v>2</v>
      </c>
      <c r="C8" s="13"/>
      <c r="D8" s="8" t="str">
        <f>IFERROR(VLOOKUP($B$1,'data table'!$1:$1048576,3,FALSE),"0")</f>
        <v>0</v>
      </c>
    </row>
    <row r="9" spans="1:5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12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Arrests-013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100000000000001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3</v>
      </c>
    </row>
    <row r="8" spans="1:5">
      <c r="B8" s="13" t="s">
        <v>2</v>
      </c>
      <c r="C8" s="13"/>
      <c r="D8" s="8">
        <f>IFERROR(VLOOKUP($B$1,'data table'!$1:$1048576,3,FALSE),"0")</f>
        <v>13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13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Arrests-014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2</v>
      </c>
    </row>
    <row r="8" spans="1:5">
      <c r="B8" s="13" t="s">
        <v>2</v>
      </c>
      <c r="C8" s="13"/>
      <c r="D8" s="8">
        <f>IFERROR(VLOOKUP($B$1,'data table'!$1:$1048576,3,FALSE),"0")</f>
        <v>3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14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Arrests-017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04/01/2022 through 06/30/2022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>
      <c r="B7" s="13" t="s">
        <v>1</v>
      </c>
      <c r="C7" s="13"/>
      <c r="D7" s="8">
        <f>IFERROR(VLOOKUP($B$1,'data table'!$1:$1048576,2,FALSE),"0")</f>
        <v>2</v>
      </c>
    </row>
    <row r="8" spans="1:5">
      <c r="B8" s="13" t="s">
        <v>2</v>
      </c>
      <c r="C8" s="13"/>
      <c r="D8" s="8">
        <f>IFERROR(VLOOKUP($B$1,'data table'!$1:$1048576,3,FALSE),"0")</f>
        <v>10</v>
      </c>
    </row>
    <row r="9" spans="1:5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data table</vt:lpstr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KAISER, MICHAEL</cp:lastModifiedBy>
  <cp:lastPrinted>2019-10-11T20:42:39Z</cp:lastPrinted>
  <dcterms:created xsi:type="dcterms:W3CDTF">2018-04-27T19:35:06Z</dcterms:created>
  <dcterms:modified xsi:type="dcterms:W3CDTF">2022-08-02T20:06:48Z</dcterms:modified>
</cp:coreProperties>
</file>