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B:\1PP\CSI\SIB COMMUNICATIONS\2025\1940\Website\"/>
    </mc:Choice>
  </mc:AlternateContent>
  <xr:revisionPtr revIDLastSave="0" documentId="13_ncr:1_{B39871FC-71AD-403A-AFB6-F8A2BACF56A7}" xr6:coauthVersionLast="47" xr6:coauthVersionMax="47" xr10:uidLastSave="{00000000-0000-0000-0000-000000000000}"/>
  <bookViews>
    <workbookView xWindow="-28920" yWindow="-1185" windowWidth="29040" windowHeight="16440" xr2:uid="{9765D89A-05DA-4ACB-8280-53AE8FCDBEAE}"/>
  </bookViews>
  <sheets>
    <sheet name="AC 14-150" sheetId="1" r:id="rId1"/>
    <sheet name="Staffing By Comman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5" i="2" l="1"/>
  <c r="C145" i="2"/>
  <c r="D143" i="2"/>
  <c r="C143" i="2"/>
  <c r="D141" i="2"/>
  <c r="C141" i="2"/>
  <c r="D139" i="2"/>
  <c r="C139" i="2"/>
  <c r="D137" i="2"/>
  <c r="C137" i="2"/>
  <c r="D135" i="2"/>
  <c r="C135" i="2"/>
  <c r="D132" i="2"/>
  <c r="C132" i="2"/>
  <c r="D130" i="2"/>
  <c r="C130" i="2"/>
  <c r="D128" i="2"/>
  <c r="C128" i="2"/>
  <c r="D125" i="2"/>
  <c r="C125" i="2"/>
  <c r="D111" i="2"/>
  <c r="C111" i="2"/>
  <c r="D97" i="2"/>
  <c r="C97" i="2"/>
  <c r="D91" i="2"/>
  <c r="C91" i="2"/>
  <c r="D81" i="2"/>
  <c r="C81" i="2"/>
  <c r="D70" i="2"/>
  <c r="C70" i="2"/>
  <c r="D58" i="2"/>
  <c r="C58" i="2"/>
  <c r="D43" i="2"/>
  <c r="C43" i="2"/>
  <c r="D29" i="2"/>
  <c r="C29" i="2"/>
  <c r="D15" i="2"/>
  <c r="C15" i="2"/>
  <c r="E35" i="1"/>
  <c r="D34" i="1"/>
  <c r="C34" i="1"/>
  <c r="D33" i="1"/>
  <c r="C33" i="1"/>
  <c r="D32" i="1"/>
  <c r="D35" i="1" s="1"/>
  <c r="C32" i="1"/>
  <c r="C35" i="1" s="1"/>
  <c r="D30" i="1"/>
  <c r="C30" i="1"/>
  <c r="D27" i="1"/>
  <c r="C27" i="1"/>
  <c r="D24" i="1"/>
  <c r="C24" i="1"/>
  <c r="D21" i="1"/>
  <c r="C21" i="1"/>
  <c r="D18" i="1"/>
  <c r="C18" i="1"/>
  <c r="D10" i="1"/>
  <c r="C10" i="1"/>
  <c r="D5" i="1"/>
  <c r="C5" i="1"/>
</calcChain>
</file>

<file path=xl/sharedStrings.xml><?xml version="1.0" encoding="utf-8"?>
<sst xmlns="http://schemas.openxmlformats.org/spreadsheetml/2006/main" count="193" uniqueCount="183">
  <si>
    <r>
      <rPr>
        <b/>
        <sz val="12"/>
        <rFont val="Times New Roman"/>
        <family val="1"/>
      </rPr>
      <t xml:space="preserve">NYPD UNIFORM / CIVILIAN STAFFING
</t>
    </r>
    <r>
      <rPr>
        <b/>
        <sz val="12"/>
        <rFont val="Times New Roman"/>
        <family val="1"/>
      </rPr>
      <t>OPERATIONAL COMMANDS PERFORMING ENFORCEMENT FUNCTION</t>
    </r>
  </si>
  <si>
    <r>
      <rPr>
        <b/>
        <sz val="12"/>
        <rFont val="Times New Roman"/>
        <family val="1"/>
      </rPr>
      <t>June 2025</t>
    </r>
  </si>
  <si>
    <r>
      <rPr>
        <b/>
        <u/>
        <sz val="11"/>
        <rFont val="Times New Roman"/>
        <family val="1"/>
      </rPr>
      <t>Command</t>
    </r>
  </si>
  <si>
    <r>
      <rPr>
        <b/>
        <u/>
        <sz val="11"/>
        <rFont val="Times New Roman"/>
        <family val="1"/>
      </rPr>
      <t>Total Uniform</t>
    </r>
  </si>
  <si>
    <r>
      <rPr>
        <b/>
        <u/>
        <sz val="11"/>
        <rFont val="Times New Roman"/>
        <family val="1"/>
      </rPr>
      <t>Total Civilians</t>
    </r>
  </si>
  <si>
    <r>
      <rPr>
        <b/>
        <i/>
        <sz val="10"/>
        <rFont val="Times New Roman"/>
        <family val="1"/>
      </rPr>
      <t>Patrol Services Bureau</t>
    </r>
  </si>
  <si>
    <r>
      <rPr>
        <b/>
        <sz val="10"/>
        <rFont val="Times New Roman"/>
        <family val="1"/>
      </rPr>
      <t>Total:</t>
    </r>
  </si>
  <si>
    <r>
      <rPr>
        <sz val="8"/>
        <rFont val="Arial"/>
        <family val="2"/>
      </rPr>
      <t>Specialized Units</t>
    </r>
  </si>
  <si>
    <r>
      <rPr>
        <sz val="8"/>
        <rFont val="Arial"/>
        <family val="2"/>
      </rPr>
      <t>PSB Borough Commands</t>
    </r>
  </si>
  <si>
    <r>
      <rPr>
        <sz val="8"/>
        <rFont val="Arial"/>
        <family val="2"/>
      </rPr>
      <t>Precincts</t>
    </r>
  </si>
  <si>
    <r>
      <rPr>
        <sz val="8"/>
        <rFont val="Arial"/>
        <family val="2"/>
      </rPr>
      <t>Patrol Services</t>
    </r>
  </si>
  <si>
    <r>
      <rPr>
        <b/>
        <i/>
        <sz val="10"/>
        <rFont val="Times New Roman"/>
        <family val="1"/>
      </rPr>
      <t>Chief of Special Operations</t>
    </r>
  </si>
  <si>
    <r>
      <rPr>
        <sz val="8"/>
        <rFont val="Arial"/>
        <family val="2"/>
      </rPr>
      <t>Strategic Response Group</t>
    </r>
  </si>
  <si>
    <r>
      <rPr>
        <sz val="8"/>
        <rFont val="Arial"/>
        <family val="2"/>
      </rPr>
      <t>Canine Unit</t>
    </r>
  </si>
  <si>
    <r>
      <rPr>
        <sz val="8"/>
        <rFont val="Arial"/>
        <family val="2"/>
      </rPr>
      <t>Chief of Special Operations</t>
    </r>
  </si>
  <si>
    <r>
      <rPr>
        <sz val="8"/>
        <rFont val="Arial"/>
        <family val="2"/>
      </rPr>
      <t>Emergency Service Unit</t>
    </r>
  </si>
  <si>
    <r>
      <rPr>
        <sz val="8"/>
        <rFont val="Arial"/>
        <family val="2"/>
      </rPr>
      <t>Aviation Unit</t>
    </r>
  </si>
  <si>
    <r>
      <rPr>
        <sz val="8"/>
        <rFont val="Arial"/>
        <family val="2"/>
      </rPr>
      <t>Mounted Unit</t>
    </r>
  </si>
  <si>
    <r>
      <rPr>
        <sz val="8"/>
        <rFont val="Arial"/>
        <family val="2"/>
      </rPr>
      <t>Harbor Unit</t>
    </r>
  </si>
  <si>
    <r>
      <rPr>
        <b/>
        <i/>
        <sz val="10"/>
        <rFont val="Times New Roman"/>
        <family val="1"/>
      </rPr>
      <t>Chief of Transportation</t>
    </r>
  </si>
  <si>
    <r>
      <rPr>
        <sz val="8"/>
        <rFont val="Arial"/>
        <family val="2"/>
      </rPr>
      <t>Traffic Operations District</t>
    </r>
  </si>
  <si>
    <r>
      <rPr>
        <sz val="8"/>
        <rFont val="Arial"/>
        <family val="2"/>
      </rPr>
      <t>Transportation Bureau</t>
    </r>
  </si>
  <si>
    <r>
      <rPr>
        <b/>
        <i/>
        <sz val="10"/>
        <rFont val="Times New Roman"/>
        <family val="1"/>
      </rPr>
      <t>Transit Bureau</t>
    </r>
  </si>
  <si>
    <r>
      <rPr>
        <sz val="8"/>
        <rFont val="Arial"/>
        <family val="2"/>
      </rPr>
      <t>Other</t>
    </r>
  </si>
  <si>
    <r>
      <rPr>
        <sz val="8"/>
        <rFont val="Arial"/>
        <family val="2"/>
      </rPr>
      <t>Transit Districts</t>
    </r>
  </si>
  <si>
    <r>
      <rPr>
        <b/>
        <i/>
        <sz val="10"/>
        <rFont val="Times New Roman"/>
        <family val="1"/>
      </rPr>
      <t>Housing Bureau</t>
    </r>
  </si>
  <si>
    <r>
      <rPr>
        <sz val="8"/>
        <rFont val="Arial"/>
        <family val="2"/>
      </rPr>
      <t>PSA</t>
    </r>
  </si>
  <si>
    <r>
      <rPr>
        <b/>
        <i/>
        <sz val="10"/>
        <rFont val="Times New Roman"/>
        <family val="1"/>
      </rPr>
      <t>Detective Bureau</t>
    </r>
  </si>
  <si>
    <r>
      <rPr>
        <sz val="8"/>
        <rFont val="Arial"/>
        <family val="2"/>
      </rPr>
      <t>Fugitive Enforcement Division</t>
    </r>
  </si>
  <si>
    <r>
      <rPr>
        <b/>
        <i/>
        <sz val="10"/>
        <rFont val="Times New Roman"/>
        <family val="1"/>
      </rPr>
      <t>Chief of Community Affairs</t>
    </r>
  </si>
  <si>
    <r>
      <rPr>
        <sz val="8"/>
        <rFont val="Arial"/>
        <family val="2"/>
      </rPr>
      <t>School Safety</t>
    </r>
  </si>
  <si>
    <r>
      <rPr>
        <b/>
        <i/>
        <sz val="10"/>
        <rFont val="Times New Roman"/>
        <family val="1"/>
      </rPr>
      <t>DC Intelligence &amp; CT</t>
    </r>
  </si>
  <si>
    <r>
      <rPr>
        <sz val="8"/>
        <rFont val="Arial"/>
        <family val="2"/>
      </rPr>
      <t>DCI</t>
    </r>
  </si>
  <si>
    <r>
      <rPr>
        <sz val="8"/>
        <rFont val="Arial"/>
        <family val="2"/>
      </rPr>
      <t>DCCT</t>
    </r>
  </si>
  <si>
    <r>
      <rPr>
        <b/>
        <sz val="10"/>
        <rFont val="Times New Roman"/>
        <family val="1"/>
      </rPr>
      <t>Operational Total</t>
    </r>
  </si>
  <si>
    <r>
      <rPr>
        <b/>
        <i/>
        <sz val="10"/>
        <rFont val="Times New Roman"/>
        <family val="1"/>
      </rPr>
      <t>Note: In accordance with Section 14-150 a3 of the Administrative Code, these figures detail the number of uniformed and civilian personnel "assigned to each and every patrol borough and operational bureau performing an enforcement function within the Police Department ...but [do] not include undercover officers assigned to any command."</t>
    </r>
  </si>
  <si>
    <r>
      <rPr>
        <b/>
        <i/>
        <sz val="9"/>
        <rFont val="Times New Roman"/>
        <family val="1"/>
      </rPr>
      <t>Page 1 of 1</t>
    </r>
  </si>
  <si>
    <t>Bureau/DC</t>
  </si>
  <si>
    <t>Cmd</t>
  </si>
  <si>
    <t>SumOfTotal Unif</t>
  </si>
  <si>
    <t>SumOfCivilians</t>
  </si>
  <si>
    <t>Patrol Services Bureau</t>
  </si>
  <si>
    <t xml:space="preserve">001 PRECINCT                  </t>
  </si>
  <si>
    <t xml:space="preserve">005 PRECINCT                  </t>
  </si>
  <si>
    <t xml:space="preserve">006 PRECINCT                  </t>
  </si>
  <si>
    <t xml:space="preserve">007 PRECINCT                  </t>
  </si>
  <si>
    <t xml:space="preserve">009 PRECINCT                  </t>
  </si>
  <si>
    <t xml:space="preserve">010 PRECINCT                  </t>
  </si>
  <si>
    <t xml:space="preserve">013 PRECINCT                  </t>
  </si>
  <si>
    <t xml:space="preserve">MIDTOWN PRECINCT SOUTH        </t>
  </si>
  <si>
    <t xml:space="preserve">017 PRECINCT                  </t>
  </si>
  <si>
    <t xml:space="preserve">MIDTOWN PRECINCT NORTH        </t>
  </si>
  <si>
    <t>PBMS SPECLZED UNITS</t>
  </si>
  <si>
    <t>PBMS Total</t>
  </si>
  <si>
    <t xml:space="preserve">019 PRECINCT                  </t>
  </si>
  <si>
    <t xml:space="preserve">020 PRECINCT                  </t>
  </si>
  <si>
    <t xml:space="preserve">CENTRAL PARK PRECINCT         </t>
  </si>
  <si>
    <t xml:space="preserve">023 PRECINCT                  </t>
  </si>
  <si>
    <t xml:space="preserve">024 PRECINCT                  </t>
  </si>
  <si>
    <t xml:space="preserve">025 PRECINCT                  </t>
  </si>
  <si>
    <t xml:space="preserve">026 PRECINCT                  </t>
  </si>
  <si>
    <t xml:space="preserve">028 PRECINCT                  </t>
  </si>
  <si>
    <t xml:space="preserve">030 PRECINCT                  </t>
  </si>
  <si>
    <t xml:space="preserve">032 PRECINCT                  </t>
  </si>
  <si>
    <t xml:space="preserve">033 PRECINCT                  </t>
  </si>
  <si>
    <t xml:space="preserve">034 PRECINCT                  </t>
  </si>
  <si>
    <t>PBMN SPECLZED UNITS</t>
  </si>
  <si>
    <t>PBMN Total</t>
  </si>
  <si>
    <t xml:space="preserve">040 PRECINCT                  </t>
  </si>
  <si>
    <t xml:space="preserve">041 PRECINCT                  </t>
  </si>
  <si>
    <t xml:space="preserve">042 PRECINCT                  </t>
  </si>
  <si>
    <t xml:space="preserve">043 PRECINCT                  </t>
  </si>
  <si>
    <t xml:space="preserve">044 PRECINCT                  </t>
  </si>
  <si>
    <t xml:space="preserve">045 PRECINCT                  </t>
  </si>
  <si>
    <t xml:space="preserve">046 PRECINCT                  </t>
  </si>
  <si>
    <t xml:space="preserve">047 PRECINCT                  </t>
  </si>
  <si>
    <t xml:space="preserve">048 PRECINCT                  </t>
  </si>
  <si>
    <t xml:space="preserve">049 PRECINCT                  </t>
  </si>
  <si>
    <t xml:space="preserve">050 PRECINCT                  </t>
  </si>
  <si>
    <t xml:space="preserve">052 PRECINCT                  </t>
  </si>
  <si>
    <t>PBBX SPECLZED UNITS</t>
  </si>
  <si>
    <t>PBBX Total</t>
  </si>
  <si>
    <t xml:space="preserve">060 PRECINCT                  </t>
  </si>
  <si>
    <t xml:space="preserve">061 PRECINCT                  </t>
  </si>
  <si>
    <t xml:space="preserve">062 PRECINCT                  </t>
  </si>
  <si>
    <t xml:space="preserve">063 PRECINCT                  </t>
  </si>
  <si>
    <t xml:space="preserve">066 PRECINCT                  </t>
  </si>
  <si>
    <t xml:space="preserve">067 PRECINCT                  </t>
  </si>
  <si>
    <t xml:space="preserve">068 PRECINCT                  </t>
  </si>
  <si>
    <t xml:space="preserve">069 PRECINCT                  </t>
  </si>
  <si>
    <t xml:space="preserve">070 PRECINCT                  </t>
  </si>
  <si>
    <t xml:space="preserve">071 PRECINCT                  </t>
  </si>
  <si>
    <t xml:space="preserve">072 PRECINCT                  </t>
  </si>
  <si>
    <t xml:space="preserve">076 PRECINCT                  </t>
  </si>
  <si>
    <t xml:space="preserve">078 PRECINCT                  </t>
  </si>
  <si>
    <t>PBBS SPECLZED UNITS</t>
  </si>
  <si>
    <t>PBBS Total</t>
  </si>
  <si>
    <t xml:space="preserve">073 PRECINCT                  </t>
  </si>
  <si>
    <t xml:space="preserve">075 PRECINCT                  </t>
  </si>
  <si>
    <t xml:space="preserve">077 PRECINCT                  </t>
  </si>
  <si>
    <t xml:space="preserve">079 PRECINCT                  </t>
  </si>
  <si>
    <t xml:space="preserve">081 PRECINCT                  </t>
  </si>
  <si>
    <t xml:space="preserve">083 PRECINCT                  </t>
  </si>
  <si>
    <t xml:space="preserve">084 PRECINCT                  </t>
  </si>
  <si>
    <t xml:space="preserve">088 PRECINCT                  </t>
  </si>
  <si>
    <t xml:space="preserve">090 PRECINCT                  </t>
  </si>
  <si>
    <t xml:space="preserve">094 PRECINCT                  </t>
  </si>
  <si>
    <t>PBBN SPECLZED UNITS</t>
  </si>
  <si>
    <t>PBBN Total</t>
  </si>
  <si>
    <t xml:space="preserve">100 PRECINCT                  </t>
  </si>
  <si>
    <t xml:space="preserve">101 PRECINCT                  </t>
  </si>
  <si>
    <t xml:space="preserve">102 PRECINCT                  </t>
  </si>
  <si>
    <t xml:space="preserve">103 PRECINCT                  </t>
  </si>
  <si>
    <t xml:space="preserve">105 PRECINCT                  </t>
  </si>
  <si>
    <t xml:space="preserve">106 PRECINCT                  </t>
  </si>
  <si>
    <t xml:space="preserve">107 PRECINCT                  </t>
  </si>
  <si>
    <t xml:space="preserve">113 PRECINCT                  </t>
  </si>
  <si>
    <t>116 PRECINCT</t>
  </si>
  <si>
    <t>PBQS SPECLZED UNITS</t>
  </si>
  <si>
    <t>PBQS Total</t>
  </si>
  <si>
    <t xml:space="preserve">104 PRECINCT                  </t>
  </si>
  <si>
    <t xml:space="preserve">108 PRECINCT                  </t>
  </si>
  <si>
    <t xml:space="preserve">109 PRECINCT                  </t>
  </si>
  <si>
    <t xml:space="preserve">110 PRECINCT                  </t>
  </si>
  <si>
    <t xml:space="preserve">111 PRECINCT                  </t>
  </si>
  <si>
    <t xml:space="preserve">112 PRECINCT                  </t>
  </si>
  <si>
    <t xml:space="preserve">114 PRECINCT                  </t>
  </si>
  <si>
    <t xml:space="preserve">115 PRECINCT                  </t>
  </si>
  <si>
    <t>PBQN SPECLZED UNITS</t>
  </si>
  <si>
    <t>PBQN Total</t>
  </si>
  <si>
    <t xml:space="preserve">120 PRECINCT                  </t>
  </si>
  <si>
    <t>121 PRECINCT</t>
  </si>
  <si>
    <t xml:space="preserve">122 PRECINCT                  </t>
  </si>
  <si>
    <t xml:space="preserve">123 PRECINCT                  </t>
  </si>
  <si>
    <t>PBSI SPECLZED UNITS</t>
  </si>
  <si>
    <t>PBSI Total</t>
  </si>
  <si>
    <t>Transit Bureau</t>
  </si>
  <si>
    <t xml:space="preserve">TRANSIT BUREAU DISTRICT 1     </t>
  </si>
  <si>
    <t xml:space="preserve">TRANSIT BUREAU DISTRICT 2     </t>
  </si>
  <si>
    <t xml:space="preserve">TRANSIT BUREAU DISTRICT 3     </t>
  </si>
  <si>
    <t xml:space="preserve">TRANSIT BUREAU DISTRICT 4     </t>
  </si>
  <si>
    <t xml:space="preserve">TRANSIT BUREAU DISTRICT 11    </t>
  </si>
  <si>
    <t xml:space="preserve">TRANSIT BUREAU DISTRICT 12    </t>
  </si>
  <si>
    <t xml:space="preserve">TRANSIT BUREAU DISTRICT 20    </t>
  </si>
  <si>
    <t xml:space="preserve">TRANSIT BUREAU DISTRICT 23    </t>
  </si>
  <si>
    <t xml:space="preserve">TRANSIT BUREAU DISTRICT 30    </t>
  </si>
  <si>
    <t xml:space="preserve">TRANSIT BUREAU DISTRICT 32    </t>
  </si>
  <si>
    <t xml:space="preserve">TRANSIT BUREAU DISTRICT 33    </t>
  </si>
  <si>
    <t xml:space="preserve">TRANSIT BUREAU DISTRICT 34    </t>
  </si>
  <si>
    <t>Transit Bureau Total</t>
  </si>
  <si>
    <t>Housing Bureau</t>
  </si>
  <si>
    <t xml:space="preserve">HOUSING PSA 1 (BKLYN SOUTH)   </t>
  </si>
  <si>
    <t xml:space="preserve">HOUSING PSA 2 (BKLYN NORTH)   </t>
  </si>
  <si>
    <t xml:space="preserve">HOUSING PSA 3 (BKLYN NORTH)   </t>
  </si>
  <si>
    <t xml:space="preserve">HOUSING PSA 4 (MNHTN SOUTH)   </t>
  </si>
  <si>
    <t xml:space="preserve">HOUSING PSA 5 (MNHTN NORTH)   </t>
  </si>
  <si>
    <t xml:space="preserve">HOUSING PSA 6 (MNHTN NORTH)   </t>
  </si>
  <si>
    <t xml:space="preserve">HOUSING PSA 7 (BRONX)         </t>
  </si>
  <si>
    <t xml:space="preserve">HOUSING PSA 8 (BRONX)         </t>
  </si>
  <si>
    <t xml:space="preserve">HOUSING PSA 9 (QUEENS SOUTH)  </t>
  </si>
  <si>
    <t>HB BKLYN IMPACT RESP</t>
  </si>
  <si>
    <t>HB MANH IMPACT RESP</t>
  </si>
  <si>
    <t>HB BX/QNS IMPACT RESP</t>
  </si>
  <si>
    <t>HB Total</t>
  </si>
  <si>
    <t>Chief of Community Affairs</t>
  </si>
  <si>
    <t>School Safety Division</t>
  </si>
  <si>
    <t>Total:</t>
  </si>
  <si>
    <t>PBMS School Safety</t>
  </si>
  <si>
    <t>PBMS Total:</t>
  </si>
  <si>
    <t>PBMN School Safety</t>
  </si>
  <si>
    <t>PBMN Total:</t>
  </si>
  <si>
    <t>BX School Safety Units</t>
  </si>
  <si>
    <t>PBBX Total:</t>
  </si>
  <si>
    <t>PBBS School Safety</t>
  </si>
  <si>
    <t>PBBS Total:</t>
  </si>
  <si>
    <t>PBBN School Safety</t>
  </si>
  <si>
    <t>PBBN Total:</t>
  </si>
  <si>
    <t>PBQS School Safety</t>
  </si>
  <si>
    <t>PBQS Total:</t>
  </si>
  <si>
    <t>PBQN School Safety</t>
  </si>
  <si>
    <t>PBQN Total:</t>
  </si>
  <si>
    <t>PBSI School Safety</t>
  </si>
  <si>
    <t>PBSI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</si>
</sst>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d/yyyy;@"/>
    <numFmt numFmtId="165" formatCode="dd\-mmm\-yy"/>
  </numFmts>
  <fonts count="19" x14ac:knownFonts="1">
    <font>
      <sz val="11"/>
      <color theme="1"/>
      <name val="Aptos Narrow"/>
      <family val="2"/>
      <scheme val="minor"/>
    </font>
    <font>
      <b/>
      <sz val="12"/>
      <name val="Times New Roman"/>
      <family val="1"/>
    </font>
    <font>
      <b/>
      <sz val="12"/>
      <name val="Times New Roman"/>
    </font>
    <font>
      <sz val="8"/>
      <color rgb="FF000000"/>
      <name val="Arial"/>
      <family val="2"/>
    </font>
    <font>
      <b/>
      <u/>
      <sz val="11"/>
      <name val="Times New Roman"/>
    </font>
    <font>
      <b/>
      <u/>
      <sz val="11"/>
      <name val="Times New Roman"/>
      <family val="1"/>
    </font>
    <font>
      <b/>
      <i/>
      <sz val="10"/>
      <name val="Times New Roman"/>
    </font>
    <font>
      <b/>
      <i/>
      <sz val="10"/>
      <name val="Times New Roman"/>
      <family val="1"/>
    </font>
    <font>
      <b/>
      <sz val="10"/>
      <name val="Times New Roman"/>
    </font>
    <font>
      <b/>
      <sz val="10"/>
      <name val="Times New Roman"/>
      <family val="1"/>
    </font>
    <font>
      <b/>
      <sz val="10"/>
      <color rgb="FF000000"/>
      <name val="Arial"/>
      <family val="2"/>
    </font>
    <font>
      <sz val="8"/>
      <name val="Arial"/>
    </font>
    <font>
      <sz val="8"/>
      <name val="Arial"/>
      <family val="2"/>
    </font>
    <font>
      <b/>
      <sz val="10"/>
      <color rgb="FF000000"/>
      <name val="Times New Roman"/>
      <family val="2"/>
    </font>
    <font>
      <b/>
      <i/>
      <sz val="9"/>
      <name val="Times New Roman"/>
    </font>
    <font>
      <b/>
      <i/>
      <sz val="9"/>
      <name val="Times New Roman"/>
      <family val="1"/>
    </font>
    <font>
      <sz val="12"/>
      <color indexed="8"/>
      <name val="Times New Roman"/>
    </font>
    <font>
      <i/>
      <sz val="14"/>
      <color indexed="8"/>
      <name val="Times New Roman"/>
    </font>
    <font>
      <sz val="10"/>
      <color indexed="8"/>
      <name val="Times New Roman"/>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rgb="FFC0C0C0"/>
      </bottom>
      <diagonal/>
    </border>
    <border>
      <left/>
      <right/>
      <top style="thin">
        <color rgb="FFC0C0C0"/>
      </top>
      <bottom style="thin">
        <color rgb="FF3F3F3F"/>
      </bottom>
      <diagonal/>
    </border>
    <border>
      <left/>
      <right/>
      <top style="thin">
        <color rgb="FFC0C0C0"/>
      </top>
      <bottom/>
      <diagonal/>
    </border>
    <border>
      <left/>
      <right/>
      <top style="thin">
        <color rgb="FF3F3F3F"/>
      </top>
      <bottom/>
      <diagonal/>
    </border>
    <border>
      <left/>
      <right/>
      <top/>
      <bottom style="thin">
        <color rgb="FF3F3F3F"/>
      </bottom>
      <diagonal/>
    </border>
  </borders>
  <cellStyleXfs count="1">
    <xf numFmtId="0" fontId="0" fillId="0" borderId="0"/>
  </cellStyleXfs>
  <cellXfs count="42">
    <xf numFmtId="0" fontId="0" fillId="0" borderId="0" xfId="0"/>
    <xf numFmtId="0" fontId="0" fillId="0" borderId="0" xfId="0" applyAlignment="1">
      <alignment horizontal="left" vertical="top"/>
    </xf>
    <xf numFmtId="0" fontId="2" fillId="0" borderId="1" xfId="0" applyFont="1" applyBorder="1" applyAlignment="1">
      <alignment horizontal="right" vertical="top" wrapText="1" indent="1"/>
    </xf>
    <xf numFmtId="0" fontId="0" fillId="0" borderId="1" xfId="0" applyBorder="1" applyAlignment="1">
      <alignment horizontal="left" wrapText="1"/>
    </xf>
    <xf numFmtId="164" fontId="3" fillId="0" borderId="1" xfId="0" applyNumberFormat="1" applyFont="1" applyBorder="1" applyAlignment="1">
      <alignment horizontal="left" vertical="top" shrinkToFit="1"/>
    </xf>
    <xf numFmtId="0" fontId="0" fillId="0" borderId="0" xfId="0" applyAlignment="1">
      <alignment horizontal="left" wrapText="1"/>
    </xf>
    <xf numFmtId="0" fontId="4" fillId="0" borderId="2" xfId="0" applyFont="1" applyBorder="1" applyAlignment="1">
      <alignment horizontal="left" vertical="top" wrapText="1" indent="1"/>
    </xf>
    <xf numFmtId="0" fontId="0" fillId="0" borderId="2" xfId="0" applyBorder="1" applyAlignment="1">
      <alignment horizontal="left" vertical="center" wrapText="1"/>
    </xf>
    <xf numFmtId="0" fontId="4" fillId="0" borderId="2" xfId="0" applyFont="1" applyBorder="1" applyAlignment="1">
      <alignment horizontal="right" vertical="top" wrapText="1"/>
    </xf>
    <xf numFmtId="0" fontId="4" fillId="0" borderId="2" xfId="0" applyFont="1" applyBorder="1" applyAlignment="1">
      <alignment horizontal="left" vertical="top" wrapText="1" indent="2"/>
    </xf>
    <xf numFmtId="0" fontId="0" fillId="0" borderId="3" xfId="0" applyBorder="1" applyAlignment="1">
      <alignment horizontal="left" vertical="center" wrapText="1"/>
    </xf>
    <xf numFmtId="0" fontId="0" fillId="0" borderId="0" xfId="0" applyAlignment="1">
      <alignment horizontal="left" vertical="center" wrapText="1"/>
    </xf>
    <xf numFmtId="0" fontId="6" fillId="0" borderId="4" xfId="0" applyFont="1" applyBorder="1" applyAlignment="1">
      <alignment horizontal="left" vertical="top" wrapText="1"/>
    </xf>
    <xf numFmtId="0" fontId="8" fillId="0" borderId="4" xfId="0" applyFont="1" applyBorder="1" applyAlignment="1">
      <alignment horizontal="center" vertical="top" wrapText="1"/>
    </xf>
    <xf numFmtId="3" fontId="10" fillId="0" borderId="4" xfId="0" applyNumberFormat="1" applyFont="1" applyBorder="1" applyAlignment="1">
      <alignment horizontal="right" vertical="top" shrinkToFit="1"/>
    </xf>
    <xf numFmtId="0" fontId="11" fillId="0" borderId="0" xfId="0" applyFont="1" applyAlignment="1">
      <alignment horizontal="left" vertical="top" wrapText="1" indent="11"/>
    </xf>
    <xf numFmtId="1" fontId="3" fillId="0" borderId="0" xfId="0" applyNumberFormat="1" applyFont="1" applyAlignment="1">
      <alignment horizontal="right" vertical="top" shrinkToFit="1"/>
    </xf>
    <xf numFmtId="1" fontId="3" fillId="0" borderId="0" xfId="0" applyNumberFormat="1" applyFont="1" applyAlignment="1">
      <alignment horizontal="right" vertical="top" indent="2" shrinkToFit="1"/>
    </xf>
    <xf numFmtId="3" fontId="3" fillId="0" borderId="0" xfId="0" applyNumberFormat="1" applyFont="1" applyAlignment="1">
      <alignment horizontal="right" vertical="top" shrinkToFit="1"/>
    </xf>
    <xf numFmtId="0" fontId="11" fillId="0" borderId="5" xfId="0" applyFont="1" applyBorder="1" applyAlignment="1">
      <alignment horizontal="left" vertical="top" wrapText="1" indent="11"/>
    </xf>
    <xf numFmtId="0" fontId="0" fillId="0" borderId="5" xfId="0" applyBorder="1" applyAlignment="1">
      <alignment horizontal="left" wrapText="1"/>
    </xf>
    <xf numFmtId="1" fontId="3" fillId="0" borderId="5" xfId="0" applyNumberFormat="1" applyFont="1" applyBorder="1" applyAlignment="1">
      <alignment horizontal="right" vertical="top" shrinkToFit="1"/>
    </xf>
    <xf numFmtId="1" fontId="3" fillId="0" borderId="5" xfId="0" applyNumberFormat="1" applyFont="1" applyBorder="1" applyAlignment="1">
      <alignment horizontal="right" vertical="top" indent="2" shrinkToFit="1"/>
    </xf>
    <xf numFmtId="1" fontId="10" fillId="0" borderId="4" xfId="0" applyNumberFormat="1" applyFont="1" applyBorder="1" applyAlignment="1">
      <alignment horizontal="right" vertical="top" shrinkToFit="1"/>
    </xf>
    <xf numFmtId="3" fontId="3" fillId="0" borderId="0" xfId="0" applyNumberFormat="1" applyFont="1" applyAlignment="1">
      <alignment horizontal="left" vertical="top" indent="7" shrinkToFit="1"/>
    </xf>
    <xf numFmtId="3" fontId="3" fillId="0" borderId="5" xfId="0" applyNumberFormat="1" applyFont="1" applyBorder="1" applyAlignment="1">
      <alignment horizontal="right" vertical="top" shrinkToFit="1"/>
    </xf>
    <xf numFmtId="3" fontId="3" fillId="0" borderId="5" xfId="0" applyNumberFormat="1" applyFont="1" applyBorder="1" applyAlignment="1">
      <alignment horizontal="left" vertical="top" indent="7" shrinkToFit="1"/>
    </xf>
    <xf numFmtId="0" fontId="8" fillId="0" borderId="4" xfId="0" applyFont="1" applyBorder="1" applyAlignment="1">
      <alignment horizontal="left" vertical="top" wrapText="1" indent="20"/>
    </xf>
    <xf numFmtId="0" fontId="0" fillId="0" borderId="4" xfId="0" applyBorder="1" applyAlignment="1">
      <alignment horizontal="left" vertical="top" wrapText="1"/>
    </xf>
    <xf numFmtId="3" fontId="13" fillId="0" borderId="4" xfId="0" applyNumberFormat="1" applyFont="1" applyBorder="1" applyAlignment="1">
      <alignment horizontal="right" vertical="top" shrinkToFit="1"/>
    </xf>
    <xf numFmtId="0" fontId="0" fillId="0" borderId="0" xfId="0" applyAlignment="1">
      <alignment horizontal="left" vertical="top" wrapText="1"/>
    </xf>
    <xf numFmtId="165" fontId="16" fillId="0" borderId="0" xfId="0" applyNumberFormat="1" applyFont="1" applyAlignment="1">
      <alignment horizontal="center"/>
    </xf>
    <xf numFmtId="0" fontId="0" fillId="0" borderId="0" xfId="0" applyAlignment="1">
      <alignment horizontal="left"/>
    </xf>
    <xf numFmtId="0" fontId="17"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right"/>
    </xf>
    <xf numFmtId="0" fontId="18" fillId="2" borderId="0" xfId="0" applyFont="1" applyFill="1" applyAlignment="1">
      <alignment horizontal="left"/>
    </xf>
    <xf numFmtId="3" fontId="18" fillId="2" borderId="0" xfId="0" applyNumberFormat="1" applyFont="1" applyFill="1" applyAlignment="1">
      <alignment horizontal="right"/>
    </xf>
    <xf numFmtId="3" fontId="0" fillId="0" borderId="0" xfId="0" applyNumberFormat="1"/>
    <xf numFmtId="0" fontId="0" fillId="0" borderId="0" xfId="0" applyAlignment="1">
      <alignment horizontal="center" vertical="top" wrapText="1"/>
    </xf>
    <xf numFmtId="0" fontId="0" fillId="0" borderId="0" xfId="0" applyAlignment="1">
      <alignment horizontal="left" vertical="top" wrapText="1" indent="1"/>
    </xf>
    <xf numFmtId="0" fontId="14" fillId="0" borderId="0" xfId="0" applyFont="1" applyAlignment="1">
      <alignment horizontal="right" vertical="center" wrapText="1" indent="1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731519</xdr:colOff>
      <xdr:row>0</xdr:row>
      <xdr:rowOff>0</xdr:rowOff>
    </xdr:from>
    <xdr:ext cx="5946775" cy="18415"/>
    <xdr:sp macro="" textlink="">
      <xdr:nvSpPr>
        <xdr:cNvPr id="2" name="Shape 2">
          <a:extLst>
            <a:ext uri="{FF2B5EF4-FFF2-40B4-BE49-F238E27FC236}">
              <a16:creationId xmlns:a16="http://schemas.microsoft.com/office/drawing/2014/main" id="{49079E75-A619-4BA7-B186-D5F817688608}"/>
            </a:ext>
          </a:extLst>
        </xdr:cNvPr>
        <xdr:cNvSpPr/>
      </xdr:nvSpPr>
      <xdr:spPr>
        <a:xfrm>
          <a:off x="734694" y="0"/>
          <a:ext cx="5946775" cy="18415"/>
        </a:xfrm>
        <a:custGeom>
          <a:avLst/>
          <a:gdLst/>
          <a:ahLst/>
          <a:cxnLst/>
          <a:rect l="0" t="0" r="0" b="0"/>
          <a:pathLst>
            <a:path w="5946775" h="18415">
              <a:moveTo>
                <a:pt x="5946648" y="0"/>
              </a:moveTo>
              <a:lnTo>
                <a:pt x="0" y="0"/>
              </a:lnTo>
              <a:lnTo>
                <a:pt x="0" y="18288"/>
              </a:lnTo>
              <a:lnTo>
                <a:pt x="5946648" y="18288"/>
              </a:lnTo>
              <a:lnTo>
                <a:pt x="5946648" y="0"/>
              </a:lnTo>
              <a:close/>
            </a:path>
          </a:pathLst>
        </a:custGeom>
        <a:solidFill>
          <a:srgbClr val="C0C0C0"/>
        </a:solidFill>
      </xdr:spPr>
    </xdr:sp>
    <xdr:clientData/>
  </xdr:oneCellAnchor>
  <xdr:oneCellAnchor>
    <xdr:from>
      <xdr:col>0</xdr:col>
      <xdr:colOff>342900</xdr:colOff>
      <xdr:row>8</xdr:row>
      <xdr:rowOff>188976</xdr:rowOff>
    </xdr:from>
    <xdr:ext cx="5565775" cy="1905"/>
    <xdr:sp macro="" textlink="">
      <xdr:nvSpPr>
        <xdr:cNvPr id="3" name="Shape 3">
          <a:extLst>
            <a:ext uri="{FF2B5EF4-FFF2-40B4-BE49-F238E27FC236}">
              <a16:creationId xmlns:a16="http://schemas.microsoft.com/office/drawing/2014/main" id="{68FD0997-A290-4390-A656-7386AE7FEACB}"/>
            </a:ext>
          </a:extLst>
        </xdr:cNvPr>
        <xdr:cNvSpPr/>
      </xdr:nvSpPr>
      <xdr:spPr>
        <a:xfrm>
          <a:off x="342900" y="1913001"/>
          <a:ext cx="5565775" cy="1905"/>
        </a:xfrm>
        <a:custGeom>
          <a:avLst/>
          <a:gdLst/>
          <a:ahLst/>
          <a:cxnLst/>
          <a:rect l="0" t="0" r="0" b="0"/>
          <a:pathLst>
            <a:path w="5565775" h="1905">
              <a:moveTo>
                <a:pt x="5565648" y="0"/>
              </a:moveTo>
              <a:lnTo>
                <a:pt x="0" y="0"/>
              </a:lnTo>
              <a:lnTo>
                <a:pt x="0" y="1524"/>
              </a:lnTo>
              <a:lnTo>
                <a:pt x="5565648" y="1524"/>
              </a:lnTo>
              <a:lnTo>
                <a:pt x="5565648" y="0"/>
              </a:lnTo>
              <a:close/>
            </a:path>
          </a:pathLst>
        </a:custGeom>
        <a:solidFill>
          <a:srgbClr val="C0C0C0"/>
        </a:solidFill>
      </xdr:spPr>
    </xdr:sp>
    <xdr:clientData/>
  </xdr:oneCellAnchor>
  <xdr:oneCellAnchor>
    <xdr:from>
      <xdr:col>0</xdr:col>
      <xdr:colOff>342900</xdr:colOff>
      <xdr:row>16</xdr:row>
      <xdr:rowOff>183895</xdr:rowOff>
    </xdr:from>
    <xdr:ext cx="5565775" cy="1905"/>
    <xdr:sp macro="" textlink="">
      <xdr:nvSpPr>
        <xdr:cNvPr id="4" name="Shape 4">
          <a:extLst>
            <a:ext uri="{FF2B5EF4-FFF2-40B4-BE49-F238E27FC236}">
              <a16:creationId xmlns:a16="http://schemas.microsoft.com/office/drawing/2014/main" id="{2BB7AC99-DC62-4B56-8AAF-56C6661CB7C1}"/>
            </a:ext>
          </a:extLst>
        </xdr:cNvPr>
        <xdr:cNvSpPr/>
      </xdr:nvSpPr>
      <xdr:spPr>
        <a:xfrm>
          <a:off x="342900" y="3314445"/>
          <a:ext cx="5565775" cy="1905"/>
        </a:xfrm>
        <a:custGeom>
          <a:avLst/>
          <a:gdLst/>
          <a:ahLst/>
          <a:cxnLst/>
          <a:rect l="0" t="0" r="0" b="0"/>
          <a:pathLst>
            <a:path w="5565775" h="1905">
              <a:moveTo>
                <a:pt x="5565648" y="0"/>
              </a:moveTo>
              <a:lnTo>
                <a:pt x="0" y="0"/>
              </a:lnTo>
              <a:lnTo>
                <a:pt x="0" y="1524"/>
              </a:lnTo>
              <a:lnTo>
                <a:pt x="5565648" y="1524"/>
              </a:lnTo>
              <a:lnTo>
                <a:pt x="5565648" y="0"/>
              </a:lnTo>
              <a:close/>
            </a:path>
          </a:pathLst>
        </a:custGeom>
        <a:solidFill>
          <a:srgbClr val="C0C0C0"/>
        </a:solidFill>
      </xdr:spPr>
    </xdr:sp>
    <xdr:clientData/>
  </xdr:oneCellAnchor>
  <xdr:oneCellAnchor>
    <xdr:from>
      <xdr:col>0</xdr:col>
      <xdr:colOff>342900</xdr:colOff>
      <xdr:row>19</xdr:row>
      <xdr:rowOff>185928</xdr:rowOff>
    </xdr:from>
    <xdr:ext cx="5565775" cy="1905"/>
    <xdr:sp macro="" textlink="">
      <xdr:nvSpPr>
        <xdr:cNvPr id="5" name="Shape 5">
          <a:extLst>
            <a:ext uri="{FF2B5EF4-FFF2-40B4-BE49-F238E27FC236}">
              <a16:creationId xmlns:a16="http://schemas.microsoft.com/office/drawing/2014/main" id="{B718AA66-3187-444D-8F6B-85629FAC9FE4}"/>
            </a:ext>
          </a:extLst>
        </xdr:cNvPr>
        <xdr:cNvSpPr/>
      </xdr:nvSpPr>
      <xdr:spPr>
        <a:xfrm>
          <a:off x="342900" y="3878453"/>
          <a:ext cx="5565775" cy="1905"/>
        </a:xfrm>
        <a:custGeom>
          <a:avLst/>
          <a:gdLst/>
          <a:ahLst/>
          <a:cxnLst/>
          <a:rect l="0" t="0" r="0" b="0"/>
          <a:pathLst>
            <a:path w="5565775" h="1905">
              <a:moveTo>
                <a:pt x="5565648" y="0"/>
              </a:moveTo>
              <a:lnTo>
                <a:pt x="0" y="0"/>
              </a:lnTo>
              <a:lnTo>
                <a:pt x="0" y="1524"/>
              </a:lnTo>
              <a:lnTo>
                <a:pt x="5565648" y="1524"/>
              </a:lnTo>
              <a:lnTo>
                <a:pt x="5565648" y="0"/>
              </a:lnTo>
              <a:close/>
            </a:path>
          </a:pathLst>
        </a:custGeom>
        <a:solidFill>
          <a:srgbClr val="C0C0C0"/>
        </a:solidFill>
      </xdr:spPr>
    </xdr:sp>
    <xdr:clientData/>
  </xdr:oneCellAnchor>
  <xdr:oneCellAnchor>
    <xdr:from>
      <xdr:col>0</xdr:col>
      <xdr:colOff>342900</xdr:colOff>
      <xdr:row>22</xdr:row>
      <xdr:rowOff>187959</xdr:rowOff>
    </xdr:from>
    <xdr:ext cx="5565775" cy="1905"/>
    <xdr:sp macro="" textlink="">
      <xdr:nvSpPr>
        <xdr:cNvPr id="6" name="Shape 6">
          <a:extLst>
            <a:ext uri="{FF2B5EF4-FFF2-40B4-BE49-F238E27FC236}">
              <a16:creationId xmlns:a16="http://schemas.microsoft.com/office/drawing/2014/main" id="{154B1789-A264-4A5B-BE8F-43659FB38C58}"/>
            </a:ext>
          </a:extLst>
        </xdr:cNvPr>
        <xdr:cNvSpPr/>
      </xdr:nvSpPr>
      <xdr:spPr>
        <a:xfrm>
          <a:off x="342900" y="4436109"/>
          <a:ext cx="5565775" cy="1905"/>
        </a:xfrm>
        <a:custGeom>
          <a:avLst/>
          <a:gdLst/>
          <a:ahLst/>
          <a:cxnLst/>
          <a:rect l="0" t="0" r="0" b="0"/>
          <a:pathLst>
            <a:path w="5565775" h="1905">
              <a:moveTo>
                <a:pt x="5565648" y="0"/>
              </a:moveTo>
              <a:lnTo>
                <a:pt x="0" y="0"/>
              </a:lnTo>
              <a:lnTo>
                <a:pt x="0" y="1524"/>
              </a:lnTo>
              <a:lnTo>
                <a:pt x="5565648" y="1524"/>
              </a:lnTo>
              <a:lnTo>
                <a:pt x="5565648" y="0"/>
              </a:lnTo>
              <a:close/>
            </a:path>
          </a:pathLst>
        </a:custGeom>
        <a:solidFill>
          <a:srgbClr val="C0C0C0"/>
        </a:solidFill>
      </xdr:spPr>
    </xdr:sp>
    <xdr:clientData/>
  </xdr:oneCellAnchor>
  <xdr:oneCellAnchor>
    <xdr:from>
      <xdr:col>0</xdr:col>
      <xdr:colOff>342900</xdr:colOff>
      <xdr:row>25</xdr:row>
      <xdr:rowOff>191515</xdr:rowOff>
    </xdr:from>
    <xdr:ext cx="5565775" cy="1905"/>
    <xdr:sp macro="" textlink="">
      <xdr:nvSpPr>
        <xdr:cNvPr id="7" name="Shape 7">
          <a:extLst>
            <a:ext uri="{FF2B5EF4-FFF2-40B4-BE49-F238E27FC236}">
              <a16:creationId xmlns:a16="http://schemas.microsoft.com/office/drawing/2014/main" id="{C3EF7AA2-9C89-4495-8C21-02DAC39E47C1}"/>
            </a:ext>
          </a:extLst>
        </xdr:cNvPr>
        <xdr:cNvSpPr/>
      </xdr:nvSpPr>
      <xdr:spPr>
        <a:xfrm>
          <a:off x="342900" y="4992115"/>
          <a:ext cx="5565775" cy="1905"/>
        </a:xfrm>
        <a:custGeom>
          <a:avLst/>
          <a:gdLst/>
          <a:ahLst/>
          <a:cxnLst/>
          <a:rect l="0" t="0" r="0" b="0"/>
          <a:pathLst>
            <a:path w="5565775" h="1905">
              <a:moveTo>
                <a:pt x="5565648" y="0"/>
              </a:moveTo>
              <a:lnTo>
                <a:pt x="0" y="0"/>
              </a:lnTo>
              <a:lnTo>
                <a:pt x="0" y="1524"/>
              </a:lnTo>
              <a:lnTo>
                <a:pt x="5565648" y="1524"/>
              </a:lnTo>
              <a:lnTo>
                <a:pt x="5565648" y="0"/>
              </a:lnTo>
              <a:close/>
            </a:path>
          </a:pathLst>
        </a:custGeom>
        <a:solidFill>
          <a:srgbClr val="C0C0C0"/>
        </a:solidFill>
      </xdr:spPr>
    </xdr:sp>
    <xdr:clientData/>
  </xdr:oneCellAnchor>
  <xdr:oneCellAnchor>
    <xdr:from>
      <xdr:col>0</xdr:col>
      <xdr:colOff>342900</xdr:colOff>
      <xdr:row>28</xdr:row>
      <xdr:rowOff>180847</xdr:rowOff>
    </xdr:from>
    <xdr:ext cx="5565775" cy="1905"/>
    <xdr:sp macro="" textlink="">
      <xdr:nvSpPr>
        <xdr:cNvPr id="8" name="Shape 8">
          <a:extLst>
            <a:ext uri="{FF2B5EF4-FFF2-40B4-BE49-F238E27FC236}">
              <a16:creationId xmlns:a16="http://schemas.microsoft.com/office/drawing/2014/main" id="{2A24E96C-5551-40B3-95DE-95446F7BF990}"/>
            </a:ext>
          </a:extLst>
        </xdr:cNvPr>
        <xdr:cNvSpPr/>
      </xdr:nvSpPr>
      <xdr:spPr>
        <a:xfrm>
          <a:off x="342900" y="5556122"/>
          <a:ext cx="5565775" cy="1905"/>
        </a:xfrm>
        <a:custGeom>
          <a:avLst/>
          <a:gdLst/>
          <a:ahLst/>
          <a:cxnLst/>
          <a:rect l="0" t="0" r="0" b="0"/>
          <a:pathLst>
            <a:path w="5565775" h="1905">
              <a:moveTo>
                <a:pt x="5565648" y="0"/>
              </a:moveTo>
              <a:lnTo>
                <a:pt x="0" y="0"/>
              </a:lnTo>
              <a:lnTo>
                <a:pt x="0" y="1524"/>
              </a:lnTo>
              <a:lnTo>
                <a:pt x="5565648" y="1524"/>
              </a:lnTo>
              <a:lnTo>
                <a:pt x="5565648" y="0"/>
              </a:lnTo>
              <a:close/>
            </a:path>
          </a:pathLst>
        </a:custGeom>
        <a:solidFill>
          <a:srgbClr val="C0C0C0"/>
        </a:solidFill>
      </xdr:spPr>
    </xdr:sp>
    <xdr:clientData/>
  </xdr:oneCellAnchor>
  <xdr:oneCellAnchor>
    <xdr:from>
      <xdr:col>0</xdr:col>
      <xdr:colOff>342900</xdr:colOff>
      <xdr:row>30</xdr:row>
      <xdr:rowOff>164591</xdr:rowOff>
    </xdr:from>
    <xdr:ext cx="5565775" cy="1905"/>
    <xdr:sp macro="" textlink="">
      <xdr:nvSpPr>
        <xdr:cNvPr id="9" name="Shape 9">
          <a:extLst>
            <a:ext uri="{FF2B5EF4-FFF2-40B4-BE49-F238E27FC236}">
              <a16:creationId xmlns:a16="http://schemas.microsoft.com/office/drawing/2014/main" id="{A2D417CD-161F-4B64-9167-4C5F1D7E417E}"/>
            </a:ext>
          </a:extLst>
        </xdr:cNvPr>
        <xdr:cNvSpPr/>
      </xdr:nvSpPr>
      <xdr:spPr>
        <a:xfrm>
          <a:off x="342900" y="5943091"/>
          <a:ext cx="5565775" cy="1905"/>
        </a:xfrm>
        <a:custGeom>
          <a:avLst/>
          <a:gdLst/>
          <a:ahLst/>
          <a:cxnLst/>
          <a:rect l="0" t="0" r="0" b="0"/>
          <a:pathLst>
            <a:path w="5565775" h="1905">
              <a:moveTo>
                <a:pt x="5565648" y="0"/>
              </a:moveTo>
              <a:lnTo>
                <a:pt x="0" y="0"/>
              </a:lnTo>
              <a:lnTo>
                <a:pt x="0" y="1524"/>
              </a:lnTo>
              <a:lnTo>
                <a:pt x="5565648" y="1524"/>
              </a:lnTo>
              <a:lnTo>
                <a:pt x="5565648" y="0"/>
              </a:lnTo>
              <a:close/>
            </a:path>
          </a:pathLst>
        </a:custGeom>
        <a:solidFill>
          <a:srgbClr val="C0C0C0"/>
        </a:solidFill>
      </xdr:spPr>
    </xdr:sp>
    <xdr:clientData/>
  </xdr:oneCellAnchor>
  <xdr:oneCellAnchor>
    <xdr:from>
      <xdr:col>0</xdr:col>
      <xdr:colOff>342900</xdr:colOff>
      <xdr:row>32</xdr:row>
      <xdr:rowOff>172211</xdr:rowOff>
    </xdr:from>
    <xdr:ext cx="5565775" cy="1905"/>
    <xdr:sp macro="" textlink="">
      <xdr:nvSpPr>
        <xdr:cNvPr id="10" name="Shape 10">
          <a:extLst>
            <a:ext uri="{FF2B5EF4-FFF2-40B4-BE49-F238E27FC236}">
              <a16:creationId xmlns:a16="http://schemas.microsoft.com/office/drawing/2014/main" id="{E54905B9-7C10-48F7-B1F4-0C0899E35E23}"/>
            </a:ext>
          </a:extLst>
        </xdr:cNvPr>
        <xdr:cNvSpPr/>
      </xdr:nvSpPr>
      <xdr:spPr>
        <a:xfrm>
          <a:off x="342900" y="6334886"/>
          <a:ext cx="5565775" cy="1905"/>
        </a:xfrm>
        <a:custGeom>
          <a:avLst/>
          <a:gdLst/>
          <a:ahLst/>
          <a:cxnLst/>
          <a:rect l="0" t="0" r="0" b="0"/>
          <a:pathLst>
            <a:path w="5565775" h="1905">
              <a:moveTo>
                <a:pt x="5565648" y="0"/>
              </a:moveTo>
              <a:lnTo>
                <a:pt x="0" y="0"/>
              </a:lnTo>
              <a:lnTo>
                <a:pt x="0" y="1524"/>
              </a:lnTo>
              <a:lnTo>
                <a:pt x="5565648" y="1524"/>
              </a:lnTo>
              <a:lnTo>
                <a:pt x="5565648" y="0"/>
              </a:lnTo>
              <a:close/>
            </a:path>
          </a:pathLst>
        </a:custGeom>
        <a:solidFill>
          <a:srgbClr val="C0C0C0"/>
        </a:solidFill>
      </xdr:spPr>
    </xdr:sp>
    <xdr:clientData/>
  </xdr:oneCellAnchor>
  <xdr:oneCellAnchor>
    <xdr:from>
      <xdr:col>0</xdr:col>
      <xdr:colOff>342900</xdr:colOff>
      <xdr:row>33</xdr:row>
      <xdr:rowOff>168656</xdr:rowOff>
    </xdr:from>
    <xdr:ext cx="5565775" cy="1905"/>
    <xdr:sp macro="" textlink="">
      <xdr:nvSpPr>
        <xdr:cNvPr id="11" name="Shape 11">
          <a:extLst>
            <a:ext uri="{FF2B5EF4-FFF2-40B4-BE49-F238E27FC236}">
              <a16:creationId xmlns:a16="http://schemas.microsoft.com/office/drawing/2014/main" id="{C6A0543F-0DBB-492E-BD22-C2D686F5CAD1}"/>
            </a:ext>
          </a:extLst>
        </xdr:cNvPr>
        <xdr:cNvSpPr/>
      </xdr:nvSpPr>
      <xdr:spPr>
        <a:xfrm>
          <a:off x="342900" y="6512306"/>
          <a:ext cx="5565775" cy="1905"/>
        </a:xfrm>
        <a:custGeom>
          <a:avLst/>
          <a:gdLst/>
          <a:ahLst/>
          <a:cxnLst/>
          <a:rect l="0" t="0" r="0" b="0"/>
          <a:pathLst>
            <a:path w="5565775" h="1905">
              <a:moveTo>
                <a:pt x="5565648" y="0"/>
              </a:moveTo>
              <a:lnTo>
                <a:pt x="0" y="0"/>
              </a:lnTo>
              <a:lnTo>
                <a:pt x="0" y="1524"/>
              </a:lnTo>
              <a:lnTo>
                <a:pt x="5565648" y="1524"/>
              </a:lnTo>
              <a:lnTo>
                <a:pt x="5565648" y="0"/>
              </a:lnTo>
              <a:close/>
            </a:path>
          </a:pathLst>
        </a:custGeom>
        <a:solidFill>
          <a:srgbClr val="C0C0C0"/>
        </a:solidFill>
      </xdr:spPr>
    </xdr:sp>
    <xdr:clientData/>
  </xdr:oneCellAnchor>
  <xdr:oneCellAnchor>
    <xdr:from>
      <xdr:col>0</xdr:col>
      <xdr:colOff>0</xdr:colOff>
      <xdr:row>36</xdr:row>
      <xdr:rowOff>69595</xdr:rowOff>
    </xdr:from>
    <xdr:ext cx="5946775" cy="58419"/>
    <xdr:sp macro="" textlink="">
      <xdr:nvSpPr>
        <xdr:cNvPr id="12" name="Shape 12">
          <a:extLst>
            <a:ext uri="{FF2B5EF4-FFF2-40B4-BE49-F238E27FC236}">
              <a16:creationId xmlns:a16="http://schemas.microsoft.com/office/drawing/2014/main" id="{A58B47EF-D45B-465C-9958-47CA4014C17F}"/>
            </a:ext>
          </a:extLst>
        </xdr:cNvPr>
        <xdr:cNvSpPr/>
      </xdr:nvSpPr>
      <xdr:spPr>
        <a:xfrm>
          <a:off x="0" y="7333995"/>
          <a:ext cx="5946775" cy="58419"/>
        </a:xfrm>
        <a:custGeom>
          <a:avLst/>
          <a:gdLst/>
          <a:ahLst/>
          <a:cxnLst/>
          <a:rect l="0" t="0" r="0" b="0"/>
          <a:pathLst>
            <a:path w="5946775" h="58419">
              <a:moveTo>
                <a:pt x="5946648" y="0"/>
              </a:moveTo>
              <a:lnTo>
                <a:pt x="0" y="0"/>
              </a:lnTo>
              <a:lnTo>
                <a:pt x="0" y="19812"/>
              </a:lnTo>
              <a:lnTo>
                <a:pt x="0" y="38100"/>
              </a:lnTo>
              <a:lnTo>
                <a:pt x="0" y="57912"/>
              </a:lnTo>
              <a:lnTo>
                <a:pt x="5946648" y="57912"/>
              </a:lnTo>
              <a:lnTo>
                <a:pt x="5946648" y="38100"/>
              </a:lnTo>
              <a:lnTo>
                <a:pt x="5946648" y="19812"/>
              </a:lnTo>
              <a:lnTo>
                <a:pt x="5946648" y="0"/>
              </a:lnTo>
              <a:close/>
            </a:path>
          </a:pathLst>
        </a:custGeom>
        <a:solidFill>
          <a:srgbClr val="C0C0C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3C83F-5954-4C1B-9A01-CFBB48811594}">
  <dimension ref="A2:F37"/>
  <sheetViews>
    <sheetView tabSelected="1" workbookViewId="0">
      <selection activeCell="H26" sqref="H26"/>
    </sheetView>
  </sheetViews>
  <sheetFormatPr defaultColWidth="8.7109375" defaultRowHeight="15" x14ac:dyDescent="0.25"/>
  <cols>
    <col min="1" max="1" width="53.85546875" style="1" customWidth="1"/>
    <col min="2" max="2" width="9.42578125" style="1" customWidth="1"/>
    <col min="3" max="3" width="17" style="1" customWidth="1"/>
    <col min="4" max="4" width="19.85546875" style="1" bestFit="1" customWidth="1"/>
    <col min="5" max="5" width="1" style="1" customWidth="1"/>
    <col min="6" max="6" width="18" style="1" customWidth="1"/>
    <col min="7" max="16384" width="8.7109375" style="1"/>
  </cols>
  <sheetData>
    <row r="2" spans="1:6" x14ac:dyDescent="0.25">
      <c r="A2" s="39" t="s">
        <v>0</v>
      </c>
      <c r="B2" s="39"/>
      <c r="C2" s="39"/>
      <c r="D2" s="39"/>
      <c r="E2" s="39"/>
      <c r="F2" s="39"/>
    </row>
    <row r="3" spans="1:6" ht="15.75" x14ac:dyDescent="0.25">
      <c r="A3" s="2" t="s">
        <v>1</v>
      </c>
      <c r="B3" s="3"/>
      <c r="C3" s="3"/>
      <c r="D3" s="4">
        <v>45838</v>
      </c>
      <c r="E3" s="3"/>
      <c r="F3" s="5"/>
    </row>
    <row r="4" spans="1:6" x14ac:dyDescent="0.25">
      <c r="A4" s="6" t="s">
        <v>2</v>
      </c>
      <c r="B4" s="7"/>
      <c r="C4" s="8" t="s">
        <v>3</v>
      </c>
      <c r="D4" s="9" t="s">
        <v>4</v>
      </c>
      <c r="E4" s="10"/>
      <c r="F4" s="11"/>
    </row>
    <row r="5" spans="1:6" x14ac:dyDescent="0.25">
      <c r="A5" s="12" t="s">
        <v>5</v>
      </c>
      <c r="B5" s="13" t="s">
        <v>6</v>
      </c>
      <c r="C5" s="14">
        <f>SUM(C6:C9)</f>
        <v>15010</v>
      </c>
      <c r="D5" s="14">
        <f>SUM(D6:D9)</f>
        <v>978</v>
      </c>
      <c r="E5" s="5"/>
      <c r="F5" s="5"/>
    </row>
    <row r="6" spans="1:6" x14ac:dyDescent="0.25">
      <c r="A6" s="15" t="s">
        <v>7</v>
      </c>
      <c r="B6" s="5"/>
      <c r="C6" s="16">
        <v>317</v>
      </c>
      <c r="D6" s="17">
        <v>2</v>
      </c>
      <c r="E6" s="5"/>
      <c r="F6" s="5"/>
    </row>
    <row r="7" spans="1:6" x14ac:dyDescent="0.25">
      <c r="A7" s="15" t="s">
        <v>8</v>
      </c>
      <c r="B7" s="5"/>
      <c r="C7" s="16">
        <v>819</v>
      </c>
      <c r="D7" s="17">
        <v>43</v>
      </c>
      <c r="E7" s="5"/>
      <c r="F7" s="5"/>
    </row>
    <row r="8" spans="1:6" x14ac:dyDescent="0.25">
      <c r="A8" s="15" t="s">
        <v>9</v>
      </c>
      <c r="B8" s="5"/>
      <c r="C8" s="18">
        <v>13654</v>
      </c>
      <c r="D8" s="17">
        <v>907</v>
      </c>
      <c r="E8" s="5"/>
      <c r="F8" s="5"/>
    </row>
    <row r="9" spans="1:6" x14ac:dyDescent="0.25">
      <c r="A9" s="19" t="s">
        <v>10</v>
      </c>
      <c r="B9" s="20"/>
      <c r="C9" s="21">
        <v>220</v>
      </c>
      <c r="D9" s="22">
        <v>26</v>
      </c>
      <c r="E9" s="5"/>
      <c r="F9" s="5"/>
    </row>
    <row r="10" spans="1:6" x14ac:dyDescent="0.25">
      <c r="A10" s="12" t="s">
        <v>11</v>
      </c>
      <c r="B10" s="13" t="s">
        <v>6</v>
      </c>
      <c r="C10" s="14">
        <f>SUM(C11:C17)</f>
        <v>1140</v>
      </c>
      <c r="D10" s="14">
        <f>SUM(D11:D17)</f>
        <v>62</v>
      </c>
      <c r="E10" s="5"/>
      <c r="F10" s="5"/>
    </row>
    <row r="11" spans="1:6" x14ac:dyDescent="0.25">
      <c r="A11" s="15" t="s">
        <v>12</v>
      </c>
      <c r="B11" s="5"/>
      <c r="C11" s="16">
        <v>436</v>
      </c>
      <c r="D11" s="17">
        <v>15</v>
      </c>
      <c r="E11" s="5"/>
      <c r="F11" s="5"/>
    </row>
    <row r="12" spans="1:6" x14ac:dyDescent="0.25">
      <c r="A12" s="15" t="s">
        <v>13</v>
      </c>
      <c r="B12" s="5"/>
      <c r="C12" s="16">
        <v>39</v>
      </c>
      <c r="D12" s="17">
        <v>1</v>
      </c>
      <c r="E12" s="5"/>
      <c r="F12" s="5"/>
    </row>
    <row r="13" spans="1:6" x14ac:dyDescent="0.25">
      <c r="A13" s="15" t="s">
        <v>14</v>
      </c>
      <c r="B13" s="5"/>
      <c r="C13" s="16">
        <v>37</v>
      </c>
      <c r="D13" s="17">
        <v>4</v>
      </c>
      <c r="E13" s="5"/>
      <c r="F13" s="5"/>
    </row>
    <row r="14" spans="1:6" x14ac:dyDescent="0.25">
      <c r="A14" s="15" t="s">
        <v>15</v>
      </c>
      <c r="B14" s="5"/>
      <c r="C14" s="16">
        <v>335</v>
      </c>
      <c r="D14" s="17">
        <v>7</v>
      </c>
      <c r="E14" s="5"/>
      <c r="F14" s="5"/>
    </row>
    <row r="15" spans="1:6" x14ac:dyDescent="0.25">
      <c r="A15" s="15" t="s">
        <v>16</v>
      </c>
      <c r="B15" s="5"/>
      <c r="C15" s="16">
        <v>62</v>
      </c>
      <c r="D15" s="17">
        <v>2</v>
      </c>
      <c r="E15" s="5"/>
      <c r="F15" s="5"/>
    </row>
    <row r="16" spans="1:6" x14ac:dyDescent="0.25">
      <c r="A16" s="15" t="s">
        <v>17</v>
      </c>
      <c r="B16" s="5"/>
      <c r="C16" s="16">
        <v>46</v>
      </c>
      <c r="D16" s="17">
        <v>27</v>
      </c>
      <c r="E16" s="5"/>
      <c r="F16" s="5"/>
    </row>
    <row r="17" spans="1:6" x14ac:dyDescent="0.25">
      <c r="A17" s="19" t="s">
        <v>18</v>
      </c>
      <c r="B17" s="20"/>
      <c r="C17" s="21">
        <v>185</v>
      </c>
      <c r="D17" s="22">
        <v>6</v>
      </c>
      <c r="E17" s="5"/>
      <c r="F17" s="5"/>
    </row>
    <row r="18" spans="1:6" x14ac:dyDescent="0.25">
      <c r="A18" s="12" t="s">
        <v>19</v>
      </c>
      <c r="B18" s="13" t="s">
        <v>6</v>
      </c>
      <c r="C18" s="23">
        <f>SUM(C19:C20)</f>
        <v>377</v>
      </c>
      <c r="D18" s="23">
        <f>SUM(D19:D20)</f>
        <v>2607</v>
      </c>
      <c r="E18" s="5"/>
      <c r="F18" s="5"/>
    </row>
    <row r="19" spans="1:6" x14ac:dyDescent="0.25">
      <c r="A19" s="15" t="s">
        <v>20</v>
      </c>
      <c r="B19" s="5"/>
      <c r="C19" s="16">
        <v>308</v>
      </c>
      <c r="D19" s="24">
        <v>2602</v>
      </c>
      <c r="E19" s="5"/>
      <c r="F19" s="5"/>
    </row>
    <row r="20" spans="1:6" x14ac:dyDescent="0.25">
      <c r="A20" s="19" t="s">
        <v>21</v>
      </c>
      <c r="B20" s="20"/>
      <c r="C20" s="21">
        <v>69</v>
      </c>
      <c r="D20" s="22">
        <v>5</v>
      </c>
      <c r="E20" s="5"/>
      <c r="F20" s="5"/>
    </row>
    <row r="21" spans="1:6" x14ac:dyDescent="0.25">
      <c r="A21" s="12" t="s">
        <v>22</v>
      </c>
      <c r="B21" s="13" t="s">
        <v>6</v>
      </c>
      <c r="C21" s="14">
        <f>SUM(C22:C23)</f>
        <v>2642</v>
      </c>
      <c r="D21" s="14">
        <f>SUM(D22:D23)</f>
        <v>96</v>
      </c>
      <c r="E21" s="5"/>
      <c r="F21" s="5"/>
    </row>
    <row r="22" spans="1:6" x14ac:dyDescent="0.25">
      <c r="A22" s="15" t="s">
        <v>23</v>
      </c>
      <c r="B22" s="5"/>
      <c r="C22" s="16">
        <v>599</v>
      </c>
      <c r="D22" s="17">
        <v>16</v>
      </c>
      <c r="E22" s="5"/>
      <c r="F22" s="5"/>
    </row>
    <row r="23" spans="1:6" x14ac:dyDescent="0.25">
      <c r="A23" s="19" t="s">
        <v>24</v>
      </c>
      <c r="B23" s="20"/>
      <c r="C23" s="25">
        <v>2043</v>
      </c>
      <c r="D23" s="22">
        <v>80</v>
      </c>
      <c r="E23" s="5"/>
      <c r="F23" s="5"/>
    </row>
    <row r="24" spans="1:6" x14ac:dyDescent="0.25">
      <c r="A24" s="12" t="s">
        <v>25</v>
      </c>
      <c r="B24" s="13" t="s">
        <v>6</v>
      </c>
      <c r="C24" s="14">
        <f>SUM(C25:C26)</f>
        <v>1819</v>
      </c>
      <c r="D24" s="14">
        <f>SUM(D25:D26)</f>
        <v>85</v>
      </c>
      <c r="E24" s="5"/>
      <c r="F24" s="5"/>
    </row>
    <row r="25" spans="1:6" x14ac:dyDescent="0.25">
      <c r="A25" s="15" t="s">
        <v>23</v>
      </c>
      <c r="B25" s="5"/>
      <c r="C25" s="16">
        <v>108</v>
      </c>
      <c r="D25" s="17">
        <v>10</v>
      </c>
      <c r="E25" s="5"/>
      <c r="F25" s="5"/>
    </row>
    <row r="26" spans="1:6" x14ac:dyDescent="0.25">
      <c r="A26" s="19" t="s">
        <v>26</v>
      </c>
      <c r="B26" s="20"/>
      <c r="C26" s="25">
        <v>1711</v>
      </c>
      <c r="D26" s="22">
        <v>75</v>
      </c>
      <c r="E26" s="5"/>
      <c r="F26" s="5"/>
    </row>
    <row r="27" spans="1:6" x14ac:dyDescent="0.25">
      <c r="A27" s="12" t="s">
        <v>27</v>
      </c>
      <c r="B27" s="13" t="s">
        <v>6</v>
      </c>
      <c r="C27" s="14">
        <f>SUM(C28:C29)</f>
        <v>4594</v>
      </c>
      <c r="D27" s="14">
        <f>SUM(D28:D29)</f>
        <v>483</v>
      </c>
      <c r="E27" s="5"/>
      <c r="F27" s="5"/>
    </row>
    <row r="28" spans="1:6" x14ac:dyDescent="0.25">
      <c r="A28" s="15" t="s">
        <v>28</v>
      </c>
      <c r="B28" s="5"/>
      <c r="C28" s="16">
        <v>366</v>
      </c>
      <c r="D28" s="17">
        <v>11</v>
      </c>
      <c r="E28" s="5"/>
      <c r="F28" s="5"/>
    </row>
    <row r="29" spans="1:6" x14ac:dyDescent="0.25">
      <c r="A29" s="19" t="s">
        <v>23</v>
      </c>
      <c r="B29" s="20"/>
      <c r="C29" s="25">
        <v>4228</v>
      </c>
      <c r="D29" s="22">
        <v>472</v>
      </c>
      <c r="E29" s="5"/>
      <c r="F29" s="5"/>
    </row>
    <row r="30" spans="1:6" x14ac:dyDescent="0.25">
      <c r="A30" s="12" t="s">
        <v>29</v>
      </c>
      <c r="B30" s="13" t="s">
        <v>6</v>
      </c>
      <c r="C30" s="23">
        <f>C31</f>
        <v>126</v>
      </c>
      <c r="D30" s="23">
        <f>D31</f>
        <v>3506</v>
      </c>
      <c r="E30" s="5"/>
      <c r="F30" s="5"/>
    </row>
    <row r="31" spans="1:6" x14ac:dyDescent="0.25">
      <c r="A31" s="19" t="s">
        <v>30</v>
      </c>
      <c r="B31" s="20"/>
      <c r="C31" s="21">
        <v>126</v>
      </c>
      <c r="D31" s="26">
        <v>3506</v>
      </c>
      <c r="E31" s="5"/>
      <c r="F31" s="5"/>
    </row>
    <row r="32" spans="1:6" x14ac:dyDescent="0.25">
      <c r="A32" s="12" t="s">
        <v>31</v>
      </c>
      <c r="B32" s="13" t="s">
        <v>6</v>
      </c>
      <c r="C32" s="23">
        <f>SUM(C33:C34)</f>
        <v>1609</v>
      </c>
      <c r="D32" s="23">
        <f>SUM(D33:D34)</f>
        <v>94</v>
      </c>
      <c r="E32" s="5"/>
      <c r="F32" s="5"/>
    </row>
    <row r="33" spans="1:6" x14ac:dyDescent="0.25">
      <c r="A33" s="19" t="s">
        <v>32</v>
      </c>
      <c r="B33" s="20"/>
      <c r="C33" s="21">
        <f>955+106</f>
        <v>1061</v>
      </c>
      <c r="D33" s="22">
        <f>70+2</f>
        <v>72</v>
      </c>
      <c r="E33" s="5"/>
      <c r="F33" s="5"/>
    </row>
    <row r="34" spans="1:6" x14ac:dyDescent="0.25">
      <c r="A34" s="19" t="s">
        <v>33</v>
      </c>
      <c r="B34" s="20"/>
      <c r="C34" s="21">
        <f>654-106</f>
        <v>548</v>
      </c>
      <c r="D34" s="22">
        <f>24-2</f>
        <v>22</v>
      </c>
      <c r="E34" s="5"/>
      <c r="F34" s="5"/>
    </row>
    <row r="35" spans="1:6" x14ac:dyDescent="0.25">
      <c r="A35" s="27" t="s">
        <v>34</v>
      </c>
      <c r="B35" s="28"/>
      <c r="C35" s="29">
        <f>SUM(C32,C30,C27,C24,C21,C18,C10,C5)</f>
        <v>27317</v>
      </c>
      <c r="D35" s="29">
        <f t="shared" ref="D35:E35" si="0">SUM(D32,D30,D27,D24,D21,D18,D10,D5)</f>
        <v>7911</v>
      </c>
      <c r="E35" s="29">
        <f t="shared" si="0"/>
        <v>0</v>
      </c>
      <c r="F35" s="30"/>
    </row>
    <row r="36" spans="1:6" x14ac:dyDescent="0.25">
      <c r="A36" s="40" t="s">
        <v>35</v>
      </c>
      <c r="B36" s="40"/>
      <c r="C36" s="40"/>
      <c r="D36" s="40"/>
      <c r="E36" s="40"/>
      <c r="F36" s="40"/>
    </row>
    <row r="37" spans="1:6" x14ac:dyDescent="0.25">
      <c r="A37" s="41" t="s">
        <v>36</v>
      </c>
      <c r="B37" s="41"/>
      <c r="C37" s="41"/>
      <c r="D37" s="41"/>
      <c r="E37" s="41"/>
      <c r="F37" s="41"/>
    </row>
  </sheetData>
  <mergeCells count="3">
    <mergeCell ref="A2:F2"/>
    <mergeCell ref="A36:F36"/>
    <mergeCell ref="A37:F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D4F35-8230-4659-8B44-535922EE52B8}">
  <dimension ref="A1:D145"/>
  <sheetViews>
    <sheetView workbookViewId="0">
      <selection activeCell="H10" sqref="H10"/>
    </sheetView>
  </sheetViews>
  <sheetFormatPr defaultRowHeight="15" outlineLevelRow="2" x14ac:dyDescent="0.25"/>
  <cols>
    <col min="1" max="1" width="30.5703125" bestFit="1" customWidth="1"/>
    <col min="2" max="2" width="30.28515625" bestFit="1" customWidth="1"/>
    <col min="3" max="3" width="14" bestFit="1" customWidth="1"/>
    <col min="4" max="4" width="13.140625" bestFit="1" customWidth="1"/>
    <col min="257" max="257" width="37.42578125" customWidth="1"/>
    <col min="258" max="258" width="35.140625" customWidth="1"/>
    <col min="259" max="259" width="13.42578125" customWidth="1"/>
    <col min="260" max="260" width="12.28515625" customWidth="1"/>
    <col min="513" max="513" width="37.42578125" customWidth="1"/>
    <col min="514" max="514" width="35.140625" customWidth="1"/>
    <col min="515" max="515" width="13.42578125" customWidth="1"/>
    <col min="516" max="516" width="12.28515625" customWidth="1"/>
    <col min="769" max="769" width="37.42578125" customWidth="1"/>
    <col min="770" max="770" width="35.140625" customWidth="1"/>
    <col min="771" max="771" width="13.42578125" customWidth="1"/>
    <col min="772" max="772" width="12.28515625" customWidth="1"/>
    <col min="1025" max="1025" width="37.42578125" customWidth="1"/>
    <col min="1026" max="1026" width="35.140625" customWidth="1"/>
    <col min="1027" max="1027" width="13.42578125" customWidth="1"/>
    <col min="1028" max="1028" width="12.28515625" customWidth="1"/>
    <col min="1281" max="1281" width="37.42578125" customWidth="1"/>
    <col min="1282" max="1282" width="35.140625" customWidth="1"/>
    <col min="1283" max="1283" width="13.42578125" customWidth="1"/>
    <col min="1284" max="1284" width="12.28515625" customWidth="1"/>
    <col min="1537" max="1537" width="37.42578125" customWidth="1"/>
    <col min="1538" max="1538" width="35.140625" customWidth="1"/>
    <col min="1539" max="1539" width="13.42578125" customWidth="1"/>
    <col min="1540" max="1540" width="12.28515625" customWidth="1"/>
    <col min="1793" max="1793" width="37.42578125" customWidth="1"/>
    <col min="1794" max="1794" width="35.140625" customWidth="1"/>
    <col min="1795" max="1795" width="13.42578125" customWidth="1"/>
    <col min="1796" max="1796" width="12.28515625" customWidth="1"/>
    <col min="2049" max="2049" width="37.42578125" customWidth="1"/>
    <col min="2050" max="2050" width="35.140625" customWidth="1"/>
    <col min="2051" max="2051" width="13.42578125" customWidth="1"/>
    <col min="2052" max="2052" width="12.28515625" customWidth="1"/>
    <col min="2305" max="2305" width="37.42578125" customWidth="1"/>
    <col min="2306" max="2306" width="35.140625" customWidth="1"/>
    <col min="2307" max="2307" width="13.42578125" customWidth="1"/>
    <col min="2308" max="2308" width="12.28515625" customWidth="1"/>
    <col min="2561" max="2561" width="37.42578125" customWidth="1"/>
    <col min="2562" max="2562" width="35.140625" customWidth="1"/>
    <col min="2563" max="2563" width="13.42578125" customWidth="1"/>
    <col min="2564" max="2564" width="12.28515625" customWidth="1"/>
    <col min="2817" max="2817" width="37.42578125" customWidth="1"/>
    <col min="2818" max="2818" width="35.140625" customWidth="1"/>
    <col min="2819" max="2819" width="13.42578125" customWidth="1"/>
    <col min="2820" max="2820" width="12.28515625" customWidth="1"/>
    <col min="3073" max="3073" width="37.42578125" customWidth="1"/>
    <col min="3074" max="3074" width="35.140625" customWidth="1"/>
    <col min="3075" max="3075" width="13.42578125" customWidth="1"/>
    <col min="3076" max="3076" width="12.28515625" customWidth="1"/>
    <col min="3329" max="3329" width="37.42578125" customWidth="1"/>
    <col min="3330" max="3330" width="35.140625" customWidth="1"/>
    <col min="3331" max="3331" width="13.42578125" customWidth="1"/>
    <col min="3332" max="3332" width="12.28515625" customWidth="1"/>
    <col min="3585" max="3585" width="37.42578125" customWidth="1"/>
    <col min="3586" max="3586" width="35.140625" customWidth="1"/>
    <col min="3587" max="3587" width="13.42578125" customWidth="1"/>
    <col min="3588" max="3588" width="12.28515625" customWidth="1"/>
    <col min="3841" max="3841" width="37.42578125" customWidth="1"/>
    <col min="3842" max="3842" width="35.140625" customWidth="1"/>
    <col min="3843" max="3843" width="13.42578125" customWidth="1"/>
    <col min="3844" max="3844" width="12.28515625" customWidth="1"/>
    <col min="4097" max="4097" width="37.42578125" customWidth="1"/>
    <col min="4098" max="4098" width="35.140625" customWidth="1"/>
    <col min="4099" max="4099" width="13.42578125" customWidth="1"/>
    <col min="4100" max="4100" width="12.28515625" customWidth="1"/>
    <col min="4353" max="4353" width="37.42578125" customWidth="1"/>
    <col min="4354" max="4354" width="35.140625" customWidth="1"/>
    <col min="4355" max="4355" width="13.42578125" customWidth="1"/>
    <col min="4356" max="4356" width="12.28515625" customWidth="1"/>
    <col min="4609" max="4609" width="37.42578125" customWidth="1"/>
    <col min="4610" max="4610" width="35.140625" customWidth="1"/>
    <col min="4611" max="4611" width="13.42578125" customWidth="1"/>
    <col min="4612" max="4612" width="12.28515625" customWidth="1"/>
    <col min="4865" max="4865" width="37.42578125" customWidth="1"/>
    <col min="4866" max="4866" width="35.140625" customWidth="1"/>
    <col min="4867" max="4867" width="13.42578125" customWidth="1"/>
    <col min="4868" max="4868" width="12.28515625" customWidth="1"/>
    <col min="5121" max="5121" width="37.42578125" customWidth="1"/>
    <col min="5122" max="5122" width="35.140625" customWidth="1"/>
    <col min="5123" max="5123" width="13.42578125" customWidth="1"/>
    <col min="5124" max="5124" width="12.28515625" customWidth="1"/>
    <col min="5377" max="5377" width="37.42578125" customWidth="1"/>
    <col min="5378" max="5378" width="35.140625" customWidth="1"/>
    <col min="5379" max="5379" width="13.42578125" customWidth="1"/>
    <col min="5380" max="5380" width="12.28515625" customWidth="1"/>
    <col min="5633" max="5633" width="37.42578125" customWidth="1"/>
    <col min="5634" max="5634" width="35.140625" customWidth="1"/>
    <col min="5635" max="5635" width="13.42578125" customWidth="1"/>
    <col min="5636" max="5636" width="12.28515625" customWidth="1"/>
    <col min="5889" max="5889" width="37.42578125" customWidth="1"/>
    <col min="5890" max="5890" width="35.140625" customWidth="1"/>
    <col min="5891" max="5891" width="13.42578125" customWidth="1"/>
    <col min="5892" max="5892" width="12.28515625" customWidth="1"/>
    <col min="6145" max="6145" width="37.42578125" customWidth="1"/>
    <col min="6146" max="6146" width="35.140625" customWidth="1"/>
    <col min="6147" max="6147" width="13.42578125" customWidth="1"/>
    <col min="6148" max="6148" width="12.28515625" customWidth="1"/>
    <col min="6401" max="6401" width="37.42578125" customWidth="1"/>
    <col min="6402" max="6402" width="35.140625" customWidth="1"/>
    <col min="6403" max="6403" width="13.42578125" customWidth="1"/>
    <col min="6404" max="6404" width="12.28515625" customWidth="1"/>
    <col min="6657" max="6657" width="37.42578125" customWidth="1"/>
    <col min="6658" max="6658" width="35.140625" customWidth="1"/>
    <col min="6659" max="6659" width="13.42578125" customWidth="1"/>
    <col min="6660" max="6660" width="12.28515625" customWidth="1"/>
    <col min="6913" max="6913" width="37.42578125" customWidth="1"/>
    <col min="6914" max="6914" width="35.140625" customWidth="1"/>
    <col min="6915" max="6915" width="13.42578125" customWidth="1"/>
    <col min="6916" max="6916" width="12.28515625" customWidth="1"/>
    <col min="7169" max="7169" width="37.42578125" customWidth="1"/>
    <col min="7170" max="7170" width="35.140625" customWidth="1"/>
    <col min="7171" max="7171" width="13.42578125" customWidth="1"/>
    <col min="7172" max="7172" width="12.28515625" customWidth="1"/>
    <col min="7425" max="7425" width="37.42578125" customWidth="1"/>
    <col min="7426" max="7426" width="35.140625" customWidth="1"/>
    <col min="7427" max="7427" width="13.42578125" customWidth="1"/>
    <col min="7428" max="7428" width="12.28515625" customWidth="1"/>
    <col min="7681" max="7681" width="37.42578125" customWidth="1"/>
    <col min="7682" max="7682" width="35.140625" customWidth="1"/>
    <col min="7683" max="7683" width="13.42578125" customWidth="1"/>
    <col min="7684" max="7684" width="12.28515625" customWidth="1"/>
    <col min="7937" max="7937" width="37.42578125" customWidth="1"/>
    <col min="7938" max="7938" width="35.140625" customWidth="1"/>
    <col min="7939" max="7939" width="13.42578125" customWidth="1"/>
    <col min="7940" max="7940" width="12.28515625" customWidth="1"/>
    <col min="8193" max="8193" width="37.42578125" customWidth="1"/>
    <col min="8194" max="8194" width="35.140625" customWidth="1"/>
    <col min="8195" max="8195" width="13.42578125" customWidth="1"/>
    <col min="8196" max="8196" width="12.28515625" customWidth="1"/>
    <col min="8449" max="8449" width="37.42578125" customWidth="1"/>
    <col min="8450" max="8450" width="35.140625" customWidth="1"/>
    <col min="8451" max="8451" width="13.42578125" customWidth="1"/>
    <col min="8452" max="8452" width="12.28515625" customWidth="1"/>
    <col min="8705" max="8705" width="37.42578125" customWidth="1"/>
    <col min="8706" max="8706" width="35.140625" customWidth="1"/>
    <col min="8707" max="8707" width="13.42578125" customWidth="1"/>
    <col min="8708" max="8708" width="12.28515625" customWidth="1"/>
    <col min="8961" max="8961" width="37.42578125" customWidth="1"/>
    <col min="8962" max="8962" width="35.140625" customWidth="1"/>
    <col min="8963" max="8963" width="13.42578125" customWidth="1"/>
    <col min="8964" max="8964" width="12.28515625" customWidth="1"/>
    <col min="9217" max="9217" width="37.42578125" customWidth="1"/>
    <col min="9218" max="9218" width="35.140625" customWidth="1"/>
    <col min="9219" max="9219" width="13.42578125" customWidth="1"/>
    <col min="9220" max="9220" width="12.28515625" customWidth="1"/>
    <col min="9473" max="9473" width="37.42578125" customWidth="1"/>
    <col min="9474" max="9474" width="35.140625" customWidth="1"/>
    <col min="9475" max="9475" width="13.42578125" customWidth="1"/>
    <col min="9476" max="9476" width="12.28515625" customWidth="1"/>
    <col min="9729" max="9729" width="37.42578125" customWidth="1"/>
    <col min="9730" max="9730" width="35.140625" customWidth="1"/>
    <col min="9731" max="9731" width="13.42578125" customWidth="1"/>
    <col min="9732" max="9732" width="12.28515625" customWidth="1"/>
    <col min="9985" max="9985" width="37.42578125" customWidth="1"/>
    <col min="9986" max="9986" width="35.140625" customWidth="1"/>
    <col min="9987" max="9987" width="13.42578125" customWidth="1"/>
    <col min="9988" max="9988" width="12.28515625" customWidth="1"/>
    <col min="10241" max="10241" width="37.42578125" customWidth="1"/>
    <col min="10242" max="10242" width="35.140625" customWidth="1"/>
    <col min="10243" max="10243" width="13.42578125" customWidth="1"/>
    <col min="10244" max="10244" width="12.28515625" customWidth="1"/>
    <col min="10497" max="10497" width="37.42578125" customWidth="1"/>
    <col min="10498" max="10498" width="35.140625" customWidth="1"/>
    <col min="10499" max="10499" width="13.42578125" customWidth="1"/>
    <col min="10500" max="10500" width="12.28515625" customWidth="1"/>
    <col min="10753" max="10753" width="37.42578125" customWidth="1"/>
    <col min="10754" max="10754" width="35.140625" customWidth="1"/>
    <col min="10755" max="10755" width="13.42578125" customWidth="1"/>
    <col min="10756" max="10756" width="12.28515625" customWidth="1"/>
    <col min="11009" max="11009" width="37.42578125" customWidth="1"/>
    <col min="11010" max="11010" width="35.140625" customWidth="1"/>
    <col min="11011" max="11011" width="13.42578125" customWidth="1"/>
    <col min="11012" max="11012" width="12.28515625" customWidth="1"/>
    <col min="11265" max="11265" width="37.42578125" customWidth="1"/>
    <col min="11266" max="11266" width="35.140625" customWidth="1"/>
    <col min="11267" max="11267" width="13.42578125" customWidth="1"/>
    <col min="11268" max="11268" width="12.28515625" customWidth="1"/>
    <col min="11521" max="11521" width="37.42578125" customWidth="1"/>
    <col min="11522" max="11522" width="35.140625" customWidth="1"/>
    <col min="11523" max="11523" width="13.42578125" customWidth="1"/>
    <col min="11524" max="11524" width="12.28515625" customWidth="1"/>
    <col min="11777" max="11777" width="37.42578125" customWidth="1"/>
    <col min="11778" max="11778" width="35.140625" customWidth="1"/>
    <col min="11779" max="11779" width="13.42578125" customWidth="1"/>
    <col min="11780" max="11780" width="12.28515625" customWidth="1"/>
    <col min="12033" max="12033" width="37.42578125" customWidth="1"/>
    <col min="12034" max="12034" width="35.140625" customWidth="1"/>
    <col min="12035" max="12035" width="13.42578125" customWidth="1"/>
    <col min="12036" max="12036" width="12.28515625" customWidth="1"/>
    <col min="12289" max="12289" width="37.42578125" customWidth="1"/>
    <col min="12290" max="12290" width="35.140625" customWidth="1"/>
    <col min="12291" max="12291" width="13.42578125" customWidth="1"/>
    <col min="12292" max="12292" width="12.28515625" customWidth="1"/>
    <col min="12545" max="12545" width="37.42578125" customWidth="1"/>
    <col min="12546" max="12546" width="35.140625" customWidth="1"/>
    <col min="12547" max="12547" width="13.42578125" customWidth="1"/>
    <col min="12548" max="12548" width="12.28515625" customWidth="1"/>
    <col min="12801" max="12801" width="37.42578125" customWidth="1"/>
    <col min="12802" max="12802" width="35.140625" customWidth="1"/>
    <col min="12803" max="12803" width="13.42578125" customWidth="1"/>
    <col min="12804" max="12804" width="12.28515625" customWidth="1"/>
    <col min="13057" max="13057" width="37.42578125" customWidth="1"/>
    <col min="13058" max="13058" width="35.140625" customWidth="1"/>
    <col min="13059" max="13059" width="13.42578125" customWidth="1"/>
    <col min="13060" max="13060" width="12.28515625" customWidth="1"/>
    <col min="13313" max="13313" width="37.42578125" customWidth="1"/>
    <col min="13314" max="13314" width="35.140625" customWidth="1"/>
    <col min="13315" max="13315" width="13.42578125" customWidth="1"/>
    <col min="13316" max="13316" width="12.28515625" customWidth="1"/>
    <col min="13569" max="13569" width="37.42578125" customWidth="1"/>
    <col min="13570" max="13570" width="35.140625" customWidth="1"/>
    <col min="13571" max="13571" width="13.42578125" customWidth="1"/>
    <col min="13572" max="13572" width="12.28515625" customWidth="1"/>
    <col min="13825" max="13825" width="37.42578125" customWidth="1"/>
    <col min="13826" max="13826" width="35.140625" customWidth="1"/>
    <col min="13827" max="13827" width="13.42578125" customWidth="1"/>
    <col min="13828" max="13828" width="12.28515625" customWidth="1"/>
    <col min="14081" max="14081" width="37.42578125" customWidth="1"/>
    <col min="14082" max="14082" width="35.140625" customWidth="1"/>
    <col min="14083" max="14083" width="13.42578125" customWidth="1"/>
    <col min="14084" max="14084" width="12.28515625" customWidth="1"/>
    <col min="14337" max="14337" width="37.42578125" customWidth="1"/>
    <col min="14338" max="14338" width="35.140625" customWidth="1"/>
    <col min="14339" max="14339" width="13.42578125" customWidth="1"/>
    <col min="14340" max="14340" width="12.28515625" customWidth="1"/>
    <col min="14593" max="14593" width="37.42578125" customWidth="1"/>
    <col min="14594" max="14594" width="35.140625" customWidth="1"/>
    <col min="14595" max="14595" width="13.42578125" customWidth="1"/>
    <col min="14596" max="14596" width="12.28515625" customWidth="1"/>
    <col min="14849" max="14849" width="37.42578125" customWidth="1"/>
    <col min="14850" max="14850" width="35.140625" customWidth="1"/>
    <col min="14851" max="14851" width="13.42578125" customWidth="1"/>
    <col min="14852" max="14852" width="12.28515625" customWidth="1"/>
    <col min="15105" max="15105" width="37.42578125" customWidth="1"/>
    <col min="15106" max="15106" width="35.140625" customWidth="1"/>
    <col min="15107" max="15107" width="13.42578125" customWidth="1"/>
    <col min="15108" max="15108" width="12.28515625" customWidth="1"/>
    <col min="15361" max="15361" width="37.42578125" customWidth="1"/>
    <col min="15362" max="15362" width="35.140625" customWidth="1"/>
    <col min="15363" max="15363" width="13.42578125" customWidth="1"/>
    <col min="15364" max="15364" width="12.28515625" customWidth="1"/>
    <col min="15617" max="15617" width="37.42578125" customWidth="1"/>
    <col min="15618" max="15618" width="35.140625" customWidth="1"/>
    <col min="15619" max="15619" width="13.42578125" customWidth="1"/>
    <col min="15620" max="15620" width="12.28515625" customWidth="1"/>
    <col min="15873" max="15873" width="37.42578125" customWidth="1"/>
    <col min="15874" max="15874" width="35.140625" customWidth="1"/>
    <col min="15875" max="15875" width="13.42578125" customWidth="1"/>
    <col min="15876" max="15876" width="12.28515625" customWidth="1"/>
    <col min="16129" max="16129" width="37.42578125" customWidth="1"/>
    <col min="16130" max="16130" width="35.140625" customWidth="1"/>
    <col min="16131" max="16131" width="13.42578125" customWidth="1"/>
    <col min="16132" max="16132" width="12.28515625" customWidth="1"/>
  </cols>
  <sheetData>
    <row r="1" spans="1:4" ht="18" customHeight="1" x14ac:dyDescent="0.25">
      <c r="A1" s="31">
        <v>45838</v>
      </c>
    </row>
    <row r="2" spans="1:4" ht="12.75" customHeight="1" x14ac:dyDescent="0.25">
      <c r="A2" s="32" t="s">
        <v>37</v>
      </c>
      <c r="B2" s="32" t="s">
        <v>38</v>
      </c>
      <c r="C2" s="32" t="s">
        <v>39</v>
      </c>
      <c r="D2" s="32" t="s">
        <v>40</v>
      </c>
    </row>
    <row r="3" spans="1:4" ht="19.5" customHeight="1" x14ac:dyDescent="0.3">
      <c r="A3" s="33" t="s">
        <v>41</v>
      </c>
    </row>
    <row r="4" spans="1:4" ht="13.5" customHeight="1" outlineLevel="2" x14ac:dyDescent="0.25">
      <c r="B4" s="34" t="s">
        <v>42</v>
      </c>
      <c r="C4" s="35">
        <v>158</v>
      </c>
      <c r="D4" s="35">
        <v>10</v>
      </c>
    </row>
    <row r="5" spans="1:4" ht="13.5" customHeight="1" outlineLevel="2" x14ac:dyDescent="0.25">
      <c r="B5" s="34" t="s">
        <v>43</v>
      </c>
      <c r="C5" s="35">
        <v>119</v>
      </c>
      <c r="D5" s="35">
        <v>12</v>
      </c>
    </row>
    <row r="6" spans="1:4" ht="13.5" customHeight="1" outlineLevel="2" x14ac:dyDescent="0.25">
      <c r="B6" s="34" t="s">
        <v>44</v>
      </c>
      <c r="C6" s="35">
        <v>123</v>
      </c>
      <c r="D6" s="35">
        <v>9</v>
      </c>
    </row>
    <row r="7" spans="1:4" ht="13.5" customHeight="1" outlineLevel="2" x14ac:dyDescent="0.25">
      <c r="B7" s="34" t="s">
        <v>45</v>
      </c>
      <c r="C7" s="35">
        <v>129</v>
      </c>
      <c r="D7" s="35">
        <v>7</v>
      </c>
    </row>
    <row r="8" spans="1:4" ht="13.5" customHeight="1" outlineLevel="2" x14ac:dyDescent="0.25">
      <c r="B8" s="34" t="s">
        <v>46</v>
      </c>
      <c r="C8" s="35">
        <v>137</v>
      </c>
      <c r="D8" s="35">
        <v>10</v>
      </c>
    </row>
    <row r="9" spans="1:4" ht="13.5" customHeight="1" outlineLevel="2" x14ac:dyDescent="0.25">
      <c r="B9" s="34" t="s">
        <v>47</v>
      </c>
      <c r="C9" s="35">
        <v>123</v>
      </c>
      <c r="D9" s="35">
        <v>11</v>
      </c>
    </row>
    <row r="10" spans="1:4" ht="13.5" customHeight="1" outlineLevel="2" x14ac:dyDescent="0.25">
      <c r="B10" s="34" t="s">
        <v>48</v>
      </c>
      <c r="C10" s="35">
        <v>147</v>
      </c>
      <c r="D10" s="35">
        <v>9</v>
      </c>
    </row>
    <row r="11" spans="1:4" ht="13.5" customHeight="1" outlineLevel="2" x14ac:dyDescent="0.25">
      <c r="B11" s="34" t="s">
        <v>49</v>
      </c>
      <c r="C11" s="35">
        <v>206</v>
      </c>
      <c r="D11" s="35">
        <v>16</v>
      </c>
    </row>
    <row r="12" spans="1:4" ht="13.5" customHeight="1" outlineLevel="2" x14ac:dyDescent="0.25">
      <c r="B12" s="34" t="s">
        <v>50</v>
      </c>
      <c r="C12" s="35">
        <v>124</v>
      </c>
      <c r="D12" s="35">
        <v>10</v>
      </c>
    </row>
    <row r="13" spans="1:4" ht="13.5" customHeight="1" outlineLevel="2" x14ac:dyDescent="0.25">
      <c r="B13" s="34" t="s">
        <v>51</v>
      </c>
      <c r="C13" s="35">
        <v>182</v>
      </c>
      <c r="D13" s="35">
        <v>11</v>
      </c>
    </row>
    <row r="14" spans="1:4" ht="13.5" customHeight="1" outlineLevel="2" x14ac:dyDescent="0.25">
      <c r="B14" s="34" t="s">
        <v>52</v>
      </c>
      <c r="C14" s="35">
        <v>40</v>
      </c>
      <c r="D14" s="35">
        <v>0</v>
      </c>
    </row>
    <row r="15" spans="1:4" ht="13.5" customHeight="1" outlineLevel="1" x14ac:dyDescent="0.25">
      <c r="B15" s="36" t="s">
        <v>53</v>
      </c>
      <c r="C15" s="37">
        <f>SUM($C$2:$C$14)</f>
        <v>1488</v>
      </c>
      <c r="D15" s="37">
        <f>SUM($D$2:$D$14)</f>
        <v>105</v>
      </c>
    </row>
    <row r="16" spans="1:4" ht="13.5" customHeight="1" outlineLevel="2" x14ac:dyDescent="0.25">
      <c r="B16" s="34" t="s">
        <v>54</v>
      </c>
      <c r="C16" s="35">
        <v>169</v>
      </c>
      <c r="D16" s="35">
        <v>12</v>
      </c>
    </row>
    <row r="17" spans="2:4" ht="13.5" customHeight="1" outlineLevel="2" x14ac:dyDescent="0.25">
      <c r="B17" s="34" t="s">
        <v>55</v>
      </c>
      <c r="C17" s="35">
        <v>133</v>
      </c>
      <c r="D17" s="35">
        <v>9</v>
      </c>
    </row>
    <row r="18" spans="2:4" ht="13.5" customHeight="1" outlineLevel="2" x14ac:dyDescent="0.25">
      <c r="B18" s="34" t="s">
        <v>56</v>
      </c>
      <c r="C18" s="35">
        <v>89</v>
      </c>
      <c r="D18" s="35">
        <v>7</v>
      </c>
    </row>
    <row r="19" spans="2:4" ht="13.5" customHeight="1" outlineLevel="2" x14ac:dyDescent="0.25">
      <c r="B19" s="34" t="s">
        <v>57</v>
      </c>
      <c r="C19" s="35">
        <v>151</v>
      </c>
      <c r="D19" s="35">
        <v>10</v>
      </c>
    </row>
    <row r="20" spans="2:4" ht="13.5" customHeight="1" outlineLevel="2" x14ac:dyDescent="0.25">
      <c r="B20" s="34" t="s">
        <v>58</v>
      </c>
      <c r="C20" s="35">
        <v>125</v>
      </c>
      <c r="D20" s="35">
        <v>8</v>
      </c>
    </row>
    <row r="21" spans="2:4" ht="13.5" customHeight="1" outlineLevel="2" x14ac:dyDescent="0.25">
      <c r="B21" s="34" t="s">
        <v>59</v>
      </c>
      <c r="C21" s="35">
        <v>145</v>
      </c>
      <c r="D21" s="35">
        <v>9</v>
      </c>
    </row>
    <row r="22" spans="2:4" ht="13.5" customHeight="1" outlineLevel="2" x14ac:dyDescent="0.25">
      <c r="B22" s="34" t="s">
        <v>60</v>
      </c>
      <c r="C22" s="35">
        <v>117</v>
      </c>
      <c r="D22" s="35">
        <v>10</v>
      </c>
    </row>
    <row r="23" spans="2:4" ht="13.5" customHeight="1" outlineLevel="2" x14ac:dyDescent="0.25">
      <c r="B23" s="34" t="s">
        <v>61</v>
      </c>
      <c r="C23" s="35">
        <v>165</v>
      </c>
      <c r="D23" s="35">
        <v>9</v>
      </c>
    </row>
    <row r="24" spans="2:4" ht="13.5" customHeight="1" outlineLevel="2" x14ac:dyDescent="0.25">
      <c r="B24" s="34" t="s">
        <v>62</v>
      </c>
      <c r="C24" s="35">
        <v>121</v>
      </c>
      <c r="D24" s="35">
        <v>8</v>
      </c>
    </row>
    <row r="25" spans="2:4" ht="13.5" customHeight="1" outlineLevel="2" x14ac:dyDescent="0.25">
      <c r="B25" s="34" t="s">
        <v>63</v>
      </c>
      <c r="C25" s="35">
        <v>186</v>
      </c>
      <c r="D25" s="35">
        <v>10</v>
      </c>
    </row>
    <row r="26" spans="2:4" ht="13.5" customHeight="1" outlineLevel="2" x14ac:dyDescent="0.25">
      <c r="B26" s="34" t="s">
        <v>64</v>
      </c>
      <c r="C26" s="35">
        <v>131</v>
      </c>
      <c r="D26" s="35">
        <v>9</v>
      </c>
    </row>
    <row r="27" spans="2:4" ht="13.5" customHeight="1" outlineLevel="2" x14ac:dyDescent="0.25">
      <c r="B27" s="34" t="s">
        <v>65</v>
      </c>
      <c r="C27" s="35">
        <v>169</v>
      </c>
      <c r="D27" s="35">
        <v>10</v>
      </c>
    </row>
    <row r="28" spans="2:4" ht="13.5" customHeight="1" outlineLevel="2" x14ac:dyDescent="0.25">
      <c r="B28" s="34" t="s">
        <v>66</v>
      </c>
      <c r="C28" s="35">
        <v>41</v>
      </c>
      <c r="D28" s="35">
        <v>0</v>
      </c>
    </row>
    <row r="29" spans="2:4" ht="13.5" customHeight="1" outlineLevel="1" x14ac:dyDescent="0.25">
      <c r="B29" s="36" t="s">
        <v>67</v>
      </c>
      <c r="C29" s="37">
        <f>SUM($C$16:$C$28)</f>
        <v>1742</v>
      </c>
      <c r="D29" s="37">
        <f>SUM($D$16:$D$28)</f>
        <v>111</v>
      </c>
    </row>
    <row r="30" spans="2:4" ht="13.5" customHeight="1" outlineLevel="2" x14ac:dyDescent="0.25">
      <c r="B30" s="34" t="s">
        <v>68</v>
      </c>
      <c r="C30" s="35">
        <v>292</v>
      </c>
      <c r="D30" s="35">
        <v>16</v>
      </c>
    </row>
    <row r="31" spans="2:4" ht="13.5" customHeight="1" outlineLevel="2" x14ac:dyDescent="0.25">
      <c r="B31" s="34" t="s">
        <v>69</v>
      </c>
      <c r="C31" s="35">
        <v>158</v>
      </c>
      <c r="D31" s="35">
        <v>11</v>
      </c>
    </row>
    <row r="32" spans="2:4" ht="13.5" customHeight="1" outlineLevel="2" x14ac:dyDescent="0.25">
      <c r="B32" s="34" t="s">
        <v>70</v>
      </c>
      <c r="C32" s="35">
        <v>236</v>
      </c>
      <c r="D32" s="35">
        <v>12</v>
      </c>
    </row>
    <row r="33" spans="2:4" ht="13.5" customHeight="1" outlineLevel="2" x14ac:dyDescent="0.25">
      <c r="B33" s="34" t="s">
        <v>71</v>
      </c>
      <c r="C33" s="35">
        <v>269</v>
      </c>
      <c r="D33" s="35">
        <v>11</v>
      </c>
    </row>
    <row r="34" spans="2:4" ht="13.5" customHeight="1" outlineLevel="2" x14ac:dyDescent="0.25">
      <c r="B34" s="34" t="s">
        <v>72</v>
      </c>
      <c r="C34" s="35">
        <v>324</v>
      </c>
      <c r="D34" s="35">
        <v>17</v>
      </c>
    </row>
    <row r="35" spans="2:4" ht="13.5" customHeight="1" outlineLevel="2" x14ac:dyDescent="0.25">
      <c r="B35" s="34" t="s">
        <v>73</v>
      </c>
      <c r="C35" s="35">
        <v>152</v>
      </c>
      <c r="D35" s="35">
        <v>11</v>
      </c>
    </row>
    <row r="36" spans="2:4" ht="13.5" customHeight="1" outlineLevel="2" x14ac:dyDescent="0.25">
      <c r="B36" s="34" t="s">
        <v>74</v>
      </c>
      <c r="C36" s="35">
        <v>248</v>
      </c>
      <c r="D36" s="35">
        <v>11</v>
      </c>
    </row>
    <row r="37" spans="2:4" ht="13.5" customHeight="1" outlineLevel="2" x14ac:dyDescent="0.25">
      <c r="B37" s="34" t="s">
        <v>75</v>
      </c>
      <c r="C37" s="35">
        <v>296</v>
      </c>
      <c r="D37" s="35">
        <v>11</v>
      </c>
    </row>
    <row r="38" spans="2:4" ht="13.5" customHeight="1" outlineLevel="2" x14ac:dyDescent="0.25">
      <c r="B38" s="34" t="s">
        <v>76</v>
      </c>
      <c r="C38" s="35">
        <v>252</v>
      </c>
      <c r="D38" s="35">
        <v>11</v>
      </c>
    </row>
    <row r="39" spans="2:4" ht="13.5" customHeight="1" outlineLevel="2" x14ac:dyDescent="0.25">
      <c r="B39" s="34" t="s">
        <v>77</v>
      </c>
      <c r="C39" s="35">
        <v>176</v>
      </c>
      <c r="D39" s="35">
        <v>10</v>
      </c>
    </row>
    <row r="40" spans="2:4" ht="13.5" customHeight="1" outlineLevel="2" x14ac:dyDescent="0.25">
      <c r="B40" s="34" t="s">
        <v>78</v>
      </c>
      <c r="C40" s="35">
        <v>148</v>
      </c>
      <c r="D40" s="35">
        <v>9</v>
      </c>
    </row>
    <row r="41" spans="2:4" ht="13.5" customHeight="1" outlineLevel="2" x14ac:dyDescent="0.25">
      <c r="B41" s="34" t="s">
        <v>79</v>
      </c>
      <c r="C41" s="35">
        <v>232</v>
      </c>
      <c r="D41" s="35">
        <v>12</v>
      </c>
    </row>
    <row r="42" spans="2:4" ht="13.5" customHeight="1" outlineLevel="2" x14ac:dyDescent="0.25">
      <c r="B42" s="34" t="s">
        <v>80</v>
      </c>
      <c r="C42" s="35">
        <v>61</v>
      </c>
      <c r="D42" s="35">
        <v>1</v>
      </c>
    </row>
    <row r="43" spans="2:4" ht="13.5" customHeight="1" outlineLevel="1" x14ac:dyDescent="0.25">
      <c r="B43" s="36" t="s">
        <v>81</v>
      </c>
      <c r="C43" s="37">
        <f>SUM($C$30:$C$42)</f>
        <v>2844</v>
      </c>
      <c r="D43" s="37">
        <f>SUM($D$30:$D$42)</f>
        <v>143</v>
      </c>
    </row>
    <row r="44" spans="2:4" ht="13.5" customHeight="1" outlineLevel="2" x14ac:dyDescent="0.25">
      <c r="B44" s="34" t="s">
        <v>82</v>
      </c>
      <c r="C44" s="35">
        <v>246</v>
      </c>
      <c r="D44" s="35">
        <v>11</v>
      </c>
    </row>
    <row r="45" spans="2:4" ht="13.5" customHeight="1" outlineLevel="2" x14ac:dyDescent="0.25">
      <c r="B45" s="34" t="s">
        <v>83</v>
      </c>
      <c r="C45" s="35">
        <v>156</v>
      </c>
      <c r="D45" s="35">
        <v>15</v>
      </c>
    </row>
    <row r="46" spans="2:4" ht="13.5" customHeight="1" outlineLevel="2" x14ac:dyDescent="0.25">
      <c r="B46" s="34" t="s">
        <v>84</v>
      </c>
      <c r="C46" s="35">
        <v>149</v>
      </c>
      <c r="D46" s="35">
        <v>15</v>
      </c>
    </row>
    <row r="47" spans="2:4" ht="13.5" customHeight="1" outlineLevel="2" x14ac:dyDescent="0.25">
      <c r="B47" s="34" t="s">
        <v>85</v>
      </c>
      <c r="C47" s="35">
        <v>129</v>
      </c>
      <c r="D47" s="35">
        <v>10</v>
      </c>
    </row>
    <row r="48" spans="2:4" ht="13.5" customHeight="1" outlineLevel="2" x14ac:dyDescent="0.25">
      <c r="B48" s="34" t="s">
        <v>86</v>
      </c>
      <c r="C48" s="35">
        <v>123</v>
      </c>
      <c r="D48" s="35">
        <v>14</v>
      </c>
    </row>
    <row r="49" spans="2:4" ht="13.5" customHeight="1" outlineLevel="2" x14ac:dyDescent="0.25">
      <c r="B49" s="34" t="s">
        <v>87</v>
      </c>
      <c r="C49" s="35">
        <v>235</v>
      </c>
      <c r="D49" s="35">
        <v>14</v>
      </c>
    </row>
    <row r="50" spans="2:4" ht="13.5" customHeight="1" outlineLevel="2" x14ac:dyDescent="0.25">
      <c r="B50" s="34" t="s">
        <v>88</v>
      </c>
      <c r="C50" s="35">
        <v>139</v>
      </c>
      <c r="D50" s="35">
        <v>10</v>
      </c>
    </row>
    <row r="51" spans="2:4" ht="13.5" customHeight="1" outlineLevel="2" x14ac:dyDescent="0.25">
      <c r="B51" s="34" t="s">
        <v>89</v>
      </c>
      <c r="C51" s="35">
        <v>134</v>
      </c>
      <c r="D51" s="35">
        <v>10</v>
      </c>
    </row>
    <row r="52" spans="2:4" ht="13.5" customHeight="1" outlineLevel="2" x14ac:dyDescent="0.25">
      <c r="B52" s="34" t="s">
        <v>90</v>
      </c>
      <c r="C52" s="35">
        <v>177</v>
      </c>
      <c r="D52" s="35">
        <v>14</v>
      </c>
    </row>
    <row r="53" spans="2:4" ht="13.5" customHeight="1" outlineLevel="2" x14ac:dyDescent="0.25">
      <c r="B53" s="34" t="s">
        <v>91</v>
      </c>
      <c r="C53" s="35">
        <v>148</v>
      </c>
      <c r="D53" s="35">
        <v>11</v>
      </c>
    </row>
    <row r="54" spans="2:4" ht="13.5" customHeight="1" outlineLevel="2" x14ac:dyDescent="0.25">
      <c r="B54" s="34" t="s">
        <v>92</v>
      </c>
      <c r="C54" s="35">
        <v>157</v>
      </c>
      <c r="D54" s="35">
        <v>11</v>
      </c>
    </row>
    <row r="55" spans="2:4" ht="13.5" customHeight="1" outlineLevel="2" x14ac:dyDescent="0.25">
      <c r="B55" s="34" t="s">
        <v>93</v>
      </c>
      <c r="C55" s="35">
        <v>105</v>
      </c>
      <c r="D55" s="35">
        <v>11</v>
      </c>
    </row>
    <row r="56" spans="2:4" ht="13.5" customHeight="1" outlineLevel="2" x14ac:dyDescent="0.25">
      <c r="B56" s="34" t="s">
        <v>94</v>
      </c>
      <c r="C56" s="35">
        <v>165</v>
      </c>
      <c r="D56" s="35">
        <v>13</v>
      </c>
    </row>
    <row r="57" spans="2:4" ht="13.5" customHeight="1" outlineLevel="2" x14ac:dyDescent="0.25">
      <c r="B57" s="34" t="s">
        <v>95</v>
      </c>
      <c r="C57" s="35">
        <v>20</v>
      </c>
      <c r="D57" s="35">
        <v>0</v>
      </c>
    </row>
    <row r="58" spans="2:4" ht="13.5" customHeight="1" outlineLevel="1" x14ac:dyDescent="0.25">
      <c r="B58" s="36" t="s">
        <v>96</v>
      </c>
      <c r="C58" s="37">
        <f>SUM($C$44:$C$57)</f>
        <v>2083</v>
      </c>
      <c r="D58" s="37">
        <f>SUM($D$44:$D$57)</f>
        <v>159</v>
      </c>
    </row>
    <row r="59" spans="2:4" ht="13.5" customHeight="1" outlineLevel="2" x14ac:dyDescent="0.25">
      <c r="B59" s="34" t="s">
        <v>97</v>
      </c>
      <c r="C59" s="35">
        <v>264</v>
      </c>
      <c r="D59" s="35">
        <v>15</v>
      </c>
    </row>
    <row r="60" spans="2:4" ht="13.5" customHeight="1" outlineLevel="2" x14ac:dyDescent="0.25">
      <c r="B60" s="34" t="s">
        <v>98</v>
      </c>
      <c r="C60" s="35">
        <v>366</v>
      </c>
      <c r="D60" s="35">
        <v>23</v>
      </c>
    </row>
    <row r="61" spans="2:4" ht="13.5" customHeight="1" outlineLevel="2" x14ac:dyDescent="0.25">
      <c r="B61" s="34" t="s">
        <v>99</v>
      </c>
      <c r="C61" s="35">
        <v>178</v>
      </c>
      <c r="D61" s="35">
        <v>12</v>
      </c>
    </row>
    <row r="62" spans="2:4" ht="13.5" customHeight="1" outlineLevel="2" x14ac:dyDescent="0.25">
      <c r="B62" s="34" t="s">
        <v>100</v>
      </c>
      <c r="C62" s="35">
        <v>201</v>
      </c>
      <c r="D62" s="35">
        <v>15</v>
      </c>
    </row>
    <row r="63" spans="2:4" ht="13.5" customHeight="1" outlineLevel="2" x14ac:dyDescent="0.25">
      <c r="B63" s="34" t="s">
        <v>101</v>
      </c>
      <c r="C63" s="35">
        <v>151</v>
      </c>
      <c r="D63" s="35">
        <v>13</v>
      </c>
    </row>
    <row r="64" spans="2:4" ht="13.5" customHeight="1" outlineLevel="2" x14ac:dyDescent="0.25">
      <c r="B64" s="34" t="s">
        <v>102</v>
      </c>
      <c r="C64" s="35">
        <v>191</v>
      </c>
      <c r="D64" s="35">
        <v>12</v>
      </c>
    </row>
    <row r="65" spans="2:4" ht="13.5" customHeight="1" outlineLevel="2" x14ac:dyDescent="0.25">
      <c r="B65" s="34" t="s">
        <v>103</v>
      </c>
      <c r="C65" s="35">
        <v>192</v>
      </c>
      <c r="D65" s="35">
        <v>12</v>
      </c>
    </row>
    <row r="66" spans="2:4" ht="13.5" customHeight="1" outlineLevel="2" x14ac:dyDescent="0.25">
      <c r="B66" s="34" t="s">
        <v>104</v>
      </c>
      <c r="C66" s="35">
        <v>129</v>
      </c>
      <c r="D66" s="35">
        <v>6</v>
      </c>
    </row>
    <row r="67" spans="2:4" ht="13.5" customHeight="1" outlineLevel="2" x14ac:dyDescent="0.25">
      <c r="B67" s="34" t="s">
        <v>105</v>
      </c>
      <c r="C67" s="35">
        <v>173</v>
      </c>
      <c r="D67" s="35">
        <v>8</v>
      </c>
    </row>
    <row r="68" spans="2:4" ht="13.5" customHeight="1" outlineLevel="2" x14ac:dyDescent="0.25">
      <c r="B68" s="34" t="s">
        <v>106</v>
      </c>
      <c r="C68" s="35">
        <v>121</v>
      </c>
      <c r="D68" s="35">
        <v>11</v>
      </c>
    </row>
    <row r="69" spans="2:4" ht="13.5" customHeight="1" outlineLevel="2" x14ac:dyDescent="0.25">
      <c r="B69" s="34" t="s">
        <v>107</v>
      </c>
      <c r="C69" s="35">
        <v>17</v>
      </c>
      <c r="D69" s="35">
        <v>0</v>
      </c>
    </row>
    <row r="70" spans="2:4" ht="13.5" customHeight="1" outlineLevel="1" x14ac:dyDescent="0.25">
      <c r="B70" s="36" t="s">
        <v>108</v>
      </c>
      <c r="C70" s="37">
        <f>SUM($C$59:$C$69)</f>
        <v>1983</v>
      </c>
      <c r="D70" s="37">
        <f>SUM($D$59:$D$69)</f>
        <v>127</v>
      </c>
    </row>
    <row r="71" spans="2:4" ht="13.5" customHeight="1" outlineLevel="2" x14ac:dyDescent="0.25">
      <c r="B71" s="34" t="s">
        <v>109</v>
      </c>
      <c r="C71" s="35">
        <v>160</v>
      </c>
      <c r="D71" s="35">
        <v>9</v>
      </c>
    </row>
    <row r="72" spans="2:4" ht="13.5" customHeight="1" outlineLevel="2" x14ac:dyDescent="0.25">
      <c r="B72" s="34" t="s">
        <v>110</v>
      </c>
      <c r="C72" s="35">
        <v>179</v>
      </c>
      <c r="D72" s="35">
        <v>13</v>
      </c>
    </row>
    <row r="73" spans="2:4" ht="13.5" customHeight="1" outlineLevel="2" x14ac:dyDescent="0.25">
      <c r="B73" s="34" t="s">
        <v>111</v>
      </c>
      <c r="C73" s="35">
        <v>166</v>
      </c>
      <c r="D73" s="35">
        <v>16</v>
      </c>
    </row>
    <row r="74" spans="2:4" ht="13.5" customHeight="1" outlineLevel="2" x14ac:dyDescent="0.25">
      <c r="B74" s="34" t="s">
        <v>112</v>
      </c>
      <c r="C74" s="35">
        <v>214</v>
      </c>
      <c r="D74" s="35">
        <v>16</v>
      </c>
    </row>
    <row r="75" spans="2:4" ht="13.5" customHeight="1" outlineLevel="2" x14ac:dyDescent="0.25">
      <c r="B75" s="34" t="s">
        <v>113</v>
      </c>
      <c r="C75" s="35">
        <v>193</v>
      </c>
      <c r="D75" s="35">
        <v>12</v>
      </c>
    </row>
    <row r="76" spans="2:4" ht="13.5" customHeight="1" outlineLevel="2" x14ac:dyDescent="0.25">
      <c r="B76" s="34" t="s">
        <v>114</v>
      </c>
      <c r="C76" s="35">
        <v>145</v>
      </c>
      <c r="D76" s="35">
        <v>10</v>
      </c>
    </row>
    <row r="77" spans="2:4" ht="13.5" customHeight="1" outlineLevel="2" x14ac:dyDescent="0.25">
      <c r="B77" s="34" t="s">
        <v>115</v>
      </c>
      <c r="C77" s="35">
        <v>152</v>
      </c>
      <c r="D77" s="35">
        <v>10</v>
      </c>
    </row>
    <row r="78" spans="2:4" ht="13.5" customHeight="1" outlineLevel="2" x14ac:dyDescent="0.25">
      <c r="B78" s="34" t="s">
        <v>116</v>
      </c>
      <c r="C78" s="35">
        <v>171</v>
      </c>
      <c r="D78" s="35">
        <v>11</v>
      </c>
    </row>
    <row r="79" spans="2:4" ht="13.5" customHeight="1" outlineLevel="2" x14ac:dyDescent="0.25">
      <c r="B79" s="34" t="s">
        <v>117</v>
      </c>
      <c r="C79" s="35">
        <v>163</v>
      </c>
      <c r="D79" s="35">
        <v>9</v>
      </c>
    </row>
    <row r="80" spans="2:4" ht="13.5" customHeight="1" outlineLevel="2" x14ac:dyDescent="0.25">
      <c r="B80" s="34" t="s">
        <v>118</v>
      </c>
      <c r="C80" s="35">
        <v>30</v>
      </c>
      <c r="D80" s="35">
        <v>1</v>
      </c>
    </row>
    <row r="81" spans="2:4" ht="13.5" customHeight="1" outlineLevel="1" x14ac:dyDescent="0.25">
      <c r="B81" s="36" t="s">
        <v>119</v>
      </c>
      <c r="C81" s="37">
        <f>SUM($C$71:$C$80)</f>
        <v>1573</v>
      </c>
      <c r="D81" s="37">
        <f>SUM($D$71:$D$80)</f>
        <v>107</v>
      </c>
    </row>
    <row r="82" spans="2:4" ht="13.5" customHeight="1" outlineLevel="2" x14ac:dyDescent="0.25">
      <c r="B82" s="34" t="s">
        <v>120</v>
      </c>
      <c r="C82" s="35">
        <v>152</v>
      </c>
      <c r="D82" s="35">
        <v>12</v>
      </c>
    </row>
    <row r="83" spans="2:4" ht="13.5" customHeight="1" outlineLevel="2" x14ac:dyDescent="0.25">
      <c r="B83" s="34" t="s">
        <v>121</v>
      </c>
      <c r="C83" s="35">
        <v>151</v>
      </c>
      <c r="D83" s="35">
        <v>10</v>
      </c>
    </row>
    <row r="84" spans="2:4" ht="13.5" customHeight="1" outlineLevel="2" x14ac:dyDescent="0.25">
      <c r="B84" s="34" t="s">
        <v>122</v>
      </c>
      <c r="C84" s="35">
        <v>280</v>
      </c>
      <c r="D84" s="35">
        <v>16</v>
      </c>
    </row>
    <row r="85" spans="2:4" ht="13.5" customHeight="1" outlineLevel="2" x14ac:dyDescent="0.25">
      <c r="B85" s="34" t="s">
        <v>123</v>
      </c>
      <c r="C85" s="35">
        <v>197</v>
      </c>
      <c r="D85" s="35">
        <v>13</v>
      </c>
    </row>
    <row r="86" spans="2:4" ht="13.5" customHeight="1" outlineLevel="2" x14ac:dyDescent="0.25">
      <c r="B86" s="34" t="s">
        <v>124</v>
      </c>
      <c r="C86" s="35">
        <v>137</v>
      </c>
      <c r="D86" s="35">
        <v>15</v>
      </c>
    </row>
    <row r="87" spans="2:4" ht="13.5" customHeight="1" outlineLevel="2" x14ac:dyDescent="0.25">
      <c r="B87" s="34" t="s">
        <v>125</v>
      </c>
      <c r="C87" s="35">
        <v>146</v>
      </c>
      <c r="D87" s="35">
        <v>12</v>
      </c>
    </row>
    <row r="88" spans="2:4" ht="13.5" customHeight="1" outlineLevel="2" x14ac:dyDescent="0.25">
      <c r="B88" s="34" t="s">
        <v>126</v>
      </c>
      <c r="C88" s="35">
        <v>210</v>
      </c>
      <c r="D88" s="35">
        <v>15</v>
      </c>
    </row>
    <row r="89" spans="2:4" ht="13.5" customHeight="1" outlineLevel="2" x14ac:dyDescent="0.25">
      <c r="B89" s="34" t="s">
        <v>127</v>
      </c>
      <c r="C89" s="35">
        <v>213</v>
      </c>
      <c r="D89" s="35">
        <v>9</v>
      </c>
    </row>
    <row r="90" spans="2:4" ht="13.5" customHeight="1" outlineLevel="2" x14ac:dyDescent="0.25">
      <c r="B90" s="34" t="s">
        <v>128</v>
      </c>
      <c r="C90" s="35">
        <v>34</v>
      </c>
      <c r="D90" s="35">
        <v>0</v>
      </c>
    </row>
    <row r="91" spans="2:4" ht="13.5" customHeight="1" outlineLevel="1" x14ac:dyDescent="0.25">
      <c r="B91" s="36" t="s">
        <v>129</v>
      </c>
      <c r="C91" s="37">
        <f>SUM($C$82:$C$90)</f>
        <v>1520</v>
      </c>
      <c r="D91" s="37">
        <f>SUM($D$82:$D$90)</f>
        <v>102</v>
      </c>
    </row>
    <row r="92" spans="2:4" ht="13.5" customHeight="1" outlineLevel="2" x14ac:dyDescent="0.25">
      <c r="B92" s="34" t="s">
        <v>130</v>
      </c>
      <c r="C92" s="35">
        <v>220</v>
      </c>
      <c r="D92" s="35">
        <v>18</v>
      </c>
    </row>
    <row r="93" spans="2:4" ht="13.5" customHeight="1" outlineLevel="2" x14ac:dyDescent="0.25">
      <c r="B93" s="34" t="s">
        <v>131</v>
      </c>
      <c r="C93" s="35">
        <v>155</v>
      </c>
      <c r="D93" s="35">
        <v>13</v>
      </c>
    </row>
    <row r="94" spans="2:4" ht="13.5" customHeight="1" outlineLevel="2" x14ac:dyDescent="0.25">
      <c r="B94" s="34" t="s">
        <v>132</v>
      </c>
      <c r="C94" s="35">
        <v>163</v>
      </c>
      <c r="D94" s="35">
        <v>14</v>
      </c>
    </row>
    <row r="95" spans="2:4" ht="13.5" customHeight="1" outlineLevel="2" x14ac:dyDescent="0.25">
      <c r="B95" s="34" t="s">
        <v>133</v>
      </c>
      <c r="C95" s="35">
        <v>126</v>
      </c>
      <c r="D95" s="35">
        <v>10</v>
      </c>
    </row>
    <row r="96" spans="2:4" ht="13.5" customHeight="1" outlineLevel="2" x14ac:dyDescent="0.25">
      <c r="B96" s="34" t="s">
        <v>134</v>
      </c>
      <c r="C96" s="35">
        <v>74</v>
      </c>
      <c r="D96" s="35">
        <v>0</v>
      </c>
    </row>
    <row r="97" spans="1:4" ht="13.5" customHeight="1" outlineLevel="1" x14ac:dyDescent="0.25">
      <c r="B97" s="36" t="s">
        <v>135</v>
      </c>
      <c r="C97" s="37">
        <f>SUM($C$92:$C$96)</f>
        <v>738</v>
      </c>
      <c r="D97" s="37">
        <f>SUM($D$92:$D$96)</f>
        <v>55</v>
      </c>
    </row>
    <row r="98" spans="1:4" ht="19.5" customHeight="1" x14ac:dyDescent="0.3">
      <c r="A98" s="33" t="s">
        <v>136</v>
      </c>
      <c r="C98" s="38"/>
      <c r="D98" s="38"/>
    </row>
    <row r="99" spans="1:4" ht="26.65" customHeight="1" outlineLevel="2" x14ac:dyDescent="0.25">
      <c r="B99" s="34" t="s">
        <v>137</v>
      </c>
      <c r="C99" s="35">
        <v>165</v>
      </c>
      <c r="D99" s="35">
        <v>9</v>
      </c>
    </row>
    <row r="100" spans="1:4" ht="13.5" customHeight="1" outlineLevel="2" x14ac:dyDescent="0.25">
      <c r="B100" s="34" t="s">
        <v>138</v>
      </c>
      <c r="C100" s="35">
        <v>170</v>
      </c>
      <c r="D100" s="35">
        <v>6</v>
      </c>
    </row>
    <row r="101" spans="1:4" ht="13.5" customHeight="1" outlineLevel="2" x14ac:dyDescent="0.25">
      <c r="B101" s="34" t="s">
        <v>139</v>
      </c>
      <c r="C101" s="35">
        <v>181</v>
      </c>
      <c r="D101" s="35">
        <v>7</v>
      </c>
    </row>
    <row r="102" spans="1:4" ht="13.5" customHeight="1" outlineLevel="2" x14ac:dyDescent="0.25">
      <c r="B102" s="34" t="s">
        <v>140</v>
      </c>
      <c r="C102" s="35">
        <v>215</v>
      </c>
      <c r="D102" s="35">
        <v>5</v>
      </c>
    </row>
    <row r="103" spans="1:4" ht="13.5" customHeight="1" outlineLevel="2" x14ac:dyDescent="0.25">
      <c r="B103" s="34" t="s">
        <v>141</v>
      </c>
      <c r="C103" s="35">
        <v>180</v>
      </c>
      <c r="D103" s="35">
        <v>5</v>
      </c>
    </row>
    <row r="104" spans="1:4" ht="13.5" customHeight="1" outlineLevel="2" x14ac:dyDescent="0.25">
      <c r="B104" s="34" t="s">
        <v>142</v>
      </c>
      <c r="C104" s="35">
        <v>205</v>
      </c>
      <c r="D104" s="35">
        <v>7</v>
      </c>
    </row>
    <row r="105" spans="1:4" ht="13.5" customHeight="1" outlineLevel="2" x14ac:dyDescent="0.25">
      <c r="B105" s="34" t="s">
        <v>143</v>
      </c>
      <c r="C105" s="35">
        <v>206</v>
      </c>
      <c r="D105" s="35">
        <v>8</v>
      </c>
    </row>
    <row r="106" spans="1:4" ht="13.5" customHeight="1" outlineLevel="2" x14ac:dyDescent="0.25">
      <c r="B106" s="34" t="s">
        <v>144</v>
      </c>
      <c r="C106" s="35">
        <v>91</v>
      </c>
      <c r="D106" s="35">
        <v>6</v>
      </c>
    </row>
    <row r="107" spans="1:4" ht="13.5" customHeight="1" outlineLevel="2" x14ac:dyDescent="0.25">
      <c r="B107" s="34" t="s">
        <v>145</v>
      </c>
      <c r="C107" s="35">
        <v>147</v>
      </c>
      <c r="D107" s="35">
        <v>7</v>
      </c>
    </row>
    <row r="108" spans="1:4" ht="13.5" customHeight="1" outlineLevel="2" x14ac:dyDescent="0.25">
      <c r="B108" s="34" t="s">
        <v>146</v>
      </c>
      <c r="C108" s="35">
        <v>149</v>
      </c>
      <c r="D108" s="35">
        <v>8</v>
      </c>
    </row>
    <row r="109" spans="1:4" ht="13.5" customHeight="1" outlineLevel="2" x14ac:dyDescent="0.25">
      <c r="B109" s="34" t="s">
        <v>147</v>
      </c>
      <c r="C109" s="35">
        <v>164</v>
      </c>
      <c r="D109" s="35">
        <v>6</v>
      </c>
    </row>
    <row r="110" spans="1:4" ht="13.5" customHeight="1" outlineLevel="2" x14ac:dyDescent="0.25">
      <c r="B110" s="34" t="s">
        <v>148</v>
      </c>
      <c r="C110" s="35">
        <v>170</v>
      </c>
      <c r="D110" s="35">
        <v>6</v>
      </c>
    </row>
    <row r="111" spans="1:4" ht="13.5" customHeight="1" outlineLevel="1" x14ac:dyDescent="0.25">
      <c r="B111" s="36" t="s">
        <v>149</v>
      </c>
      <c r="C111" s="37">
        <f>SUM($C$98:$C$110)</f>
        <v>2043</v>
      </c>
      <c r="D111" s="37">
        <f>SUM($D$98:$D$110)</f>
        <v>80</v>
      </c>
    </row>
    <row r="112" spans="1:4" ht="19.5" customHeight="1" x14ac:dyDescent="0.3">
      <c r="A112" s="33" t="s">
        <v>150</v>
      </c>
      <c r="C112" s="38"/>
      <c r="D112" s="38"/>
    </row>
    <row r="113" spans="1:4" ht="26.65" customHeight="1" outlineLevel="2" x14ac:dyDescent="0.25">
      <c r="B113" s="34" t="s">
        <v>151</v>
      </c>
      <c r="C113" s="35">
        <v>208</v>
      </c>
      <c r="D113" s="35">
        <v>7</v>
      </c>
    </row>
    <row r="114" spans="1:4" ht="13.5" customHeight="1" outlineLevel="2" x14ac:dyDescent="0.25">
      <c r="B114" s="34" t="s">
        <v>152</v>
      </c>
      <c r="C114" s="35">
        <v>238</v>
      </c>
      <c r="D114" s="35">
        <v>10</v>
      </c>
    </row>
    <row r="115" spans="1:4" ht="13.5" customHeight="1" outlineLevel="2" x14ac:dyDescent="0.25">
      <c r="B115" s="34" t="s">
        <v>153</v>
      </c>
      <c r="C115" s="35">
        <v>208</v>
      </c>
      <c r="D115" s="35">
        <v>11</v>
      </c>
    </row>
    <row r="116" spans="1:4" ht="13.5" customHeight="1" outlineLevel="2" x14ac:dyDescent="0.25">
      <c r="B116" s="34" t="s">
        <v>154</v>
      </c>
      <c r="C116" s="35">
        <v>137</v>
      </c>
      <c r="D116" s="35">
        <v>8</v>
      </c>
    </row>
    <row r="117" spans="1:4" ht="13.5" customHeight="1" outlineLevel="2" x14ac:dyDescent="0.25">
      <c r="B117" s="34" t="s">
        <v>155</v>
      </c>
      <c r="C117" s="35">
        <v>205</v>
      </c>
      <c r="D117" s="35">
        <v>9</v>
      </c>
    </row>
    <row r="118" spans="1:4" ht="13.5" customHeight="1" outlineLevel="2" x14ac:dyDescent="0.25">
      <c r="B118" s="34" t="s">
        <v>156</v>
      </c>
      <c r="C118" s="35">
        <v>141</v>
      </c>
      <c r="D118" s="35">
        <v>8</v>
      </c>
    </row>
    <row r="119" spans="1:4" ht="13.5" customHeight="1" outlineLevel="2" x14ac:dyDescent="0.25">
      <c r="B119" s="34" t="s">
        <v>157</v>
      </c>
      <c r="C119" s="35">
        <v>219</v>
      </c>
      <c r="D119" s="35">
        <v>8</v>
      </c>
    </row>
    <row r="120" spans="1:4" ht="13.5" customHeight="1" outlineLevel="2" x14ac:dyDescent="0.25">
      <c r="B120" s="34" t="s">
        <v>158</v>
      </c>
      <c r="C120" s="35">
        <v>181</v>
      </c>
      <c r="D120" s="35">
        <v>6</v>
      </c>
    </row>
    <row r="121" spans="1:4" ht="13.5" customHeight="1" outlineLevel="2" x14ac:dyDescent="0.25">
      <c r="B121" s="34" t="s">
        <v>159</v>
      </c>
      <c r="C121" s="35">
        <v>174</v>
      </c>
      <c r="D121" s="35">
        <v>8</v>
      </c>
    </row>
    <row r="122" spans="1:4" ht="13.5" customHeight="1" outlineLevel="2" x14ac:dyDescent="0.25">
      <c r="B122" s="34" t="s">
        <v>160</v>
      </c>
      <c r="C122" s="35">
        <v>10</v>
      </c>
      <c r="D122" s="35">
        <v>1</v>
      </c>
    </row>
    <row r="123" spans="1:4" ht="13.5" customHeight="1" outlineLevel="2" x14ac:dyDescent="0.25">
      <c r="B123" s="34" t="s">
        <v>161</v>
      </c>
      <c r="C123" s="35">
        <v>12</v>
      </c>
      <c r="D123" s="35">
        <v>0</v>
      </c>
    </row>
    <row r="124" spans="1:4" ht="13.5" customHeight="1" outlineLevel="2" x14ac:dyDescent="0.25">
      <c r="B124" s="34" t="s">
        <v>162</v>
      </c>
      <c r="C124" s="35">
        <v>9</v>
      </c>
      <c r="D124" s="35">
        <v>1</v>
      </c>
    </row>
    <row r="125" spans="1:4" ht="13.5" customHeight="1" outlineLevel="1" x14ac:dyDescent="0.25">
      <c r="B125" s="36" t="s">
        <v>163</v>
      </c>
      <c r="C125" s="37">
        <f>SUM($C$112:$C$124)</f>
        <v>1742</v>
      </c>
      <c r="D125" s="37">
        <f>SUM($D$112:$D$124)</f>
        <v>77</v>
      </c>
    </row>
    <row r="126" spans="1:4" ht="19.5" customHeight="1" x14ac:dyDescent="0.3">
      <c r="A126" s="33" t="s">
        <v>164</v>
      </c>
      <c r="C126" s="38"/>
      <c r="D126" s="38"/>
    </row>
    <row r="127" spans="1:4" ht="13.5" customHeight="1" outlineLevel="2" x14ac:dyDescent="0.25">
      <c r="B127" s="34" t="s">
        <v>165</v>
      </c>
      <c r="C127" s="35">
        <v>126</v>
      </c>
      <c r="D127" s="35">
        <v>240</v>
      </c>
    </row>
    <row r="128" spans="1:4" ht="13.5" customHeight="1" outlineLevel="1" x14ac:dyDescent="0.25">
      <c r="B128" s="36" t="s">
        <v>166</v>
      </c>
      <c r="C128" s="37">
        <f>SUM($C$126:$C$127)</f>
        <v>126</v>
      </c>
      <c r="D128" s="37">
        <f>SUM($D$126:$D$127)</f>
        <v>240</v>
      </c>
    </row>
    <row r="129" spans="2:4" ht="13.5" customHeight="1" outlineLevel="2" x14ac:dyDescent="0.25">
      <c r="B129" s="34" t="s">
        <v>167</v>
      </c>
      <c r="C129" s="35">
        <v>0</v>
      </c>
      <c r="D129" s="35">
        <v>276</v>
      </c>
    </row>
    <row r="130" spans="2:4" ht="13.5" customHeight="1" outlineLevel="1" x14ac:dyDescent="0.25">
      <c r="B130" s="36" t="s">
        <v>168</v>
      </c>
      <c r="C130" s="37">
        <f>SUM($C$129:$C$129)</f>
        <v>0</v>
      </c>
      <c r="D130" s="37">
        <f>SUM($D$129:$D$129)</f>
        <v>276</v>
      </c>
    </row>
    <row r="131" spans="2:4" ht="13.5" customHeight="1" outlineLevel="2" x14ac:dyDescent="0.25">
      <c r="B131" s="34" t="s">
        <v>169</v>
      </c>
      <c r="C131" s="35">
        <v>0</v>
      </c>
      <c r="D131" s="35">
        <v>281</v>
      </c>
    </row>
    <row r="132" spans="2:4" ht="13.5" customHeight="1" outlineLevel="1" x14ac:dyDescent="0.25">
      <c r="B132" s="36" t="s">
        <v>170</v>
      </c>
      <c r="C132" s="37">
        <f>SUM($C$131:$C$131)</f>
        <v>0</v>
      </c>
      <c r="D132" s="37">
        <f>SUM($D$131:$D$131)</f>
        <v>281</v>
      </c>
    </row>
    <row r="133" spans="2:4" ht="13.5" customHeight="1" outlineLevel="2" x14ac:dyDescent="0.25">
      <c r="B133" s="34" t="s">
        <v>171</v>
      </c>
      <c r="C133" s="35">
        <v>0</v>
      </c>
      <c r="D133" s="35">
        <v>315</v>
      </c>
    </row>
    <row r="134" spans="2:4" ht="13.5" customHeight="1" outlineLevel="2" x14ac:dyDescent="0.25">
      <c r="B134" s="34" t="s">
        <v>171</v>
      </c>
      <c r="C134" s="35">
        <v>0</v>
      </c>
      <c r="D134" s="35">
        <v>317</v>
      </c>
    </row>
    <row r="135" spans="2:4" ht="13.5" customHeight="1" outlineLevel="1" x14ac:dyDescent="0.25">
      <c r="B135" s="36" t="s">
        <v>172</v>
      </c>
      <c r="C135" s="37">
        <f>SUM($C$133:$C$134)</f>
        <v>0</v>
      </c>
      <c r="D135" s="37">
        <f>SUM($D$133:$D$134)</f>
        <v>632</v>
      </c>
    </row>
    <row r="136" spans="2:4" ht="13.5" customHeight="1" outlineLevel="2" x14ac:dyDescent="0.25">
      <c r="B136" s="34" t="s">
        <v>173</v>
      </c>
      <c r="C136" s="35">
        <v>0</v>
      </c>
      <c r="D136" s="35">
        <v>556</v>
      </c>
    </row>
    <row r="137" spans="2:4" ht="13.5" customHeight="1" outlineLevel="1" x14ac:dyDescent="0.25">
      <c r="B137" s="36" t="s">
        <v>174</v>
      </c>
      <c r="C137" s="37">
        <f>SUM($C$136:$C$136)</f>
        <v>0</v>
      </c>
      <c r="D137" s="37">
        <f>SUM($D$136:$D$136)</f>
        <v>556</v>
      </c>
    </row>
    <row r="138" spans="2:4" ht="13.5" customHeight="1" outlineLevel="2" x14ac:dyDescent="0.25">
      <c r="B138" s="34" t="s">
        <v>175</v>
      </c>
      <c r="C138" s="35">
        <v>0</v>
      </c>
      <c r="D138" s="35">
        <v>530</v>
      </c>
    </row>
    <row r="139" spans="2:4" ht="13.5" customHeight="1" outlineLevel="1" x14ac:dyDescent="0.25">
      <c r="B139" s="36" t="s">
        <v>176</v>
      </c>
      <c r="C139" s="37">
        <f>SUM($C$138:$C$138)</f>
        <v>0</v>
      </c>
      <c r="D139" s="37">
        <f>SUM($D$138:$D$138)</f>
        <v>530</v>
      </c>
    </row>
    <row r="140" spans="2:4" ht="13.5" customHeight="1" outlineLevel="2" x14ac:dyDescent="0.25">
      <c r="B140" s="34" t="s">
        <v>177</v>
      </c>
      <c r="C140" s="35">
        <v>0</v>
      </c>
      <c r="D140" s="35">
        <v>472</v>
      </c>
    </row>
    <row r="141" spans="2:4" ht="13.5" customHeight="1" outlineLevel="1" x14ac:dyDescent="0.25">
      <c r="B141" s="36" t="s">
        <v>178</v>
      </c>
      <c r="C141" s="37">
        <f>SUM($C$140:$C$140)</f>
        <v>0</v>
      </c>
      <c r="D141" s="37">
        <f>SUM($D$140:$D$140)</f>
        <v>472</v>
      </c>
    </row>
    <row r="142" spans="2:4" ht="13.5" customHeight="1" outlineLevel="2" x14ac:dyDescent="0.25">
      <c r="B142" s="34" t="s">
        <v>179</v>
      </c>
      <c r="C142" s="35">
        <v>0</v>
      </c>
      <c r="D142" s="35">
        <v>344</v>
      </c>
    </row>
    <row r="143" spans="2:4" ht="13.5" customHeight="1" outlineLevel="1" x14ac:dyDescent="0.25">
      <c r="B143" s="36" t="s">
        <v>180</v>
      </c>
      <c r="C143" s="37">
        <f>SUM($C$142:$C$142)</f>
        <v>0</v>
      </c>
      <c r="D143" s="37">
        <f>SUM($D$142:$D$142)</f>
        <v>344</v>
      </c>
    </row>
    <row r="144" spans="2:4" ht="13.5" customHeight="1" outlineLevel="2" x14ac:dyDescent="0.25">
      <c r="B144" s="34" t="s">
        <v>181</v>
      </c>
      <c r="C144" s="35">
        <v>0</v>
      </c>
      <c r="D144" s="35">
        <v>175</v>
      </c>
    </row>
    <row r="145" spans="2:4" ht="13.5" customHeight="1" outlineLevel="1" x14ac:dyDescent="0.25">
      <c r="B145" s="36" t="s">
        <v>182</v>
      </c>
      <c r="C145" s="37">
        <f>SUM($C$144:$C$144)</f>
        <v>0</v>
      </c>
      <c r="D145" s="37">
        <f>SUM($D$144:$D$144)</f>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 14-150</vt:lpstr>
      <vt:lpstr>Staffing By Command</vt:lpstr>
    </vt:vector>
  </TitlesOfParts>
  <Company>New York Police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MICHAEL</dc:creator>
  <cp:lastModifiedBy>FOY, CHRISTOPHER</cp:lastModifiedBy>
  <dcterms:created xsi:type="dcterms:W3CDTF">2025-07-28T16:07:35Z</dcterms:created>
  <dcterms:modified xsi:type="dcterms:W3CDTF">2025-07-28T16:16:30Z</dcterms:modified>
</cp:coreProperties>
</file>