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0" i="2" l="1"/>
  <c r="B20" i="2"/>
  <c r="F20" i="2" l="1"/>
  <c r="D20" i="2"/>
  <c r="E20" i="2"/>
  <c r="C6" i="6"/>
  <c r="B6" i="6"/>
  <c r="C10" i="5"/>
  <c r="B10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</calcChain>
</file>

<file path=xl/sharedStrings.xml><?xml version="1.0" encoding="utf-8"?>
<sst xmlns="http://schemas.openxmlformats.org/spreadsheetml/2006/main" count="160" uniqueCount="128">
  <si>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</si>
  <si>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</si>
  <si>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</si>
  <si>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</si>
  <si>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</si>
  <si>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</si>
  <si>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</si>
  <si>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</si>
  <si>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</si>
  <si>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</si>
  <si>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</si>
  <si>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</si>
  <si>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</si>
  <si>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</si>
  <si>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</si>
  <si>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</si>
  <si>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</si>
  <si>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</si>
  <si>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</si>
  <si>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</si>
  <si>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</si>
  <si>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</si>
  <si>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</si>
  <si>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</si>
  <si>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</si>
  <si>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</si>
  <si>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</si>
  <si>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</si>
  <si>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</si>
  <si>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</si>
  <si>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</si>
  <si>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</si>
  <si>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</si>
  <si>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</si>
  <si>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</si>
  <si>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</si>
  <si>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</si>
  <si>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</si>
  <si>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</si>
  <si>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</si>
  <si>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</si>
  <si>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</si>
  <si>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</si>
  <si>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</si>
  <si>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</si>
  <si>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</si>
  <si>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</si>
  <si>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</si>
  <si>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</si>
  <si>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</si>
  <si>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</si>
  <si>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</si>
  <si>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</si>
  <si>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</si>
  <si>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</si>
  <si>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</si>
  <si>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</si>
  <si>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</si>
  <si>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</si>
  <si>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</si>
  <si>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</si>
  <si>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</si>
  <si>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</si>
  <si>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</si>
  <si>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</si>
  <si>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</si>
  <si>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</si>
  <si>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</si>
  <si>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</si>
  <si>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</si>
  <si>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</si>
  <si>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</si>
  <si>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</si>
  <si>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</si>
  <si>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</si>
  <si>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</si>
  <si>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</si>
  <si>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</si>
  <si>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</si>
  <si>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</si>
  <si>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</si>
  <si>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</si>
  <si>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</si>
  <si>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</si>
  <si>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</si>
  <si>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</si>
  <si>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</si>
  <si>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</si>
  <si>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</si>
  <si>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</si>
  <si>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</si>
  <si>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</si>
  <si>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</si>
  <si>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</si>
  <si>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</si>
  <si>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</si>
  <si>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</si>
  <si>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</si>
  <si>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</si>
  <si>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</si>
  <si>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</si>
  <si>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</si>
  <si>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</si>
  <si>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</si>
  <si>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</si>
  <si>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</si>
  <si>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</si>
  <si>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</si>
  <si>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</si>
  <si>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</si>
  <si>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</si>
  <si>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</si>
  <si>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</si>
  <si>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</si>
  <si>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</si>
  <si>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</si>
  <si>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</si>
  <si>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</si>
  <si>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</si>
  <si>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</si>
  <si>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</si>
  <si>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</si>
  <si>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</si>
  <si>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</si>
  <si>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VTL051101A-AGGRAVATED UNLIC OPER VEH-3RD</t>
  </si>
  <si>
    <t>PL 1401000-CRIMINAL TRESPASS-3RD</t>
  </si>
  <si>
    <t>Non DAT and DAT Arrest Analysis 4Q 2017</t>
  </si>
  <si>
    <t>Non DAT Arrests 4Q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</si>
</sst>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8" sqref="J8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127</v>
      </c>
      <c r="B3" s="7" t="s">
        <v>2</v>
      </c>
      <c r="C3" s="7" t="s">
        <v>1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25</v>
      </c>
      <c r="B4" s="8">
        <v>4804</v>
      </c>
      <c r="C4" s="8">
        <v>1439</v>
      </c>
      <c r="D4" s="8">
        <f>SUM(B4:C4)</f>
        <v>6243</v>
      </c>
      <c r="E4" s="8">
        <f>C4-B4</f>
        <v>-3365</v>
      </c>
      <c r="F4" s="9">
        <f>IF(C4=0,"**.*",(B4/C4))</f>
        <v>3.3384294649061848</v>
      </c>
    </row>
    <row r="5" spans="1:7" x14ac:dyDescent="0.25">
      <c r="A5" s="4" t="s">
        <v>26</v>
      </c>
      <c r="B5" s="8">
        <v>3458</v>
      </c>
      <c r="C5" s="8">
        <v>2315</v>
      </c>
      <c r="D5" s="8">
        <f t="shared" ref="D5:D20" si="0">SUM(B5:C5)</f>
        <v>5773</v>
      </c>
      <c r="E5" s="8">
        <f t="shared" ref="E5:E20" si="1">C5-B5</f>
        <v>-1143</v>
      </c>
      <c r="F5" s="9">
        <f>IF(C5=0,"**.*",(B5/C5))</f>
        <v>1.4937365010799135</v>
      </c>
    </row>
    <row r="6" spans="1:7" x14ac:dyDescent="0.25">
      <c r="A6" s="4" t="s">
        <v>44</v>
      </c>
      <c r="B6" s="8">
        <v>976</v>
      </c>
      <c r="C6" s="8">
        <v>3156</v>
      </c>
      <c r="D6" s="8">
        <f t="shared" si="0"/>
        <v>4132</v>
      </c>
      <c r="E6" s="8">
        <f t="shared" si="1"/>
        <v>2180</v>
      </c>
      <c r="F6" s="9">
        <f t="shared" ref="F6:F20" si="2">IF(C6=0,"**.*",(B6/C6))</f>
        <v>0.30925221799746516</v>
      </c>
    </row>
    <row r="7" spans="1:7" x14ac:dyDescent="0.25">
      <c r="A7" s="4" t="s">
        <v>24</v>
      </c>
      <c r="B7" s="8">
        <v>3094</v>
      </c>
      <c r="C7" s="8">
        <v>988</v>
      </c>
      <c r="D7" s="8">
        <f t="shared" si="0"/>
        <v>4082</v>
      </c>
      <c r="E7" s="8">
        <f t="shared" si="1"/>
        <v>-2106</v>
      </c>
      <c r="F7" s="9">
        <f t="shared" si="2"/>
        <v>3.1315789473684212</v>
      </c>
    </row>
    <row r="8" spans="1:7" x14ac:dyDescent="0.25">
      <c r="A8" s="4" t="s">
        <v>28</v>
      </c>
      <c r="B8" s="8">
        <v>1464</v>
      </c>
      <c r="C8" s="8">
        <v>2554</v>
      </c>
      <c r="D8" s="8">
        <f t="shared" si="0"/>
        <v>4018</v>
      </c>
      <c r="E8" s="8">
        <f t="shared" si="1"/>
        <v>1090</v>
      </c>
      <c r="F8" s="9">
        <f t="shared" si="2"/>
        <v>0.57321848081440874</v>
      </c>
    </row>
    <row r="9" spans="1:7" x14ac:dyDescent="0.25">
      <c r="A9" s="4" t="s">
        <v>27</v>
      </c>
      <c r="B9" s="8">
        <v>1511</v>
      </c>
      <c r="C9" s="8">
        <v>1128</v>
      </c>
      <c r="D9" s="8">
        <f t="shared" si="0"/>
        <v>2639</v>
      </c>
      <c r="E9" s="8">
        <f t="shared" si="1"/>
        <v>-383</v>
      </c>
      <c r="F9" s="9">
        <f t="shared" si="2"/>
        <v>1.3395390070921986</v>
      </c>
    </row>
    <row r="10" spans="1:7" x14ac:dyDescent="0.25">
      <c r="A10" s="4" t="s">
        <v>33</v>
      </c>
      <c r="B10" s="8">
        <v>1008</v>
      </c>
      <c r="C10" s="8">
        <v>13</v>
      </c>
      <c r="D10" s="8">
        <f t="shared" si="0"/>
        <v>1021</v>
      </c>
      <c r="E10" s="8">
        <f t="shared" si="1"/>
        <v>-995</v>
      </c>
      <c r="F10" s="9">
        <f t="shared" si="2"/>
        <v>77.538461538461533</v>
      </c>
    </row>
    <row r="11" spans="1:7" x14ac:dyDescent="0.25">
      <c r="A11" s="4" t="s">
        <v>31</v>
      </c>
      <c r="B11" s="8">
        <v>737</v>
      </c>
      <c r="C11" s="8">
        <v>258</v>
      </c>
      <c r="D11" s="8">
        <f t="shared" si="0"/>
        <v>995</v>
      </c>
      <c r="E11" s="8">
        <f t="shared" si="1"/>
        <v>-479</v>
      </c>
      <c r="F11" s="9">
        <f t="shared" si="2"/>
        <v>2.8565891472868219</v>
      </c>
    </row>
    <row r="12" spans="1:7" x14ac:dyDescent="0.25">
      <c r="A12" s="4" t="s">
        <v>45</v>
      </c>
      <c r="B12" s="8">
        <v>415</v>
      </c>
      <c r="C12" s="8">
        <v>482</v>
      </c>
      <c r="D12" s="8">
        <f t="shared" si="0"/>
        <v>897</v>
      </c>
      <c r="E12" s="8">
        <f t="shared" si="1"/>
        <v>67</v>
      </c>
      <c r="F12" s="9">
        <f t="shared" si="2"/>
        <v>0.86099585062240669</v>
      </c>
    </row>
    <row r="13" spans="1:7" x14ac:dyDescent="0.25">
      <c r="A13" s="4" t="s">
        <v>30</v>
      </c>
      <c r="B13" s="8">
        <v>766</v>
      </c>
      <c r="C13" s="8">
        <v>98</v>
      </c>
      <c r="D13" s="8">
        <f t="shared" si="0"/>
        <v>864</v>
      </c>
      <c r="E13" s="8">
        <f t="shared" si="1"/>
        <v>-668</v>
      </c>
      <c r="F13" s="9">
        <f t="shared" si="2"/>
        <v>7.8163265306122449</v>
      </c>
    </row>
    <row r="14" spans="1:7" x14ac:dyDescent="0.25">
      <c r="A14" s="4" t="s">
        <v>124</v>
      </c>
      <c r="B14" s="8">
        <v>324</v>
      </c>
      <c r="C14" s="8">
        <v>492</v>
      </c>
      <c r="D14" s="8">
        <f t="shared" si="0"/>
        <v>816</v>
      </c>
      <c r="E14" s="8">
        <f t="shared" si="1"/>
        <v>168</v>
      </c>
      <c r="F14" s="9">
        <f t="shared" si="2"/>
        <v>0.65853658536585369</v>
      </c>
    </row>
    <row r="15" spans="1:7" x14ac:dyDescent="0.25">
      <c r="A15" s="4" t="s">
        <v>32</v>
      </c>
      <c r="B15" s="8">
        <v>606</v>
      </c>
      <c r="C15" s="8">
        <v>18</v>
      </c>
      <c r="D15" s="8">
        <f t="shared" si="0"/>
        <v>624</v>
      </c>
      <c r="E15" s="8">
        <f t="shared" si="1"/>
        <v>-588</v>
      </c>
      <c r="F15" s="9">
        <f t="shared" si="2"/>
        <v>33.666666666666664</v>
      </c>
    </row>
    <row r="16" spans="1:7" x14ac:dyDescent="0.25">
      <c r="A16" s="4" t="s">
        <v>34</v>
      </c>
      <c r="B16" s="8">
        <v>608</v>
      </c>
      <c r="C16" s="8">
        <v>4</v>
      </c>
      <c r="D16" s="8">
        <f t="shared" si="0"/>
        <v>612</v>
      </c>
      <c r="E16" s="8">
        <f t="shared" si="1"/>
        <v>-604</v>
      </c>
      <c r="F16" s="9">
        <f t="shared" si="2"/>
        <v>152</v>
      </c>
    </row>
    <row r="17" spans="1:6" x14ac:dyDescent="0.25">
      <c r="A17" s="4" t="s">
        <v>125</v>
      </c>
      <c r="B17" s="8">
        <v>376</v>
      </c>
      <c r="C17" s="8">
        <v>205</v>
      </c>
      <c r="D17" s="8">
        <f t="shared" si="0"/>
        <v>581</v>
      </c>
      <c r="E17" s="8">
        <f t="shared" si="1"/>
        <v>-171</v>
      </c>
      <c r="F17" s="9">
        <f t="shared" si="2"/>
        <v>1.8341463414634147</v>
      </c>
    </row>
    <row r="18" spans="1:6" x14ac:dyDescent="0.25">
      <c r="A18" s="4" t="s">
        <v>29</v>
      </c>
      <c r="B18" s="8">
        <v>566</v>
      </c>
      <c r="C18" s="8">
        <v>7</v>
      </c>
      <c r="D18" s="8">
        <f t="shared" si="0"/>
        <v>573</v>
      </c>
      <c r="E18" s="8">
        <f t="shared" si="1"/>
        <v>-559</v>
      </c>
      <c r="F18" s="9">
        <f t="shared" si="2"/>
        <v>80.857142857142861</v>
      </c>
    </row>
    <row r="19" spans="1:6" x14ac:dyDescent="0.25">
      <c r="A19" s="4" t="s">
        <v>35</v>
      </c>
      <c r="B19" s="8">
        <v>526</v>
      </c>
      <c r="C19" s="8">
        <v>5</v>
      </c>
      <c r="D19" s="8">
        <f t="shared" si="0"/>
        <v>531</v>
      </c>
      <c r="E19" s="8">
        <f t="shared" si="1"/>
        <v>-521</v>
      </c>
      <c r="F19" s="9">
        <f t="shared" si="2"/>
        <v>105.2</v>
      </c>
    </row>
    <row r="20" spans="1:6" x14ac:dyDescent="0.25">
      <c r="A20" s="10" t="s">
        <v>8</v>
      </c>
      <c r="B20" s="5">
        <f>SUM(B4:B19)</f>
        <v>21239</v>
      </c>
      <c r="C20" s="5">
        <f>SUM(C4:C19)</f>
        <v>13162</v>
      </c>
      <c r="D20" s="7">
        <f t="shared" si="0"/>
        <v>34401</v>
      </c>
      <c r="E20" s="7">
        <f t="shared" si="1"/>
        <v>-8077</v>
      </c>
      <c r="F20" s="9">
        <f t="shared" si="2"/>
        <v>1.6136605379121713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9" sqref="I9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19</v>
      </c>
      <c r="B3" s="7" t="s">
        <v>9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</v>
      </c>
      <c r="B4" s="8">
        <v>5009</v>
      </c>
      <c r="C4" s="8">
        <v>3139</v>
      </c>
      <c r="D4" s="8">
        <f>SUM(B4:C4)</f>
        <v>8148</v>
      </c>
      <c r="E4" s="8">
        <f>C4-B4</f>
        <v>-1870</v>
      </c>
      <c r="F4" s="9">
        <f>B4/C4</f>
        <v>1.5957311245619623</v>
      </c>
    </row>
    <row r="5" spans="1:6" x14ac:dyDescent="0.25">
      <c r="A5" s="4" t="s">
        <v>4</v>
      </c>
      <c r="B5" s="8">
        <v>5792</v>
      </c>
      <c r="C5" s="8">
        <v>3111</v>
      </c>
      <c r="D5" s="8">
        <f t="shared" ref="D5:D9" si="0">SUM(B5:C5)</f>
        <v>8903</v>
      </c>
      <c r="E5" s="8">
        <f t="shared" ref="E5:E9" si="1">C5-B5</f>
        <v>-2681</v>
      </c>
      <c r="F5" s="9">
        <f t="shared" ref="F5:F9" si="2">B5/C5</f>
        <v>1.8617807778849245</v>
      </c>
    </row>
    <row r="6" spans="1:6" x14ac:dyDescent="0.25">
      <c r="A6" s="4" t="s">
        <v>5</v>
      </c>
      <c r="B6" s="8">
        <v>6134</v>
      </c>
      <c r="C6" s="8">
        <v>4081</v>
      </c>
      <c r="D6" s="8">
        <f t="shared" si="0"/>
        <v>10215</v>
      </c>
      <c r="E6" s="8">
        <f t="shared" si="1"/>
        <v>-2053</v>
      </c>
      <c r="F6" s="9">
        <f t="shared" si="2"/>
        <v>1.503062974761088</v>
      </c>
    </row>
    <row r="7" spans="1:6" x14ac:dyDescent="0.25">
      <c r="A7" s="4" t="s">
        <v>6</v>
      </c>
      <c r="B7" s="8">
        <v>3561</v>
      </c>
      <c r="C7" s="8">
        <v>2351</v>
      </c>
      <c r="D7" s="8">
        <f t="shared" si="0"/>
        <v>5912</v>
      </c>
      <c r="E7" s="8">
        <f t="shared" si="1"/>
        <v>-1210</v>
      </c>
      <c r="F7" s="9">
        <f t="shared" si="2"/>
        <v>1.514674606550404</v>
      </c>
    </row>
    <row r="8" spans="1:6" x14ac:dyDescent="0.25">
      <c r="A8" s="4" t="s">
        <v>7</v>
      </c>
      <c r="B8" s="8">
        <v>743</v>
      </c>
      <c r="C8" s="8">
        <v>480</v>
      </c>
      <c r="D8" s="8">
        <f t="shared" si="0"/>
        <v>1223</v>
      </c>
      <c r="E8" s="8">
        <f t="shared" si="1"/>
        <v>-263</v>
      </c>
      <c r="F8" s="9">
        <f t="shared" si="2"/>
        <v>1.5479166666666666</v>
      </c>
    </row>
    <row r="9" spans="1:6" x14ac:dyDescent="0.25">
      <c r="A9" s="4" t="s">
        <v>8</v>
      </c>
      <c r="B9" s="7">
        <f>SUM(B4:B8)</f>
        <v>21239</v>
      </c>
      <c r="C9" s="7">
        <f>SUM(C4:C8)</f>
        <v>13162</v>
      </c>
      <c r="D9" s="7">
        <f t="shared" si="0"/>
        <v>34401</v>
      </c>
      <c r="E9" s="7">
        <f t="shared" si="1"/>
        <v>-8077</v>
      </c>
      <c r="F9" s="9">
        <f t="shared" si="2"/>
        <v>1.6136605379121713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I32" sqref="I3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18</v>
      </c>
      <c r="B3" s="5" t="s">
        <v>0</v>
      </c>
      <c r="C3" s="5" t="s">
        <v>10</v>
      </c>
      <c r="D3" s="5" t="s">
        <v>37</v>
      </c>
      <c r="E3" s="5" t="s">
        <v>23</v>
      </c>
      <c r="F3" s="5" t="s">
        <v>36</v>
      </c>
    </row>
    <row r="4" spans="1:7" x14ac:dyDescent="0.25">
      <c r="A4" s="11" t="s">
        <v>46</v>
      </c>
      <c r="B4" s="2">
        <v>211</v>
      </c>
      <c r="C4" s="2">
        <v>165</v>
      </c>
      <c r="D4" s="2">
        <f>SUM(B4:C4)</f>
        <v>376</v>
      </c>
      <c r="E4" s="2">
        <f>C4-B4</f>
        <v>-46</v>
      </c>
      <c r="F4" s="6">
        <f>B4/C4</f>
        <v>1.2787878787878788</v>
      </c>
    </row>
    <row r="5" spans="1:7" x14ac:dyDescent="0.25">
      <c r="A5" s="11" t="s">
        <v>47</v>
      </c>
      <c r="B5" s="2">
        <v>249</v>
      </c>
      <c r="C5" s="2">
        <v>186</v>
      </c>
      <c r="D5" s="2">
        <f t="shared" ref="D5:D68" si="0">SUM(B5:C5)</f>
        <v>435</v>
      </c>
      <c r="E5" s="2">
        <f t="shared" ref="E5:E68" si="1">C5-B5</f>
        <v>-63</v>
      </c>
      <c r="F5" s="6">
        <f t="shared" ref="F5:F68" si="2">B5/C5</f>
        <v>1.3387096774193548</v>
      </c>
    </row>
    <row r="6" spans="1:7" x14ac:dyDescent="0.25">
      <c r="A6" s="11" t="s">
        <v>48</v>
      </c>
      <c r="B6" s="2">
        <v>256</v>
      </c>
      <c r="C6" s="2">
        <v>142</v>
      </c>
      <c r="D6" s="2">
        <f t="shared" si="0"/>
        <v>398</v>
      </c>
      <c r="E6" s="2">
        <f t="shared" si="1"/>
        <v>-114</v>
      </c>
      <c r="F6" s="6">
        <f t="shared" si="2"/>
        <v>1.8028169014084507</v>
      </c>
    </row>
    <row r="7" spans="1:7" x14ac:dyDescent="0.25">
      <c r="A7" s="11" t="s">
        <v>49</v>
      </c>
      <c r="B7" s="2">
        <v>162</v>
      </c>
      <c r="C7" s="2">
        <v>143</v>
      </c>
      <c r="D7" s="2">
        <f t="shared" si="0"/>
        <v>305</v>
      </c>
      <c r="E7" s="2">
        <f t="shared" si="1"/>
        <v>-19</v>
      </c>
      <c r="F7" s="6">
        <f t="shared" si="2"/>
        <v>1.1328671328671329</v>
      </c>
    </row>
    <row r="8" spans="1:7" x14ac:dyDescent="0.25">
      <c r="A8" s="11" t="s">
        <v>50</v>
      </c>
      <c r="B8" s="2">
        <v>242</v>
      </c>
      <c r="C8" s="2">
        <v>164</v>
      </c>
      <c r="D8" s="2">
        <f t="shared" si="0"/>
        <v>406</v>
      </c>
      <c r="E8" s="2">
        <f t="shared" si="1"/>
        <v>-78</v>
      </c>
      <c r="F8" s="6">
        <f t="shared" si="2"/>
        <v>1.475609756097561</v>
      </c>
    </row>
    <row r="9" spans="1:7" x14ac:dyDescent="0.25">
      <c r="A9" s="11" t="s">
        <v>51</v>
      </c>
      <c r="B9" s="2">
        <v>210</v>
      </c>
      <c r="C9" s="2">
        <v>130</v>
      </c>
      <c r="D9" s="2">
        <f t="shared" si="0"/>
        <v>340</v>
      </c>
      <c r="E9" s="2">
        <f t="shared" si="1"/>
        <v>-80</v>
      </c>
      <c r="F9" s="6">
        <f t="shared" si="2"/>
        <v>1.6153846153846154</v>
      </c>
    </row>
    <row r="10" spans="1:7" x14ac:dyDescent="0.25">
      <c r="A10" s="11" t="s">
        <v>52</v>
      </c>
      <c r="B10" s="2">
        <v>384</v>
      </c>
      <c r="C10" s="2">
        <v>197</v>
      </c>
      <c r="D10" s="2">
        <f t="shared" si="0"/>
        <v>581</v>
      </c>
      <c r="E10" s="2">
        <f t="shared" si="1"/>
        <v>-187</v>
      </c>
      <c r="F10" s="6">
        <f t="shared" si="2"/>
        <v>1.9492385786802031</v>
      </c>
    </row>
    <row r="11" spans="1:7" x14ac:dyDescent="0.25">
      <c r="A11" s="11" t="s">
        <v>53</v>
      </c>
      <c r="B11" s="2">
        <v>939</v>
      </c>
      <c r="C11" s="2">
        <v>635</v>
      </c>
      <c r="D11" s="2">
        <f t="shared" si="0"/>
        <v>1574</v>
      </c>
      <c r="E11" s="2">
        <f t="shared" si="1"/>
        <v>-304</v>
      </c>
      <c r="F11" s="6">
        <f t="shared" si="2"/>
        <v>1.478740157480315</v>
      </c>
    </row>
    <row r="12" spans="1:7" x14ac:dyDescent="0.25">
      <c r="A12" s="11" t="s">
        <v>54</v>
      </c>
      <c r="B12" s="2">
        <v>159</v>
      </c>
      <c r="C12" s="2">
        <v>123</v>
      </c>
      <c r="D12" s="2">
        <f t="shared" si="0"/>
        <v>282</v>
      </c>
      <c r="E12" s="2">
        <f t="shared" si="1"/>
        <v>-36</v>
      </c>
      <c r="F12" s="6">
        <f t="shared" si="2"/>
        <v>1.2926829268292683</v>
      </c>
    </row>
    <row r="13" spans="1:7" x14ac:dyDescent="0.25">
      <c r="A13" s="11" t="s">
        <v>55</v>
      </c>
      <c r="B13" s="2">
        <v>380</v>
      </c>
      <c r="C13" s="2">
        <v>301</v>
      </c>
      <c r="D13" s="2">
        <f t="shared" si="0"/>
        <v>681</v>
      </c>
      <c r="E13" s="2">
        <f t="shared" si="1"/>
        <v>-79</v>
      </c>
      <c r="F13" s="6">
        <f t="shared" si="2"/>
        <v>1.2624584717607974</v>
      </c>
    </row>
    <row r="14" spans="1:7" x14ac:dyDescent="0.25">
      <c r="A14" s="11" t="s">
        <v>56</v>
      </c>
      <c r="B14" s="2">
        <v>221</v>
      </c>
      <c r="C14" s="2">
        <v>153</v>
      </c>
      <c r="D14" s="2">
        <f t="shared" si="0"/>
        <v>374</v>
      </c>
      <c r="E14" s="2">
        <f t="shared" si="1"/>
        <v>-68</v>
      </c>
      <c r="F14" s="6">
        <f t="shared" si="2"/>
        <v>1.4444444444444444</v>
      </c>
    </row>
    <row r="15" spans="1:7" x14ac:dyDescent="0.25">
      <c r="A15" s="11" t="s">
        <v>57</v>
      </c>
      <c r="B15" s="2">
        <v>183</v>
      </c>
      <c r="C15" s="2">
        <v>130</v>
      </c>
      <c r="D15" s="2">
        <f t="shared" si="0"/>
        <v>313</v>
      </c>
      <c r="E15" s="2">
        <f t="shared" si="1"/>
        <v>-53</v>
      </c>
      <c r="F15" s="6">
        <f t="shared" si="2"/>
        <v>1.4076923076923078</v>
      </c>
    </row>
    <row r="16" spans="1:7" x14ac:dyDescent="0.25">
      <c r="A16" s="11" t="s">
        <v>58</v>
      </c>
      <c r="B16" s="2">
        <v>17</v>
      </c>
      <c r="C16" s="2">
        <v>19</v>
      </c>
      <c r="D16" s="2">
        <f t="shared" si="0"/>
        <v>36</v>
      </c>
      <c r="E16" s="2">
        <f t="shared" si="1"/>
        <v>2</v>
      </c>
      <c r="F16" s="6">
        <f t="shared" si="2"/>
        <v>0.89473684210526316</v>
      </c>
    </row>
    <row r="17" spans="1:6" x14ac:dyDescent="0.25">
      <c r="A17" s="11" t="s">
        <v>59</v>
      </c>
      <c r="B17" s="2">
        <v>352</v>
      </c>
      <c r="C17" s="2">
        <v>285</v>
      </c>
      <c r="D17" s="2">
        <f t="shared" si="0"/>
        <v>637</v>
      </c>
      <c r="E17" s="2">
        <f t="shared" si="1"/>
        <v>-67</v>
      </c>
      <c r="F17" s="6">
        <f t="shared" si="2"/>
        <v>1.2350877192982457</v>
      </c>
    </row>
    <row r="18" spans="1:6" x14ac:dyDescent="0.25">
      <c r="A18" s="11" t="s">
        <v>60</v>
      </c>
      <c r="B18" s="2">
        <v>153</v>
      </c>
      <c r="C18" s="2">
        <v>106</v>
      </c>
      <c r="D18" s="2">
        <f t="shared" si="0"/>
        <v>259</v>
      </c>
      <c r="E18" s="2">
        <f t="shared" si="1"/>
        <v>-47</v>
      </c>
      <c r="F18" s="6">
        <f t="shared" si="2"/>
        <v>1.4433962264150944</v>
      </c>
    </row>
    <row r="19" spans="1:6" x14ac:dyDescent="0.25">
      <c r="A19" s="11" t="s">
        <v>61</v>
      </c>
      <c r="B19" s="2">
        <v>494</v>
      </c>
      <c r="C19" s="2">
        <v>357</v>
      </c>
      <c r="D19" s="2">
        <f t="shared" si="0"/>
        <v>851</v>
      </c>
      <c r="E19" s="2">
        <f t="shared" si="1"/>
        <v>-137</v>
      </c>
      <c r="F19" s="6">
        <f t="shared" si="2"/>
        <v>1.3837535014005602</v>
      </c>
    </row>
    <row r="20" spans="1:6" x14ac:dyDescent="0.25">
      <c r="A20" s="11" t="s">
        <v>62</v>
      </c>
      <c r="B20" s="2">
        <v>140</v>
      </c>
      <c r="C20" s="2">
        <v>138</v>
      </c>
      <c r="D20" s="2">
        <f t="shared" si="0"/>
        <v>278</v>
      </c>
      <c r="E20" s="2">
        <f t="shared" si="1"/>
        <v>-2</v>
      </c>
      <c r="F20" s="6">
        <f t="shared" si="2"/>
        <v>1.0144927536231885</v>
      </c>
    </row>
    <row r="21" spans="1:6" x14ac:dyDescent="0.25">
      <c r="A21" s="11" t="s">
        <v>63</v>
      </c>
      <c r="B21" s="2">
        <v>301</v>
      </c>
      <c r="C21" s="2">
        <v>120</v>
      </c>
      <c r="D21" s="2">
        <f t="shared" si="0"/>
        <v>421</v>
      </c>
      <c r="E21" s="2">
        <f t="shared" si="1"/>
        <v>-181</v>
      </c>
      <c r="F21" s="6">
        <f t="shared" si="2"/>
        <v>2.5083333333333333</v>
      </c>
    </row>
    <row r="22" spans="1:6" x14ac:dyDescent="0.25">
      <c r="A22" s="11" t="s">
        <v>64</v>
      </c>
      <c r="B22" s="2">
        <v>143</v>
      </c>
      <c r="C22" s="2">
        <v>67</v>
      </c>
      <c r="D22" s="2">
        <f t="shared" si="0"/>
        <v>210</v>
      </c>
      <c r="E22" s="2">
        <f t="shared" si="1"/>
        <v>-76</v>
      </c>
      <c r="F22" s="6">
        <f t="shared" si="2"/>
        <v>2.1343283582089554</v>
      </c>
    </row>
    <row r="23" spans="1:6" x14ac:dyDescent="0.25">
      <c r="A23" s="11" t="s">
        <v>65</v>
      </c>
      <c r="B23" s="2">
        <v>319</v>
      </c>
      <c r="C23" s="2">
        <v>142</v>
      </c>
      <c r="D23" s="2">
        <f t="shared" si="0"/>
        <v>461</v>
      </c>
      <c r="E23" s="2">
        <f t="shared" si="1"/>
        <v>-177</v>
      </c>
      <c r="F23" s="6">
        <f t="shared" si="2"/>
        <v>2.2464788732394365</v>
      </c>
    </row>
    <row r="24" spans="1:6" x14ac:dyDescent="0.25">
      <c r="A24" s="11" t="s">
        <v>66</v>
      </c>
      <c r="B24" s="2">
        <v>339</v>
      </c>
      <c r="C24" s="2">
        <v>202</v>
      </c>
      <c r="D24" s="2">
        <f t="shared" si="0"/>
        <v>541</v>
      </c>
      <c r="E24" s="2">
        <f t="shared" si="1"/>
        <v>-137</v>
      </c>
      <c r="F24" s="6">
        <f t="shared" si="2"/>
        <v>1.6782178217821782</v>
      </c>
    </row>
    <row r="25" spans="1:6" x14ac:dyDescent="0.25">
      <c r="A25" s="11" t="s">
        <v>67</v>
      </c>
      <c r="B25" s="2">
        <v>280</v>
      </c>
      <c r="C25" s="2">
        <v>176</v>
      </c>
      <c r="D25" s="2">
        <f t="shared" si="0"/>
        <v>456</v>
      </c>
      <c r="E25" s="2">
        <f t="shared" si="1"/>
        <v>-104</v>
      </c>
      <c r="F25" s="6">
        <f t="shared" si="2"/>
        <v>1.5909090909090908</v>
      </c>
    </row>
    <row r="26" spans="1:6" x14ac:dyDescent="0.25">
      <c r="A26" s="11" t="s">
        <v>68</v>
      </c>
      <c r="B26" s="2">
        <v>645</v>
      </c>
      <c r="C26" s="2">
        <v>456</v>
      </c>
      <c r="D26" s="2">
        <f t="shared" si="0"/>
        <v>1101</v>
      </c>
      <c r="E26" s="2">
        <f t="shared" si="1"/>
        <v>-189</v>
      </c>
      <c r="F26" s="6">
        <f t="shared" si="2"/>
        <v>1.4144736842105263</v>
      </c>
    </row>
    <row r="27" spans="1:6" x14ac:dyDescent="0.25">
      <c r="A27" s="11" t="s">
        <v>69</v>
      </c>
      <c r="B27" s="2">
        <v>251</v>
      </c>
      <c r="C27" s="2">
        <v>190</v>
      </c>
      <c r="D27" s="2">
        <f t="shared" si="0"/>
        <v>441</v>
      </c>
      <c r="E27" s="2">
        <f t="shared" si="1"/>
        <v>-61</v>
      </c>
      <c r="F27" s="6">
        <f t="shared" si="2"/>
        <v>1.3210526315789475</v>
      </c>
    </row>
    <row r="28" spans="1:6" x14ac:dyDescent="0.25">
      <c r="A28" s="11" t="s">
        <v>70</v>
      </c>
      <c r="B28" s="2">
        <v>417</v>
      </c>
      <c r="C28" s="2">
        <v>274</v>
      </c>
      <c r="D28" s="2">
        <f t="shared" si="0"/>
        <v>691</v>
      </c>
      <c r="E28" s="2">
        <f t="shared" si="1"/>
        <v>-143</v>
      </c>
      <c r="F28" s="6">
        <f t="shared" si="2"/>
        <v>1.5218978102189782</v>
      </c>
    </row>
    <row r="29" spans="1:6" x14ac:dyDescent="0.25">
      <c r="A29" s="11" t="s">
        <v>71</v>
      </c>
      <c r="B29" s="2">
        <v>507</v>
      </c>
      <c r="C29" s="2">
        <v>266</v>
      </c>
      <c r="D29" s="2">
        <f t="shared" si="0"/>
        <v>773</v>
      </c>
      <c r="E29" s="2">
        <f t="shared" si="1"/>
        <v>-241</v>
      </c>
      <c r="F29" s="6">
        <f t="shared" si="2"/>
        <v>1.9060150375939851</v>
      </c>
    </row>
    <row r="30" spans="1:6" x14ac:dyDescent="0.25">
      <c r="A30" s="11" t="s">
        <v>72</v>
      </c>
      <c r="B30" s="2">
        <v>584</v>
      </c>
      <c r="C30" s="2">
        <v>376</v>
      </c>
      <c r="D30" s="2">
        <f t="shared" si="0"/>
        <v>960</v>
      </c>
      <c r="E30" s="2">
        <f t="shared" si="1"/>
        <v>-208</v>
      </c>
      <c r="F30" s="6">
        <f t="shared" si="2"/>
        <v>1.553191489361702</v>
      </c>
    </row>
    <row r="31" spans="1:6" x14ac:dyDescent="0.25">
      <c r="A31" s="11" t="s">
        <v>73</v>
      </c>
      <c r="B31" s="2">
        <v>179</v>
      </c>
      <c r="C31" s="2">
        <v>196</v>
      </c>
      <c r="D31" s="2">
        <f t="shared" si="0"/>
        <v>375</v>
      </c>
      <c r="E31" s="2">
        <f t="shared" si="1"/>
        <v>17</v>
      </c>
      <c r="F31" s="6">
        <f t="shared" si="2"/>
        <v>0.91326530612244894</v>
      </c>
    </row>
    <row r="32" spans="1:6" x14ac:dyDescent="0.25">
      <c r="A32" s="11" t="s">
        <v>74</v>
      </c>
      <c r="B32" s="2">
        <v>510</v>
      </c>
      <c r="C32" s="2">
        <v>165</v>
      </c>
      <c r="D32" s="2">
        <f t="shared" si="0"/>
        <v>675</v>
      </c>
      <c r="E32" s="2">
        <f t="shared" si="1"/>
        <v>-345</v>
      </c>
      <c r="F32" s="6">
        <f t="shared" si="2"/>
        <v>3.0909090909090908</v>
      </c>
    </row>
    <row r="33" spans="1:6" x14ac:dyDescent="0.25">
      <c r="A33" s="11" t="s">
        <v>75</v>
      </c>
      <c r="B33" s="2">
        <v>516</v>
      </c>
      <c r="C33" s="2">
        <v>184</v>
      </c>
      <c r="D33" s="2">
        <f t="shared" si="0"/>
        <v>700</v>
      </c>
      <c r="E33" s="2">
        <f t="shared" si="1"/>
        <v>-332</v>
      </c>
      <c r="F33" s="6">
        <f t="shared" si="2"/>
        <v>2.8043478260869565</v>
      </c>
    </row>
    <row r="34" spans="1:6" x14ac:dyDescent="0.25">
      <c r="A34" s="11" t="s">
        <v>76</v>
      </c>
      <c r="B34" s="2">
        <v>434</v>
      </c>
      <c r="C34" s="2">
        <v>310</v>
      </c>
      <c r="D34" s="2">
        <f t="shared" si="0"/>
        <v>744</v>
      </c>
      <c r="E34" s="2">
        <f t="shared" si="1"/>
        <v>-124</v>
      </c>
      <c r="F34" s="6">
        <f t="shared" si="2"/>
        <v>1.4</v>
      </c>
    </row>
    <row r="35" spans="1:6" x14ac:dyDescent="0.25">
      <c r="A35" s="11" t="s">
        <v>77</v>
      </c>
      <c r="B35" s="2">
        <v>250</v>
      </c>
      <c r="C35" s="2">
        <v>244</v>
      </c>
      <c r="D35" s="2">
        <f t="shared" si="0"/>
        <v>494</v>
      </c>
      <c r="E35" s="2">
        <f t="shared" si="1"/>
        <v>-6</v>
      </c>
      <c r="F35" s="6">
        <f t="shared" si="2"/>
        <v>1.0245901639344261</v>
      </c>
    </row>
    <row r="36" spans="1:6" x14ac:dyDescent="0.25">
      <c r="A36" s="11" t="s">
        <v>78</v>
      </c>
      <c r="B36" s="2">
        <v>104</v>
      </c>
      <c r="C36" s="2">
        <v>92</v>
      </c>
      <c r="D36" s="2">
        <f t="shared" si="0"/>
        <v>196</v>
      </c>
      <c r="E36" s="2">
        <f t="shared" si="1"/>
        <v>-12</v>
      </c>
      <c r="F36" s="6">
        <f t="shared" si="2"/>
        <v>1.1304347826086956</v>
      </c>
    </row>
    <row r="37" spans="1:6" x14ac:dyDescent="0.25">
      <c r="A37" s="11" t="s">
        <v>79</v>
      </c>
      <c r="B37" s="2">
        <v>612</v>
      </c>
      <c r="C37" s="2">
        <v>386</v>
      </c>
      <c r="D37" s="2">
        <f t="shared" si="0"/>
        <v>998</v>
      </c>
      <c r="E37" s="2">
        <f t="shared" si="1"/>
        <v>-226</v>
      </c>
      <c r="F37" s="6">
        <f t="shared" si="2"/>
        <v>1.5854922279792747</v>
      </c>
    </row>
    <row r="38" spans="1:6" x14ac:dyDescent="0.25">
      <c r="A38" s="11" t="s">
        <v>80</v>
      </c>
      <c r="B38" s="2">
        <v>247</v>
      </c>
      <c r="C38" s="2">
        <v>187</v>
      </c>
      <c r="D38" s="2">
        <f t="shared" si="0"/>
        <v>434</v>
      </c>
      <c r="E38" s="2">
        <f t="shared" si="1"/>
        <v>-60</v>
      </c>
      <c r="F38" s="6">
        <f t="shared" si="2"/>
        <v>1.320855614973262</v>
      </c>
    </row>
    <row r="39" spans="1:6" x14ac:dyDescent="0.25">
      <c r="A39" s="11" t="s">
        <v>81</v>
      </c>
      <c r="B39" s="2">
        <v>198</v>
      </c>
      <c r="C39" s="2">
        <v>129</v>
      </c>
      <c r="D39" s="2">
        <f t="shared" si="0"/>
        <v>327</v>
      </c>
      <c r="E39" s="2">
        <f t="shared" si="1"/>
        <v>-69</v>
      </c>
      <c r="F39" s="6">
        <f t="shared" si="2"/>
        <v>1.5348837209302326</v>
      </c>
    </row>
    <row r="40" spans="1:6" x14ac:dyDescent="0.25">
      <c r="A40" s="11" t="s">
        <v>82</v>
      </c>
      <c r="B40" s="2">
        <v>190</v>
      </c>
      <c r="C40" s="2">
        <v>79</v>
      </c>
      <c r="D40" s="2">
        <f t="shared" si="0"/>
        <v>269</v>
      </c>
      <c r="E40" s="2">
        <f t="shared" si="1"/>
        <v>-111</v>
      </c>
      <c r="F40" s="6">
        <f t="shared" si="2"/>
        <v>2.4050632911392404</v>
      </c>
    </row>
    <row r="41" spans="1:6" x14ac:dyDescent="0.25">
      <c r="A41" s="11" t="s">
        <v>83</v>
      </c>
      <c r="B41" s="2">
        <v>130</v>
      </c>
      <c r="C41" s="2">
        <v>99</v>
      </c>
      <c r="D41" s="2">
        <f t="shared" si="0"/>
        <v>229</v>
      </c>
      <c r="E41" s="2">
        <f t="shared" si="1"/>
        <v>-31</v>
      </c>
      <c r="F41" s="6">
        <f t="shared" si="2"/>
        <v>1.3131313131313131</v>
      </c>
    </row>
    <row r="42" spans="1:6" x14ac:dyDescent="0.25">
      <c r="A42" s="11" t="s">
        <v>84</v>
      </c>
      <c r="B42" s="2">
        <v>109</v>
      </c>
      <c r="C42" s="2">
        <v>76</v>
      </c>
      <c r="D42" s="2">
        <f t="shared" si="0"/>
        <v>185</v>
      </c>
      <c r="E42" s="2">
        <f t="shared" si="1"/>
        <v>-33</v>
      </c>
      <c r="F42" s="6">
        <f t="shared" si="2"/>
        <v>1.4342105263157894</v>
      </c>
    </row>
    <row r="43" spans="1:6" x14ac:dyDescent="0.25">
      <c r="A43" s="11" t="s">
        <v>85</v>
      </c>
      <c r="B43" s="2">
        <v>414</v>
      </c>
      <c r="C43" s="2">
        <v>133</v>
      </c>
      <c r="D43" s="2">
        <f t="shared" si="0"/>
        <v>547</v>
      </c>
      <c r="E43" s="2">
        <f t="shared" si="1"/>
        <v>-281</v>
      </c>
      <c r="F43" s="6">
        <f t="shared" si="2"/>
        <v>3.1127819548872182</v>
      </c>
    </row>
    <row r="44" spans="1:6" x14ac:dyDescent="0.25">
      <c r="A44" s="11" t="s">
        <v>86</v>
      </c>
      <c r="B44" s="2">
        <v>181</v>
      </c>
      <c r="C44" s="2">
        <v>100</v>
      </c>
      <c r="D44" s="2">
        <f t="shared" si="0"/>
        <v>281</v>
      </c>
      <c r="E44" s="2">
        <f t="shared" si="1"/>
        <v>-81</v>
      </c>
      <c r="F44" s="6">
        <f t="shared" si="2"/>
        <v>1.81</v>
      </c>
    </row>
    <row r="45" spans="1:6" x14ac:dyDescent="0.25">
      <c r="A45" s="11" t="s">
        <v>87</v>
      </c>
      <c r="B45" s="2">
        <v>185</v>
      </c>
      <c r="C45" s="2">
        <v>131</v>
      </c>
      <c r="D45" s="2">
        <f t="shared" si="0"/>
        <v>316</v>
      </c>
      <c r="E45" s="2">
        <f t="shared" si="1"/>
        <v>-54</v>
      </c>
      <c r="F45" s="6">
        <f t="shared" si="2"/>
        <v>1.4122137404580153</v>
      </c>
    </row>
    <row r="46" spans="1:6" x14ac:dyDescent="0.25">
      <c r="A46" s="11" t="s">
        <v>88</v>
      </c>
      <c r="B46" s="2">
        <v>287</v>
      </c>
      <c r="C46" s="2">
        <v>268</v>
      </c>
      <c r="D46" s="2">
        <f t="shared" si="0"/>
        <v>555</v>
      </c>
      <c r="E46" s="2">
        <f t="shared" si="1"/>
        <v>-19</v>
      </c>
      <c r="F46" s="6">
        <f t="shared" si="2"/>
        <v>1.0708955223880596</v>
      </c>
    </row>
    <row r="47" spans="1:6" x14ac:dyDescent="0.25">
      <c r="A47" s="11" t="s">
        <v>89</v>
      </c>
      <c r="B47" s="2">
        <v>303</v>
      </c>
      <c r="C47" s="2">
        <v>177</v>
      </c>
      <c r="D47" s="2">
        <f t="shared" si="0"/>
        <v>480</v>
      </c>
      <c r="E47" s="2">
        <f t="shared" si="1"/>
        <v>-126</v>
      </c>
      <c r="F47" s="6">
        <f t="shared" si="2"/>
        <v>1.7118644067796611</v>
      </c>
    </row>
    <row r="48" spans="1:6" x14ac:dyDescent="0.25">
      <c r="A48" s="11" t="s">
        <v>90</v>
      </c>
      <c r="B48" s="2">
        <v>248</v>
      </c>
      <c r="C48" s="2">
        <v>206</v>
      </c>
      <c r="D48" s="2">
        <f t="shared" si="0"/>
        <v>454</v>
      </c>
      <c r="E48" s="2">
        <f t="shared" si="1"/>
        <v>-42</v>
      </c>
      <c r="F48" s="6">
        <f t="shared" si="2"/>
        <v>1.203883495145631</v>
      </c>
    </row>
    <row r="49" spans="1:6" x14ac:dyDescent="0.25">
      <c r="A49" s="11" t="s">
        <v>91</v>
      </c>
      <c r="B49" s="2">
        <v>391</v>
      </c>
      <c r="C49" s="2">
        <v>235</v>
      </c>
      <c r="D49" s="2">
        <f t="shared" si="0"/>
        <v>626</v>
      </c>
      <c r="E49" s="2">
        <f t="shared" si="1"/>
        <v>-156</v>
      </c>
      <c r="F49" s="6">
        <f t="shared" si="2"/>
        <v>1.6638297872340426</v>
      </c>
    </row>
    <row r="50" spans="1:6" x14ac:dyDescent="0.25">
      <c r="A50" s="11" t="s">
        <v>92</v>
      </c>
      <c r="B50" s="2">
        <v>588</v>
      </c>
      <c r="C50" s="2">
        <v>150</v>
      </c>
      <c r="D50" s="2">
        <f t="shared" si="0"/>
        <v>738</v>
      </c>
      <c r="E50" s="2">
        <f t="shared" si="1"/>
        <v>-438</v>
      </c>
      <c r="F50" s="6">
        <f t="shared" si="2"/>
        <v>3.92</v>
      </c>
    </row>
    <row r="51" spans="1:6" x14ac:dyDescent="0.25">
      <c r="A51" s="11" t="s">
        <v>93</v>
      </c>
      <c r="B51" s="2">
        <v>161</v>
      </c>
      <c r="C51" s="2">
        <v>129</v>
      </c>
      <c r="D51" s="2">
        <f t="shared" si="0"/>
        <v>290</v>
      </c>
      <c r="E51" s="2">
        <f t="shared" si="1"/>
        <v>-32</v>
      </c>
      <c r="F51" s="6">
        <f t="shared" si="2"/>
        <v>1.248062015503876</v>
      </c>
    </row>
    <row r="52" spans="1:6" x14ac:dyDescent="0.25">
      <c r="A52" s="11" t="s">
        <v>94</v>
      </c>
      <c r="B52" s="2">
        <v>289</v>
      </c>
      <c r="C52" s="2">
        <v>121</v>
      </c>
      <c r="D52" s="2">
        <f t="shared" si="0"/>
        <v>410</v>
      </c>
      <c r="E52" s="2">
        <f t="shared" si="1"/>
        <v>-168</v>
      </c>
      <c r="F52" s="6">
        <f t="shared" si="2"/>
        <v>2.3884297520661155</v>
      </c>
    </row>
    <row r="53" spans="1:6" x14ac:dyDescent="0.25">
      <c r="A53" s="11" t="s">
        <v>95</v>
      </c>
      <c r="B53" s="2">
        <v>182</v>
      </c>
      <c r="C53" s="2">
        <v>166</v>
      </c>
      <c r="D53" s="2">
        <f t="shared" si="0"/>
        <v>348</v>
      </c>
      <c r="E53" s="2">
        <f t="shared" si="1"/>
        <v>-16</v>
      </c>
      <c r="F53" s="6">
        <f t="shared" si="2"/>
        <v>1.0963855421686748</v>
      </c>
    </row>
    <row r="54" spans="1:6" x14ac:dyDescent="0.25">
      <c r="A54" s="11" t="s">
        <v>96</v>
      </c>
      <c r="B54" s="2">
        <v>357</v>
      </c>
      <c r="C54" s="2">
        <v>141</v>
      </c>
      <c r="D54" s="2">
        <f t="shared" si="0"/>
        <v>498</v>
      </c>
      <c r="E54" s="2">
        <f t="shared" si="1"/>
        <v>-216</v>
      </c>
      <c r="F54" s="6">
        <f t="shared" si="2"/>
        <v>2.5319148936170213</v>
      </c>
    </row>
    <row r="55" spans="1:6" x14ac:dyDescent="0.25">
      <c r="A55" s="11" t="s">
        <v>97</v>
      </c>
      <c r="B55" s="2">
        <v>221</v>
      </c>
      <c r="C55" s="2">
        <v>118</v>
      </c>
      <c r="D55" s="2">
        <f t="shared" si="0"/>
        <v>339</v>
      </c>
      <c r="E55" s="2">
        <f t="shared" si="1"/>
        <v>-103</v>
      </c>
      <c r="F55" s="6">
        <f t="shared" si="2"/>
        <v>1.8728813559322033</v>
      </c>
    </row>
    <row r="56" spans="1:6" x14ac:dyDescent="0.25">
      <c r="A56" s="11" t="s">
        <v>98</v>
      </c>
      <c r="B56" s="2">
        <v>280</v>
      </c>
      <c r="C56" s="2">
        <v>88</v>
      </c>
      <c r="D56" s="2">
        <f t="shared" si="0"/>
        <v>368</v>
      </c>
      <c r="E56" s="2">
        <f t="shared" si="1"/>
        <v>-192</v>
      </c>
      <c r="F56" s="6">
        <f t="shared" si="2"/>
        <v>3.1818181818181817</v>
      </c>
    </row>
    <row r="57" spans="1:6" x14ac:dyDescent="0.25">
      <c r="A57" s="11" t="s">
        <v>99</v>
      </c>
      <c r="B57" s="2">
        <v>329</v>
      </c>
      <c r="C57" s="2">
        <v>126</v>
      </c>
      <c r="D57" s="2">
        <f t="shared" si="0"/>
        <v>455</v>
      </c>
      <c r="E57" s="2">
        <f t="shared" si="1"/>
        <v>-203</v>
      </c>
      <c r="F57" s="6">
        <f t="shared" si="2"/>
        <v>2.6111111111111112</v>
      </c>
    </row>
    <row r="58" spans="1:6" x14ac:dyDescent="0.25">
      <c r="A58" s="11" t="s">
        <v>100</v>
      </c>
      <c r="B58" s="2">
        <v>143</v>
      </c>
      <c r="C58" s="2">
        <v>81</v>
      </c>
      <c r="D58" s="2">
        <f t="shared" si="0"/>
        <v>224</v>
      </c>
      <c r="E58" s="2">
        <f t="shared" si="1"/>
        <v>-62</v>
      </c>
      <c r="F58" s="6">
        <f t="shared" si="2"/>
        <v>1.7654320987654322</v>
      </c>
    </row>
    <row r="59" spans="1:6" x14ac:dyDescent="0.25">
      <c r="A59" s="11" t="s">
        <v>101</v>
      </c>
      <c r="B59" s="2">
        <v>229</v>
      </c>
      <c r="C59" s="2">
        <v>102</v>
      </c>
      <c r="D59" s="2">
        <f t="shared" si="0"/>
        <v>331</v>
      </c>
      <c r="E59" s="2">
        <f t="shared" si="1"/>
        <v>-127</v>
      </c>
      <c r="F59" s="6">
        <f t="shared" si="2"/>
        <v>2.2450980392156863</v>
      </c>
    </row>
    <row r="60" spans="1:6" x14ac:dyDescent="0.25">
      <c r="A60" s="11" t="s">
        <v>102</v>
      </c>
      <c r="B60" s="2">
        <v>130</v>
      </c>
      <c r="C60" s="2">
        <v>69</v>
      </c>
      <c r="D60" s="2">
        <f t="shared" si="0"/>
        <v>199</v>
      </c>
      <c r="E60" s="2">
        <f t="shared" si="1"/>
        <v>-61</v>
      </c>
      <c r="F60" s="6">
        <f t="shared" si="2"/>
        <v>1.8840579710144927</v>
      </c>
    </row>
    <row r="61" spans="1:6" x14ac:dyDescent="0.25">
      <c r="A61" s="11" t="s">
        <v>103</v>
      </c>
      <c r="B61" s="2">
        <v>158</v>
      </c>
      <c r="C61" s="2">
        <v>71</v>
      </c>
      <c r="D61" s="2">
        <f t="shared" si="0"/>
        <v>229</v>
      </c>
      <c r="E61" s="2">
        <f t="shared" si="1"/>
        <v>-87</v>
      </c>
      <c r="F61" s="6">
        <f t="shared" si="2"/>
        <v>2.2253521126760565</v>
      </c>
    </row>
    <row r="62" spans="1:6" x14ac:dyDescent="0.25">
      <c r="A62" s="11" t="s">
        <v>104</v>
      </c>
      <c r="B62" s="2">
        <v>170</v>
      </c>
      <c r="C62" s="2">
        <v>62</v>
      </c>
      <c r="D62" s="2">
        <f t="shared" si="0"/>
        <v>232</v>
      </c>
      <c r="E62" s="2">
        <f t="shared" si="1"/>
        <v>-108</v>
      </c>
      <c r="F62" s="6">
        <f t="shared" si="2"/>
        <v>2.7419354838709675</v>
      </c>
    </row>
    <row r="63" spans="1:6" x14ac:dyDescent="0.25">
      <c r="A63" s="11" t="s">
        <v>105</v>
      </c>
      <c r="B63" s="2">
        <v>229</v>
      </c>
      <c r="C63" s="2">
        <v>137</v>
      </c>
      <c r="D63" s="2">
        <f t="shared" si="0"/>
        <v>366</v>
      </c>
      <c r="E63" s="2">
        <f t="shared" si="1"/>
        <v>-92</v>
      </c>
      <c r="F63" s="6">
        <f t="shared" si="2"/>
        <v>1.6715328467153285</v>
      </c>
    </row>
    <row r="64" spans="1:6" x14ac:dyDescent="0.25">
      <c r="A64" s="11" t="s">
        <v>106</v>
      </c>
      <c r="B64" s="2">
        <v>293</v>
      </c>
      <c r="C64" s="2">
        <v>238</v>
      </c>
      <c r="D64" s="2">
        <f t="shared" si="0"/>
        <v>531</v>
      </c>
      <c r="E64" s="2">
        <f t="shared" si="1"/>
        <v>-55</v>
      </c>
      <c r="F64" s="6">
        <f t="shared" si="2"/>
        <v>1.23109243697479</v>
      </c>
    </row>
    <row r="65" spans="1:6" x14ac:dyDescent="0.25">
      <c r="A65" s="11" t="s">
        <v>107</v>
      </c>
      <c r="B65" s="2">
        <v>221</v>
      </c>
      <c r="C65" s="2">
        <v>151</v>
      </c>
      <c r="D65" s="2">
        <f t="shared" si="0"/>
        <v>372</v>
      </c>
      <c r="E65" s="2">
        <f t="shared" si="1"/>
        <v>-70</v>
      </c>
      <c r="F65" s="6">
        <f t="shared" si="2"/>
        <v>1.4635761589403973</v>
      </c>
    </row>
    <row r="66" spans="1:6" x14ac:dyDescent="0.25">
      <c r="A66" s="11" t="s">
        <v>108</v>
      </c>
      <c r="B66" s="2">
        <v>269</v>
      </c>
      <c r="C66" s="2">
        <v>144</v>
      </c>
      <c r="D66" s="2">
        <f t="shared" si="0"/>
        <v>413</v>
      </c>
      <c r="E66" s="2">
        <f t="shared" si="1"/>
        <v>-125</v>
      </c>
      <c r="F66" s="6">
        <f t="shared" si="2"/>
        <v>1.8680555555555556</v>
      </c>
    </row>
    <row r="67" spans="1:6" x14ac:dyDescent="0.25">
      <c r="A67" s="11" t="s">
        <v>109</v>
      </c>
      <c r="B67" s="2">
        <v>209</v>
      </c>
      <c r="C67" s="2">
        <v>70</v>
      </c>
      <c r="D67" s="2">
        <f t="shared" si="0"/>
        <v>279</v>
      </c>
      <c r="E67" s="2">
        <f t="shared" si="1"/>
        <v>-139</v>
      </c>
      <c r="F67" s="6">
        <f t="shared" si="2"/>
        <v>2.9857142857142858</v>
      </c>
    </row>
    <row r="68" spans="1:6" x14ac:dyDescent="0.25">
      <c r="A68" s="11" t="s">
        <v>110</v>
      </c>
      <c r="B68" s="2">
        <v>186</v>
      </c>
      <c r="C68" s="2">
        <v>184</v>
      </c>
      <c r="D68" s="2">
        <f t="shared" si="0"/>
        <v>370</v>
      </c>
      <c r="E68" s="2">
        <f t="shared" si="1"/>
        <v>-2</v>
      </c>
      <c r="F68" s="6">
        <f t="shared" si="2"/>
        <v>1.0108695652173914</v>
      </c>
    </row>
    <row r="69" spans="1:6" x14ac:dyDescent="0.25">
      <c r="A69" s="11" t="s">
        <v>111</v>
      </c>
      <c r="B69" s="2">
        <v>138</v>
      </c>
      <c r="C69" s="2">
        <v>104</v>
      </c>
      <c r="D69" s="2">
        <f t="shared" ref="D69:D81" si="3">SUM(B69:C69)</f>
        <v>242</v>
      </c>
      <c r="E69" s="2">
        <f t="shared" ref="E69:E81" si="4">C69-B69</f>
        <v>-34</v>
      </c>
      <c r="F69" s="6">
        <f t="shared" ref="F69:F81" si="5">B69/C69</f>
        <v>1.3269230769230769</v>
      </c>
    </row>
    <row r="70" spans="1:6" x14ac:dyDescent="0.25">
      <c r="A70" s="11" t="s">
        <v>112</v>
      </c>
      <c r="B70" s="2">
        <v>258</v>
      </c>
      <c r="C70" s="2">
        <v>232</v>
      </c>
      <c r="D70" s="2">
        <f t="shared" si="3"/>
        <v>490</v>
      </c>
      <c r="E70" s="2">
        <f t="shared" si="4"/>
        <v>-26</v>
      </c>
      <c r="F70" s="6">
        <f t="shared" si="5"/>
        <v>1.1120689655172413</v>
      </c>
    </row>
    <row r="71" spans="1:6" x14ac:dyDescent="0.25">
      <c r="A71" s="11" t="s">
        <v>113</v>
      </c>
      <c r="B71" s="2">
        <v>288</v>
      </c>
      <c r="C71" s="2">
        <v>212</v>
      </c>
      <c r="D71" s="2">
        <f t="shared" si="3"/>
        <v>500</v>
      </c>
      <c r="E71" s="2">
        <f t="shared" si="4"/>
        <v>-76</v>
      </c>
      <c r="F71" s="6">
        <f t="shared" si="5"/>
        <v>1.3584905660377358</v>
      </c>
    </row>
    <row r="72" spans="1:6" x14ac:dyDescent="0.25">
      <c r="A72" s="11" t="s">
        <v>114</v>
      </c>
      <c r="B72" s="2">
        <v>90</v>
      </c>
      <c r="C72" s="2">
        <v>80</v>
      </c>
      <c r="D72" s="2">
        <f t="shared" si="3"/>
        <v>170</v>
      </c>
      <c r="E72" s="2">
        <f t="shared" si="4"/>
        <v>-10</v>
      </c>
      <c r="F72" s="6">
        <f t="shared" si="5"/>
        <v>1.125</v>
      </c>
    </row>
    <row r="73" spans="1:6" x14ac:dyDescent="0.25">
      <c r="A73" s="11" t="s">
        <v>115</v>
      </c>
      <c r="B73" s="2">
        <v>99</v>
      </c>
      <c r="C73" s="2">
        <v>68</v>
      </c>
      <c r="D73" s="2">
        <f t="shared" si="3"/>
        <v>167</v>
      </c>
      <c r="E73" s="2">
        <f t="shared" si="4"/>
        <v>-31</v>
      </c>
      <c r="F73" s="6">
        <f t="shared" si="5"/>
        <v>1.4558823529411764</v>
      </c>
    </row>
    <row r="74" spans="1:6" x14ac:dyDescent="0.25">
      <c r="A74" s="11" t="s">
        <v>116</v>
      </c>
      <c r="B74" s="2">
        <v>387</v>
      </c>
      <c r="C74" s="2">
        <v>211</v>
      </c>
      <c r="D74" s="2">
        <f t="shared" si="3"/>
        <v>598</v>
      </c>
      <c r="E74" s="2">
        <f t="shared" si="4"/>
        <v>-176</v>
      </c>
      <c r="F74" s="6">
        <f t="shared" si="5"/>
        <v>1.8341232227488151</v>
      </c>
    </row>
    <row r="75" spans="1:6" x14ac:dyDescent="0.25">
      <c r="A75" s="11" t="s">
        <v>117</v>
      </c>
      <c r="B75" s="2">
        <v>286</v>
      </c>
      <c r="C75" s="2">
        <v>240</v>
      </c>
      <c r="D75" s="2">
        <f t="shared" si="3"/>
        <v>526</v>
      </c>
      <c r="E75" s="2">
        <f t="shared" si="4"/>
        <v>-46</v>
      </c>
      <c r="F75" s="6">
        <f t="shared" si="5"/>
        <v>1.1916666666666667</v>
      </c>
    </row>
    <row r="76" spans="1:6" x14ac:dyDescent="0.25">
      <c r="A76" s="11" t="s">
        <v>118</v>
      </c>
      <c r="B76" s="2">
        <v>280</v>
      </c>
      <c r="C76" s="2">
        <v>147</v>
      </c>
      <c r="D76" s="2">
        <f t="shared" si="3"/>
        <v>427</v>
      </c>
      <c r="E76" s="2">
        <f t="shared" si="4"/>
        <v>-133</v>
      </c>
      <c r="F76" s="6">
        <f t="shared" si="5"/>
        <v>1.9047619047619047</v>
      </c>
    </row>
    <row r="77" spans="1:6" x14ac:dyDescent="0.25">
      <c r="A77" s="11" t="s">
        <v>119</v>
      </c>
      <c r="B77" s="2">
        <v>325</v>
      </c>
      <c r="C77" s="2">
        <v>141</v>
      </c>
      <c r="D77" s="2">
        <f t="shared" si="3"/>
        <v>466</v>
      </c>
      <c r="E77" s="2">
        <f t="shared" si="4"/>
        <v>-184</v>
      </c>
      <c r="F77" s="6">
        <f t="shared" si="5"/>
        <v>2.3049645390070923</v>
      </c>
    </row>
    <row r="78" spans="1:6" x14ac:dyDescent="0.25">
      <c r="A78" s="11" t="s">
        <v>120</v>
      </c>
      <c r="B78" s="2">
        <v>197</v>
      </c>
      <c r="C78" s="2">
        <v>153</v>
      </c>
      <c r="D78" s="2">
        <f t="shared" si="3"/>
        <v>350</v>
      </c>
      <c r="E78" s="2">
        <f t="shared" si="4"/>
        <v>-44</v>
      </c>
      <c r="F78" s="6">
        <f t="shared" si="5"/>
        <v>1.2875816993464053</v>
      </c>
    </row>
    <row r="79" spans="1:6" x14ac:dyDescent="0.25">
      <c r="A79" s="11" t="s">
        <v>121</v>
      </c>
      <c r="B79" s="2">
        <v>140</v>
      </c>
      <c r="C79" s="2">
        <v>106</v>
      </c>
      <c r="D79" s="2">
        <f t="shared" si="3"/>
        <v>246</v>
      </c>
      <c r="E79" s="2">
        <f t="shared" si="4"/>
        <v>-34</v>
      </c>
      <c r="F79" s="6">
        <f t="shared" si="5"/>
        <v>1.320754716981132</v>
      </c>
    </row>
    <row r="80" spans="1:6" x14ac:dyDescent="0.25">
      <c r="A80" s="11" t="s">
        <v>122</v>
      </c>
      <c r="B80" s="2">
        <v>81</v>
      </c>
      <c r="C80" s="2">
        <v>80</v>
      </c>
      <c r="D80" s="2">
        <f t="shared" si="3"/>
        <v>161</v>
      </c>
      <c r="E80" s="2">
        <f t="shared" si="4"/>
        <v>-1</v>
      </c>
      <c r="F80" s="6">
        <f t="shared" si="5"/>
        <v>1.0125</v>
      </c>
    </row>
    <row r="81" spans="1:6" x14ac:dyDescent="0.25">
      <c r="A81" s="4" t="s">
        <v>8</v>
      </c>
      <c r="B81" s="5">
        <f>SUM(B4:B80)</f>
        <v>21239</v>
      </c>
      <c r="C81" s="5">
        <f>SUM(C4:C80)</f>
        <v>13162</v>
      </c>
      <c r="D81" s="5">
        <f t="shared" si="3"/>
        <v>34401</v>
      </c>
      <c r="E81" s="5">
        <f t="shared" si="4"/>
        <v>-8077</v>
      </c>
      <c r="F81" s="6">
        <f t="shared" si="5"/>
        <v>1.6136605379121713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L7" sqref="L7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20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11</v>
      </c>
      <c r="B4" s="8">
        <v>56</v>
      </c>
      <c r="C4" s="8">
        <v>48</v>
      </c>
      <c r="D4" s="8">
        <f>SUM(B4:C4)</f>
        <v>104</v>
      </c>
      <c r="E4" s="8">
        <f>C4-B4</f>
        <v>-8</v>
      </c>
      <c r="F4" s="9">
        <f>B4/C4</f>
        <v>1.1666666666666667</v>
      </c>
    </row>
    <row r="5" spans="1:7" x14ac:dyDescent="0.25">
      <c r="A5" s="4" t="s">
        <v>12</v>
      </c>
      <c r="B5" s="8">
        <v>826</v>
      </c>
      <c r="C5" s="8">
        <v>802</v>
      </c>
      <c r="D5" s="8">
        <f t="shared" ref="D5:D10" si="0">SUM(B5:C5)</f>
        <v>1628</v>
      </c>
      <c r="E5" s="8">
        <f t="shared" ref="E5:E10" si="1">C5-B5</f>
        <v>-24</v>
      </c>
      <c r="F5" s="9">
        <f t="shared" ref="F5:F10" si="2">B5/C5</f>
        <v>1.0299251870324189</v>
      </c>
    </row>
    <row r="6" spans="1:7" x14ac:dyDescent="0.25">
      <c r="A6" s="4" t="s">
        <v>13</v>
      </c>
      <c r="B6" s="8">
        <v>10637</v>
      </c>
      <c r="C6" s="8">
        <v>5441</v>
      </c>
      <c r="D6" s="8">
        <f t="shared" si="0"/>
        <v>16078</v>
      </c>
      <c r="E6" s="8">
        <f t="shared" si="1"/>
        <v>-5196</v>
      </c>
      <c r="F6" s="9">
        <f t="shared" si="2"/>
        <v>1.9549715125895974</v>
      </c>
    </row>
    <row r="7" spans="1:7" x14ac:dyDescent="0.25">
      <c r="A7" s="4" t="s">
        <v>123</v>
      </c>
      <c r="B7" s="8">
        <v>7366</v>
      </c>
      <c r="C7" s="8">
        <v>4771</v>
      </c>
      <c r="D7" s="8">
        <v>15072</v>
      </c>
      <c r="E7" s="8">
        <v>-3992</v>
      </c>
      <c r="F7" s="9">
        <f t="shared" si="2"/>
        <v>1.5439111297421924</v>
      </c>
    </row>
    <row r="8" spans="1:7" x14ac:dyDescent="0.25">
      <c r="A8" s="4" t="s">
        <v>14</v>
      </c>
      <c r="B8" s="8">
        <v>142</v>
      </c>
      <c r="C8" s="8">
        <v>125</v>
      </c>
      <c r="D8" s="8">
        <f t="shared" si="0"/>
        <v>267</v>
      </c>
      <c r="E8" s="8">
        <f t="shared" si="1"/>
        <v>-17</v>
      </c>
      <c r="F8" s="9">
        <f t="shared" si="2"/>
        <v>1.1359999999999999</v>
      </c>
    </row>
    <row r="9" spans="1:7" x14ac:dyDescent="0.25">
      <c r="A9" s="4" t="s">
        <v>15</v>
      </c>
      <c r="B9" s="8">
        <v>2212</v>
      </c>
      <c r="C9" s="8">
        <v>1975</v>
      </c>
      <c r="D9" s="8">
        <f t="shared" si="0"/>
        <v>4187</v>
      </c>
      <c r="E9" s="8">
        <f t="shared" si="1"/>
        <v>-237</v>
      </c>
      <c r="F9" s="9">
        <f t="shared" si="2"/>
        <v>1.1200000000000001</v>
      </c>
    </row>
    <row r="10" spans="1:7" x14ac:dyDescent="0.25">
      <c r="A10" s="4" t="s">
        <v>8</v>
      </c>
      <c r="B10" s="7">
        <f>SUM(B4:B9)</f>
        <v>21239</v>
      </c>
      <c r="C10" s="7">
        <f>SUM(C4:C9)</f>
        <v>13162</v>
      </c>
      <c r="D10" s="7">
        <f t="shared" si="0"/>
        <v>34401</v>
      </c>
      <c r="E10" s="7">
        <f t="shared" si="1"/>
        <v>-8077</v>
      </c>
      <c r="F10" s="9">
        <f t="shared" si="2"/>
        <v>1.6136605379121713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9" sqref="H19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16</v>
      </c>
      <c r="B4" s="8">
        <v>3373</v>
      </c>
      <c r="C4" s="8">
        <v>3195</v>
      </c>
      <c r="D4" s="8">
        <f>SUM(B4:C4)</f>
        <v>6568</v>
      </c>
      <c r="E4" s="8">
        <f>C4-B4</f>
        <v>-178</v>
      </c>
      <c r="F4" s="9">
        <f>B4/C4</f>
        <v>1.0557120500782473</v>
      </c>
    </row>
    <row r="5" spans="1:6" x14ac:dyDescent="0.25">
      <c r="A5" s="4" t="s">
        <v>17</v>
      </c>
      <c r="B5" s="8">
        <v>17866</v>
      </c>
      <c r="C5" s="8">
        <v>9967</v>
      </c>
      <c r="D5" s="8">
        <f t="shared" ref="D5:D6" si="0">SUM(B5:C5)</f>
        <v>27833</v>
      </c>
      <c r="E5" s="8">
        <f t="shared" ref="E5:E6" si="1">C5-B5</f>
        <v>-7899</v>
      </c>
      <c r="F5" s="9">
        <f t="shared" ref="F5:F6" si="2">B5/C5</f>
        <v>1.7925153004916223</v>
      </c>
    </row>
    <row r="6" spans="1:6" x14ac:dyDescent="0.25">
      <c r="A6" s="4" t="s">
        <v>8</v>
      </c>
      <c r="B6" s="7">
        <f>SUM(B4:B5)</f>
        <v>21239</v>
      </c>
      <c r="C6" s="7">
        <f>SUM(C4:C5)</f>
        <v>13162</v>
      </c>
      <c r="D6" s="7">
        <f t="shared" si="0"/>
        <v>34401</v>
      </c>
      <c r="E6" s="7">
        <f t="shared" si="1"/>
        <v>-8077</v>
      </c>
      <c r="F6" s="9">
        <f t="shared" si="2"/>
        <v>1.6136605379121713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8" sqref="H8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22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38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39</v>
      </c>
      <c r="B5" s="8">
        <v>873</v>
      </c>
      <c r="C5" s="8">
        <v>862</v>
      </c>
      <c r="D5" s="8">
        <f t="shared" ref="D5:D10" si="0">SUM(B5:C5)</f>
        <v>1735</v>
      </c>
      <c r="E5" s="8">
        <f t="shared" ref="E5:E10" si="1">C5-B5</f>
        <v>-11</v>
      </c>
      <c r="F5" s="9">
        <f t="shared" ref="F5:F10" si="2">IF(C5=0,"**.*",(B5/C5))</f>
        <v>1.0127610208816706</v>
      </c>
    </row>
    <row r="6" spans="1:6" x14ac:dyDescent="0.25">
      <c r="A6" s="4" t="s">
        <v>40</v>
      </c>
      <c r="B6" s="8">
        <v>4563</v>
      </c>
      <c r="C6" s="8">
        <v>3749</v>
      </c>
      <c r="D6" s="8">
        <f t="shared" si="0"/>
        <v>8312</v>
      </c>
      <c r="E6" s="8">
        <f t="shared" si="1"/>
        <v>-814</v>
      </c>
      <c r="F6" s="9">
        <f t="shared" si="2"/>
        <v>1.2171245665510804</v>
      </c>
    </row>
    <row r="7" spans="1:6" x14ac:dyDescent="0.25">
      <c r="A7" s="4" t="s">
        <v>41</v>
      </c>
      <c r="B7" s="8">
        <v>9801</v>
      </c>
      <c r="C7" s="8">
        <v>5440</v>
      </c>
      <c r="D7" s="8">
        <f t="shared" si="0"/>
        <v>15241</v>
      </c>
      <c r="E7" s="8">
        <f t="shared" si="1"/>
        <v>-4361</v>
      </c>
      <c r="F7" s="9">
        <f t="shared" si="2"/>
        <v>1.801654411764706</v>
      </c>
    </row>
    <row r="8" spans="1:6" x14ac:dyDescent="0.25">
      <c r="A8" s="4" t="s">
        <v>42</v>
      </c>
      <c r="B8" s="8">
        <v>5398</v>
      </c>
      <c r="C8" s="8">
        <v>2668</v>
      </c>
      <c r="D8" s="8">
        <f t="shared" si="0"/>
        <v>8066</v>
      </c>
      <c r="E8" s="8">
        <f t="shared" si="1"/>
        <v>-2730</v>
      </c>
      <c r="F8" s="9">
        <f t="shared" si="2"/>
        <v>2.0232383808095951</v>
      </c>
    </row>
    <row r="9" spans="1:6" x14ac:dyDescent="0.25">
      <c r="A9" s="4" t="s">
        <v>43</v>
      </c>
      <c r="B9" s="8">
        <v>604</v>
      </c>
      <c r="C9" s="8">
        <v>443</v>
      </c>
      <c r="D9" s="8">
        <f t="shared" si="0"/>
        <v>1047</v>
      </c>
      <c r="E9" s="8">
        <f t="shared" si="1"/>
        <v>-161</v>
      </c>
      <c r="F9" s="9">
        <f t="shared" si="2"/>
        <v>1.3634311512415349</v>
      </c>
    </row>
    <row r="10" spans="1:6" x14ac:dyDescent="0.25">
      <c r="A10" s="4" t="s">
        <v>8</v>
      </c>
      <c r="B10" s="7">
        <f>SUM(B4:B9)</f>
        <v>21239</v>
      </c>
      <c r="C10" s="7">
        <f>SUM(C4:C9)</f>
        <v>13162</v>
      </c>
      <c r="D10" s="7">
        <f t="shared" si="0"/>
        <v>34401</v>
      </c>
      <c r="E10" s="7">
        <f t="shared" si="1"/>
        <v>-8077</v>
      </c>
      <c r="F10" s="9">
        <f t="shared" si="2"/>
        <v>1.6136605379121713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SCARAZZINI, DANTE</cp:lastModifiedBy>
  <cp:lastPrinted>2016-11-04T14:45:38Z</cp:lastPrinted>
  <dcterms:created xsi:type="dcterms:W3CDTF">2016-07-22T11:47:05Z</dcterms:created>
  <dcterms:modified xsi:type="dcterms:W3CDTF">2018-02-07T19:19:31Z</dcterms:modified>
</cp:coreProperties>
</file>