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arazzini895973\AppData\Local\Temp\10\wzc605\"/>
    </mc:Choice>
  </mc:AlternateContent>
  <bookViews>
    <workbookView xWindow="480" yWindow="75" windowWidth="27795" windowHeight="12345" activeTab="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52511"/>
</workbook>
</file>

<file path=xl/calcChain.xml><?xml version="1.0" encoding="utf-8"?>
<calcChain xmlns="http://schemas.openxmlformats.org/spreadsheetml/2006/main">
  <c r="C23" i="2" l="1"/>
  <c r="B23" i="2"/>
  <c r="F22" i="2" l="1"/>
  <c r="E22" i="2"/>
  <c r="D22" i="2"/>
  <c r="F21" i="2" l="1"/>
  <c r="E21" i="2"/>
  <c r="D21" i="2"/>
  <c r="F23" i="2" l="1"/>
  <c r="D23" i="2"/>
  <c r="E23" i="2"/>
  <c r="C6" i="6"/>
  <c r="B6" i="6"/>
  <c r="C10" i="5"/>
  <c r="B10" i="5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8" i="5"/>
  <c r="D9" i="5"/>
  <c r="D10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5" i="2"/>
  <c r="F5" i="6"/>
  <c r="F6" i="6"/>
  <c r="F4" i="6"/>
  <c r="F5" i="5"/>
  <c r="F6" i="5"/>
  <c r="F7" i="5"/>
  <c r="F8" i="5"/>
  <c r="F9" i="5"/>
  <c r="F10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4" i="2"/>
  <c r="F10" i="7" l="1"/>
  <c r="E10" i="7"/>
  <c r="D10" i="7"/>
  <c r="E5" i="6"/>
  <c r="E6" i="6"/>
  <c r="E4" i="6"/>
  <c r="E5" i="5"/>
  <c r="E6" i="5"/>
  <c r="E8" i="5"/>
  <c r="E9" i="5"/>
  <c r="E10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2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4" i="2"/>
  <c r="E20" i="2" l="1"/>
  <c r="D20" i="2"/>
</calcChain>
</file>

<file path=xl/sharedStrings.xml><?xml version="1.0" encoding="utf-8"?>
<sst xmlns="http://schemas.openxmlformats.org/spreadsheetml/2006/main" count="163" uniqueCount="131">
  <si>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</si>
  <si>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</si>
  <si>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</si>
  <si>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</si>
  <si>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</si>
  <si>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</si>
  <si>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</si>
  <si>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</si>
  <si>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</si>
  <si>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</si>
  <si>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</si>
  <si>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AMER IND</t>
  </si>
  <si>
    <t>ASIAN/PAC.ISL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</si>
  <si>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</si>
  <si>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</si>
  <si>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</si>
  <si>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</si>
  <si>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</si>
  <si>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</si>
  <si>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</si>
  <si>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</si>
  <si>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</si>
  <si>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</si>
  <si>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</si>
  <si>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PL 1651503-INTENT/FRAUD OBT TRANS W/O PAY</t>
  </si>
  <si>
    <t>PL 1200001-ASLT W/INT CAUSES PHYS INJURY</t>
  </si>
  <si>
    <t>PL 1552500-PETIT LARCENY</t>
  </si>
  <si>
    <t>LOC000000V-VIOL OF LOCAL LAW VIOL</t>
  </si>
  <si>
    <t>PL 2200300-CRIM POSS CONTRL SUBST-7TH</t>
  </si>
  <si>
    <t>VTL0511001-AGGRAVATED UNLIC OPER/MV-3RD</t>
  </si>
  <si>
    <t>PL 2214000-CRIM SALE MARIHUANA-4TH</t>
  </si>
  <si>
    <t>PL 1201401-MENACING-2ND:WEAPON</t>
  </si>
  <si>
    <t>PL 1450001-CRIM MIS:INTENT DAMAGE PROPRTY</t>
  </si>
  <si>
    <t xml:space="preserve">PL 1211100-CRIM OBSTRUCTION BREATHING    </t>
  </si>
  <si>
    <t>PL 2403002-AGG HAR-2ND:TELEPHONE</t>
  </si>
  <si>
    <t xml:space="preserve">VTL11920U2-OPER MV .08 OF 1% ALCOHOL-1ST </t>
  </si>
  <si>
    <t>PL 2053000-RESISTING ARREST</t>
  </si>
  <si>
    <t>AC 010125B-ADMINISTRATION CODE VIOL</t>
  </si>
  <si>
    <t>PL 2155003-CRIM CONTEMPT-2ND:DISOBEY CRT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</si>
  <si>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</si>
  <si>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</si>
  <si>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</si>
  <si>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</si>
  <si>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</si>
  <si>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</si>
  <si>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</si>
  <si>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</si>
  <si>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</si>
  <si>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PL 2650101-CRIM POSS WEAP-4TH:FIREARM/WEP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</si>
  <si>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</si>
  <si>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</si>
  <si>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</si>
  <si>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</si>
  <si>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</si>
  <si>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</si>
  <si>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</si>
  <si>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</si>
  <si>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</si>
  <si>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</si>
  <si>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</si>
  <si>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</si>
  <si>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</si>
  <si>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</si>
  <si>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</si>
  <si>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</si>
  <si>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</si>
  <si>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</si>
  <si>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</si>
  <si>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</si>
  <si>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</si>
  <si>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</si>
  <si>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</si>
  <si>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</si>
  <si>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</si>
  <si>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</si>
  <si>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</si>
  <si>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</si>
  <si>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</si>
  <si>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</si>
  <si>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</si>
  <si>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</si>
  <si>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</si>
  <si>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</si>
  <si>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</si>
  <si>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</si>
  <si>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</si>
  <si>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</si>
  <si>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</si>
  <si>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</si>
  <si>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</si>
  <si>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</si>
  <si>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</si>
  <si>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</si>
  <si>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</si>
  <si>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</si>
  <si>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</si>
  <si>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</si>
  <si>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</si>
  <si>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</si>
  <si>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</si>
  <si>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</si>
  <si>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</si>
  <si>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</si>
  <si>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</si>
  <si>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</si>
  <si>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</si>
  <si>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</si>
  <si>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</si>
  <si>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</si>
  <si>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</si>
  <si>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</si>
  <si>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</si>
  <si>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</si>
  <si>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</si>
  <si>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</si>
  <si>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</si>
  <si>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</si>
  <si>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</si>
  <si>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</si>
  <si>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</si>
  <si>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</si>
  <si>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</si>
  <si>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</si>
  <si>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</si>
  <si>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</si>
  <si>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</si>
  <si>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HISPANIC</t>
  </si>
  <si>
    <t>VTL051101A-AGGRAVATED UNLIC OPER VEH-3RD</t>
  </si>
  <si>
    <t>PL 1401000-CRIMINAL TRESPASS-3RD</t>
  </si>
  <si>
    <t>Non DAT and DAT Arrest Analysis 4Q 2016</t>
  </si>
  <si>
    <t>Non DAT Arrests 4Q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</si>
</sst>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H15" sqref="H15"/>
    </sheetView>
  </sheetViews>
  <sheetFormatPr defaultRowHeight="15" x14ac:dyDescent="0.25"/>
  <cols>
    <col min="1" max="1" width="45.7109375" bestFit="1" customWidth="1"/>
    <col min="2" max="2" width="14.5703125" bestFit="1" customWidth="1"/>
    <col min="3" max="3" width="10.28515625" bestFit="1" customWidth="1"/>
    <col min="4" max="4" width="12.140625" bestFit="1" customWidth="1"/>
    <col min="5" max="5" width="10.42578125" bestFit="1" customWidth="1"/>
    <col min="6" max="6" width="13.28515625" bestFit="1" customWidth="1"/>
    <col min="8" max="8" width="44.28515625" bestFit="1" customWidth="1"/>
    <col min="10" max="10" width="44.28515625" bestFit="1" customWidth="1"/>
  </cols>
  <sheetData>
    <row r="1" spans="1:7" x14ac:dyDescent="0.25">
      <c r="A1" s="13" t="s">
        <v>129</v>
      </c>
      <c r="B1" s="13"/>
      <c r="C1" s="13"/>
      <c r="D1" s="13"/>
      <c r="E1" s="13"/>
      <c r="F1" s="13"/>
      <c r="G1" s="1"/>
    </row>
    <row r="2" spans="1:7" x14ac:dyDescent="0.25">
      <c r="A2" s="13"/>
      <c r="B2" s="13"/>
      <c r="C2" s="13"/>
      <c r="D2" s="13"/>
      <c r="E2" s="13"/>
      <c r="F2" s="13"/>
      <c r="G2" s="1"/>
    </row>
    <row r="3" spans="1:7" x14ac:dyDescent="0.25">
      <c r="A3" s="3" t="s">
        <v>130</v>
      </c>
      <c r="B3" s="7" t="s">
        <v>2</v>
      </c>
      <c r="C3" s="7" t="s">
        <v>1</v>
      </c>
      <c r="D3" s="7" t="s">
        <v>40</v>
      </c>
      <c r="E3" s="7" t="s">
        <v>23</v>
      </c>
      <c r="F3" s="7" t="s">
        <v>39</v>
      </c>
    </row>
    <row r="4" spans="1:7" x14ac:dyDescent="0.25">
      <c r="A4" s="4" t="s">
        <v>24</v>
      </c>
      <c r="B4" s="8">
        <v>4572</v>
      </c>
      <c r="C4" s="8">
        <v>1597</v>
      </c>
      <c r="D4" s="8">
        <f>SUM(B4:C4)</f>
        <v>6169</v>
      </c>
      <c r="E4" s="8">
        <f>C4-B4</f>
        <v>-2975</v>
      </c>
      <c r="F4" s="9">
        <f>IF(C4=0,"**.*",(B4/C4))</f>
        <v>2.8628678772698812</v>
      </c>
    </row>
    <row r="5" spans="1:7" x14ac:dyDescent="0.25">
      <c r="A5" s="4" t="s">
        <v>25</v>
      </c>
      <c r="B5" s="8">
        <v>4853</v>
      </c>
      <c r="C5" s="8">
        <v>1293</v>
      </c>
      <c r="D5" s="8">
        <f t="shared" ref="D5:D23" si="0">SUM(B5:C5)</f>
        <v>6146</v>
      </c>
      <c r="E5" s="8">
        <f t="shared" ref="E5:E23" si="1">C5-B5</f>
        <v>-3560</v>
      </c>
      <c r="F5" s="9">
        <f>IF(C5=0,"**.*",(B5/C5))</f>
        <v>3.7532869296210363</v>
      </c>
    </row>
    <row r="6" spans="1:7" x14ac:dyDescent="0.25">
      <c r="A6" s="4" t="s">
        <v>26</v>
      </c>
      <c r="B6" s="8">
        <v>3226</v>
      </c>
      <c r="C6" s="8">
        <v>2582</v>
      </c>
      <c r="D6" s="8">
        <f t="shared" si="0"/>
        <v>5808</v>
      </c>
      <c r="E6" s="8">
        <f t="shared" si="1"/>
        <v>-644</v>
      </c>
      <c r="F6" s="9">
        <f t="shared" ref="F6:F23" si="2">IF(C6=0,"**.*",(B6/C6))</f>
        <v>1.249419054996127</v>
      </c>
    </row>
    <row r="7" spans="1:7" x14ac:dyDescent="0.25">
      <c r="A7" s="4" t="s">
        <v>47</v>
      </c>
      <c r="B7" s="8">
        <v>837</v>
      </c>
      <c r="C7" s="8">
        <v>3057</v>
      </c>
      <c r="D7" s="8">
        <f t="shared" si="0"/>
        <v>3894</v>
      </c>
      <c r="E7" s="8">
        <f t="shared" si="1"/>
        <v>2220</v>
      </c>
      <c r="F7" s="9">
        <f t="shared" si="2"/>
        <v>0.27379784102060845</v>
      </c>
    </row>
    <row r="8" spans="1:7" x14ac:dyDescent="0.25">
      <c r="A8" s="4" t="s">
        <v>29</v>
      </c>
      <c r="B8" s="8">
        <v>1299</v>
      </c>
      <c r="C8" s="8">
        <v>2515</v>
      </c>
      <c r="D8" s="8">
        <f t="shared" si="0"/>
        <v>3814</v>
      </c>
      <c r="E8" s="8">
        <f t="shared" si="1"/>
        <v>1216</v>
      </c>
      <c r="F8" s="9">
        <f t="shared" si="2"/>
        <v>0.51650099403578531</v>
      </c>
    </row>
    <row r="9" spans="1:7" x14ac:dyDescent="0.25">
      <c r="A9" s="4" t="s">
        <v>28</v>
      </c>
      <c r="B9" s="8">
        <v>1730</v>
      </c>
      <c r="C9" s="8">
        <v>1544</v>
      </c>
      <c r="D9" s="8">
        <f t="shared" si="0"/>
        <v>3274</v>
      </c>
      <c r="E9" s="8">
        <f t="shared" si="1"/>
        <v>-186</v>
      </c>
      <c r="F9" s="9">
        <f t="shared" si="2"/>
        <v>1.1204663212435233</v>
      </c>
    </row>
    <row r="10" spans="1:7" x14ac:dyDescent="0.25">
      <c r="A10" s="4" t="s">
        <v>32</v>
      </c>
      <c r="B10" s="8">
        <v>796</v>
      </c>
      <c r="C10" s="8">
        <v>271</v>
      </c>
      <c r="D10" s="8">
        <f t="shared" si="0"/>
        <v>1067</v>
      </c>
      <c r="E10" s="8">
        <f t="shared" si="1"/>
        <v>-525</v>
      </c>
      <c r="F10" s="9">
        <f t="shared" si="2"/>
        <v>2.9372693726937271</v>
      </c>
    </row>
    <row r="11" spans="1:7" x14ac:dyDescent="0.25">
      <c r="A11" s="4" t="s">
        <v>127</v>
      </c>
      <c r="B11" s="8">
        <v>391</v>
      </c>
      <c r="C11" s="8">
        <v>642</v>
      </c>
      <c r="D11" s="8">
        <f t="shared" si="0"/>
        <v>1033</v>
      </c>
      <c r="E11" s="8">
        <f t="shared" si="1"/>
        <v>251</v>
      </c>
      <c r="F11" s="9">
        <f t="shared" si="2"/>
        <v>0.6090342679127726</v>
      </c>
    </row>
    <row r="12" spans="1:7" x14ac:dyDescent="0.25">
      <c r="A12" s="4" t="s">
        <v>48</v>
      </c>
      <c r="B12" s="8">
        <v>467</v>
      </c>
      <c r="C12" s="8">
        <v>557</v>
      </c>
      <c r="D12" s="8">
        <f t="shared" si="0"/>
        <v>1024</v>
      </c>
      <c r="E12" s="8">
        <f t="shared" si="1"/>
        <v>90</v>
      </c>
      <c r="F12" s="9">
        <f t="shared" si="2"/>
        <v>0.83842010771992814</v>
      </c>
    </row>
    <row r="13" spans="1:7" x14ac:dyDescent="0.25">
      <c r="A13" s="4" t="s">
        <v>35</v>
      </c>
      <c r="B13" s="8">
        <v>1021</v>
      </c>
      <c r="C13" s="8">
        <v>2</v>
      </c>
      <c r="D13" s="8">
        <f t="shared" si="0"/>
        <v>1023</v>
      </c>
      <c r="E13" s="8">
        <f t="shared" si="1"/>
        <v>-1019</v>
      </c>
      <c r="F13" s="9">
        <f t="shared" si="2"/>
        <v>510.5</v>
      </c>
    </row>
    <row r="14" spans="1:7" x14ac:dyDescent="0.25">
      <c r="A14" s="4" t="s">
        <v>31</v>
      </c>
      <c r="B14" s="8">
        <v>782</v>
      </c>
      <c r="C14" s="8">
        <v>88</v>
      </c>
      <c r="D14" s="8">
        <f t="shared" si="0"/>
        <v>870</v>
      </c>
      <c r="E14" s="8">
        <f t="shared" si="1"/>
        <v>-694</v>
      </c>
      <c r="F14" s="9">
        <f t="shared" si="2"/>
        <v>8.8863636363636367</v>
      </c>
    </row>
    <row r="15" spans="1:7" x14ac:dyDescent="0.25">
      <c r="A15" s="4" t="s">
        <v>30</v>
      </c>
      <c r="B15" s="8">
        <v>860</v>
      </c>
      <c r="C15" s="8">
        <v>5</v>
      </c>
      <c r="D15" s="8">
        <f t="shared" si="0"/>
        <v>865</v>
      </c>
      <c r="E15" s="8">
        <f t="shared" si="1"/>
        <v>-855</v>
      </c>
      <c r="F15" s="9">
        <f t="shared" si="2"/>
        <v>172</v>
      </c>
    </row>
    <row r="16" spans="1:7" x14ac:dyDescent="0.25">
      <c r="A16" s="4" t="s">
        <v>128</v>
      </c>
      <c r="B16" s="8">
        <v>459</v>
      </c>
      <c r="C16" s="8">
        <v>331</v>
      </c>
      <c r="D16" s="8">
        <f t="shared" si="0"/>
        <v>790</v>
      </c>
      <c r="E16" s="8">
        <f t="shared" si="1"/>
        <v>-128</v>
      </c>
      <c r="F16" s="9">
        <f t="shared" si="2"/>
        <v>1.3867069486404835</v>
      </c>
    </row>
    <row r="17" spans="1:6" x14ac:dyDescent="0.25">
      <c r="A17" s="4" t="s">
        <v>36</v>
      </c>
      <c r="B17" s="8">
        <v>728</v>
      </c>
      <c r="C17" s="8">
        <v>2</v>
      </c>
      <c r="D17" s="8">
        <f t="shared" si="0"/>
        <v>730</v>
      </c>
      <c r="E17" s="8">
        <f t="shared" si="1"/>
        <v>-726</v>
      </c>
      <c r="F17" s="9">
        <f t="shared" si="2"/>
        <v>364</v>
      </c>
    </row>
    <row r="18" spans="1:6" x14ac:dyDescent="0.25">
      <c r="A18" s="4" t="s">
        <v>38</v>
      </c>
      <c r="B18" s="8">
        <v>669</v>
      </c>
      <c r="C18" s="8">
        <v>9</v>
      </c>
      <c r="D18" s="8">
        <f t="shared" si="0"/>
        <v>678</v>
      </c>
      <c r="E18" s="8">
        <f t="shared" si="1"/>
        <v>-660</v>
      </c>
      <c r="F18" s="9">
        <f t="shared" si="2"/>
        <v>74.333333333333329</v>
      </c>
    </row>
    <row r="19" spans="1:6" x14ac:dyDescent="0.25">
      <c r="A19" s="4" t="s">
        <v>33</v>
      </c>
      <c r="B19" s="8">
        <v>624</v>
      </c>
      <c r="C19" s="8">
        <v>11</v>
      </c>
      <c r="D19" s="8">
        <f t="shared" si="0"/>
        <v>635</v>
      </c>
      <c r="E19" s="8">
        <f t="shared" si="1"/>
        <v>-613</v>
      </c>
      <c r="F19" s="9">
        <f t="shared" si="2"/>
        <v>56.727272727272727</v>
      </c>
    </row>
    <row r="20" spans="1:6" x14ac:dyDescent="0.25">
      <c r="A20" s="4" t="s">
        <v>37</v>
      </c>
      <c r="B20" s="10">
        <v>600</v>
      </c>
      <c r="C20" s="10">
        <v>2</v>
      </c>
      <c r="D20" s="10">
        <f t="shared" si="0"/>
        <v>602</v>
      </c>
      <c r="E20" s="10">
        <f t="shared" si="1"/>
        <v>-598</v>
      </c>
      <c r="F20" s="9">
        <f t="shared" si="2"/>
        <v>300</v>
      </c>
    </row>
    <row r="21" spans="1:6" x14ac:dyDescent="0.25">
      <c r="A21" s="4" t="s">
        <v>27</v>
      </c>
      <c r="B21" s="2">
        <v>549</v>
      </c>
      <c r="C21" s="2">
        <v>33</v>
      </c>
      <c r="D21" s="10">
        <f t="shared" si="0"/>
        <v>582</v>
      </c>
      <c r="E21" s="10">
        <f t="shared" si="1"/>
        <v>-516</v>
      </c>
      <c r="F21" s="9">
        <f t="shared" si="2"/>
        <v>16.636363636363637</v>
      </c>
    </row>
    <row r="22" spans="1:6" x14ac:dyDescent="0.25">
      <c r="A22" s="4" t="s">
        <v>34</v>
      </c>
      <c r="B22" s="2">
        <v>445</v>
      </c>
      <c r="C22" s="2">
        <v>93</v>
      </c>
      <c r="D22" s="10">
        <f t="shared" si="0"/>
        <v>538</v>
      </c>
      <c r="E22" s="10">
        <f t="shared" si="1"/>
        <v>-352</v>
      </c>
      <c r="F22" s="9">
        <f t="shared" si="2"/>
        <v>4.78494623655914</v>
      </c>
    </row>
    <row r="23" spans="1:6" x14ac:dyDescent="0.25">
      <c r="A23" s="11" t="s">
        <v>8</v>
      </c>
      <c r="B23" s="5">
        <f>SUM(B4:B22)</f>
        <v>24908</v>
      </c>
      <c r="C23" s="5">
        <f>SUM(C4:C22)</f>
        <v>14634</v>
      </c>
      <c r="D23" s="7">
        <f t="shared" si="0"/>
        <v>39542</v>
      </c>
      <c r="E23" s="7">
        <f t="shared" si="1"/>
        <v>-10274</v>
      </c>
      <c r="F23" s="9">
        <f t="shared" si="2"/>
        <v>1.7020636873035397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K17" sqref="K17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3" t="s">
        <v>129</v>
      </c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19</v>
      </c>
      <c r="B3" s="7" t="s">
        <v>9</v>
      </c>
      <c r="C3" s="7" t="s">
        <v>10</v>
      </c>
      <c r="D3" s="7" t="s">
        <v>40</v>
      </c>
      <c r="E3" s="7" t="s">
        <v>23</v>
      </c>
      <c r="F3" s="7" t="s">
        <v>39</v>
      </c>
    </row>
    <row r="4" spans="1:6" x14ac:dyDescent="0.25">
      <c r="A4" s="4" t="s">
        <v>3</v>
      </c>
      <c r="B4" s="8">
        <v>6181</v>
      </c>
      <c r="C4" s="8">
        <v>3046</v>
      </c>
      <c r="D4" s="8">
        <f>SUM(B4:C4)</f>
        <v>9227</v>
      </c>
      <c r="E4" s="8">
        <f>C4-B4</f>
        <v>-3135</v>
      </c>
      <c r="F4" s="9">
        <f>B4/C4</f>
        <v>2.0292186474064349</v>
      </c>
    </row>
    <row r="5" spans="1:6" x14ac:dyDescent="0.25">
      <c r="A5" s="4" t="s">
        <v>4</v>
      </c>
      <c r="B5" s="8">
        <v>7122</v>
      </c>
      <c r="C5" s="8">
        <v>3650</v>
      </c>
      <c r="D5" s="8">
        <f t="shared" ref="D5:D9" si="0">SUM(B5:C5)</f>
        <v>10772</v>
      </c>
      <c r="E5" s="8">
        <f t="shared" ref="E5:E9" si="1">C5-B5</f>
        <v>-3472</v>
      </c>
      <c r="F5" s="9">
        <f t="shared" ref="F5:F9" si="2">B5/C5</f>
        <v>1.9512328767123288</v>
      </c>
    </row>
    <row r="6" spans="1:6" x14ac:dyDescent="0.25">
      <c r="A6" s="4" t="s">
        <v>5</v>
      </c>
      <c r="B6" s="8">
        <v>6463</v>
      </c>
      <c r="C6" s="8">
        <v>4762</v>
      </c>
      <c r="D6" s="8">
        <f t="shared" si="0"/>
        <v>11225</v>
      </c>
      <c r="E6" s="8">
        <f t="shared" si="1"/>
        <v>-1701</v>
      </c>
      <c r="F6" s="9">
        <f t="shared" si="2"/>
        <v>1.357202855942881</v>
      </c>
    </row>
    <row r="7" spans="1:6" x14ac:dyDescent="0.25">
      <c r="A7" s="4" t="s">
        <v>6</v>
      </c>
      <c r="B7" s="8">
        <v>4197</v>
      </c>
      <c r="C7" s="8">
        <v>2572</v>
      </c>
      <c r="D7" s="8">
        <f t="shared" si="0"/>
        <v>6769</v>
      </c>
      <c r="E7" s="8">
        <f t="shared" si="1"/>
        <v>-1625</v>
      </c>
      <c r="F7" s="9">
        <f t="shared" si="2"/>
        <v>1.6318040435458787</v>
      </c>
    </row>
    <row r="8" spans="1:6" x14ac:dyDescent="0.25">
      <c r="A8" s="4" t="s">
        <v>7</v>
      </c>
      <c r="B8" s="8">
        <v>945</v>
      </c>
      <c r="C8" s="8">
        <v>604</v>
      </c>
      <c r="D8" s="8">
        <f t="shared" si="0"/>
        <v>1549</v>
      </c>
      <c r="E8" s="8">
        <f t="shared" si="1"/>
        <v>-341</v>
      </c>
      <c r="F8" s="9">
        <f t="shared" si="2"/>
        <v>1.564569536423841</v>
      </c>
    </row>
    <row r="9" spans="1:6" x14ac:dyDescent="0.25">
      <c r="A9" s="4" t="s">
        <v>8</v>
      </c>
      <c r="B9" s="7">
        <f>SUM(B4:B8)</f>
        <v>24908</v>
      </c>
      <c r="C9" s="7">
        <f>SUM(C4:C8)</f>
        <v>14634</v>
      </c>
      <c r="D9" s="7">
        <f t="shared" si="0"/>
        <v>39542</v>
      </c>
      <c r="E9" s="7">
        <f t="shared" si="1"/>
        <v>-10274</v>
      </c>
      <c r="F9" s="9">
        <f t="shared" si="2"/>
        <v>1.7020636873035397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J14" sqref="J14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3" t="s">
        <v>129</v>
      </c>
      <c r="B1" s="13"/>
      <c r="C1" s="13"/>
      <c r="D1" s="13"/>
      <c r="E1" s="13"/>
      <c r="F1" s="13"/>
      <c r="G1" s="1"/>
    </row>
    <row r="2" spans="1:7" x14ac:dyDescent="0.25">
      <c r="A2" s="13"/>
      <c r="B2" s="13"/>
      <c r="C2" s="13"/>
      <c r="D2" s="13"/>
      <c r="E2" s="13"/>
      <c r="F2" s="13"/>
      <c r="G2" s="1"/>
    </row>
    <row r="3" spans="1:7" x14ac:dyDescent="0.25">
      <c r="A3" s="4" t="s">
        <v>18</v>
      </c>
      <c r="B3" s="5" t="s">
        <v>0</v>
      </c>
      <c r="C3" s="5" t="s">
        <v>10</v>
      </c>
      <c r="D3" s="5" t="s">
        <v>40</v>
      </c>
      <c r="E3" s="5" t="s">
        <v>23</v>
      </c>
      <c r="F3" s="5" t="s">
        <v>39</v>
      </c>
    </row>
    <row r="4" spans="1:7" x14ac:dyDescent="0.25">
      <c r="A4" s="12" t="s">
        <v>49</v>
      </c>
      <c r="B4" s="2">
        <v>284</v>
      </c>
      <c r="C4" s="2">
        <v>268</v>
      </c>
      <c r="D4" s="2">
        <f>SUM(B4:C4)</f>
        <v>552</v>
      </c>
      <c r="E4" s="2">
        <f>C4-B4</f>
        <v>-16</v>
      </c>
      <c r="F4" s="6">
        <f>B4/C4</f>
        <v>1.0597014925373134</v>
      </c>
    </row>
    <row r="5" spans="1:7" x14ac:dyDescent="0.25">
      <c r="A5" s="12" t="s">
        <v>50</v>
      </c>
      <c r="B5" s="2">
        <v>222</v>
      </c>
      <c r="C5" s="2">
        <v>166</v>
      </c>
      <c r="D5" s="2">
        <f t="shared" ref="D5:D68" si="0">SUM(B5:C5)</f>
        <v>388</v>
      </c>
      <c r="E5" s="2">
        <f t="shared" ref="E5:E68" si="1">C5-B5</f>
        <v>-56</v>
      </c>
      <c r="F5" s="6">
        <f t="shared" ref="F5:F68" si="2">B5/C5</f>
        <v>1.3373493975903614</v>
      </c>
    </row>
    <row r="6" spans="1:7" x14ac:dyDescent="0.25">
      <c r="A6" s="12" t="s">
        <v>51</v>
      </c>
      <c r="B6" s="2">
        <v>269</v>
      </c>
      <c r="C6" s="2">
        <v>146</v>
      </c>
      <c r="D6" s="2">
        <f t="shared" si="0"/>
        <v>415</v>
      </c>
      <c r="E6" s="2">
        <f t="shared" si="1"/>
        <v>-123</v>
      </c>
      <c r="F6" s="6">
        <f t="shared" si="2"/>
        <v>1.8424657534246576</v>
      </c>
    </row>
    <row r="7" spans="1:7" x14ac:dyDescent="0.25">
      <c r="A7" s="12" t="s">
        <v>52</v>
      </c>
      <c r="B7" s="2">
        <v>144</v>
      </c>
      <c r="C7" s="2">
        <v>263</v>
      </c>
      <c r="D7" s="2">
        <f t="shared" si="0"/>
        <v>407</v>
      </c>
      <c r="E7" s="2">
        <f t="shared" si="1"/>
        <v>119</v>
      </c>
      <c r="F7" s="6">
        <f t="shared" si="2"/>
        <v>0.54752851711026618</v>
      </c>
    </row>
    <row r="8" spans="1:7" x14ac:dyDescent="0.25">
      <c r="A8" s="12" t="s">
        <v>53</v>
      </c>
      <c r="B8" s="2">
        <v>249</v>
      </c>
      <c r="C8" s="2">
        <v>158</v>
      </c>
      <c r="D8" s="2">
        <f t="shared" si="0"/>
        <v>407</v>
      </c>
      <c r="E8" s="2">
        <f t="shared" si="1"/>
        <v>-91</v>
      </c>
      <c r="F8" s="6">
        <f t="shared" si="2"/>
        <v>1.5759493670886076</v>
      </c>
    </row>
    <row r="9" spans="1:7" x14ac:dyDescent="0.25">
      <c r="A9" s="12" t="s">
        <v>54</v>
      </c>
      <c r="B9" s="2">
        <v>206</v>
      </c>
      <c r="C9" s="2">
        <v>145</v>
      </c>
      <c r="D9" s="2">
        <f t="shared" si="0"/>
        <v>351</v>
      </c>
      <c r="E9" s="2">
        <f t="shared" si="1"/>
        <v>-61</v>
      </c>
      <c r="F9" s="6">
        <f t="shared" si="2"/>
        <v>1.4206896551724137</v>
      </c>
    </row>
    <row r="10" spans="1:7" x14ac:dyDescent="0.25">
      <c r="A10" s="12" t="s">
        <v>55</v>
      </c>
      <c r="B10" s="2">
        <v>452</v>
      </c>
      <c r="C10" s="2">
        <v>270</v>
      </c>
      <c r="D10" s="2">
        <f t="shared" si="0"/>
        <v>722</v>
      </c>
      <c r="E10" s="2">
        <f t="shared" si="1"/>
        <v>-182</v>
      </c>
      <c r="F10" s="6">
        <f t="shared" si="2"/>
        <v>1.674074074074074</v>
      </c>
    </row>
    <row r="11" spans="1:7" x14ac:dyDescent="0.25">
      <c r="A11" s="12" t="s">
        <v>56</v>
      </c>
      <c r="B11" s="2">
        <v>1072</v>
      </c>
      <c r="C11" s="2">
        <v>556</v>
      </c>
      <c r="D11" s="2">
        <f t="shared" si="0"/>
        <v>1628</v>
      </c>
      <c r="E11" s="2">
        <f t="shared" si="1"/>
        <v>-516</v>
      </c>
      <c r="F11" s="6">
        <f t="shared" si="2"/>
        <v>1.9280575539568345</v>
      </c>
    </row>
    <row r="12" spans="1:7" x14ac:dyDescent="0.25">
      <c r="A12" s="12" t="s">
        <v>57</v>
      </c>
      <c r="B12" s="2">
        <v>96</v>
      </c>
      <c r="C12" s="2">
        <v>99</v>
      </c>
      <c r="D12" s="2">
        <f t="shared" si="0"/>
        <v>195</v>
      </c>
      <c r="E12" s="2">
        <f t="shared" si="1"/>
        <v>3</v>
      </c>
      <c r="F12" s="6">
        <f t="shared" si="2"/>
        <v>0.96969696969696972</v>
      </c>
    </row>
    <row r="13" spans="1:7" x14ac:dyDescent="0.25">
      <c r="A13" s="12" t="s">
        <v>58</v>
      </c>
      <c r="B13" s="2">
        <v>349</v>
      </c>
      <c r="C13" s="2">
        <v>285</v>
      </c>
      <c r="D13" s="2">
        <f t="shared" si="0"/>
        <v>634</v>
      </c>
      <c r="E13" s="2">
        <f t="shared" si="1"/>
        <v>-64</v>
      </c>
      <c r="F13" s="6">
        <f t="shared" si="2"/>
        <v>1.224561403508772</v>
      </c>
    </row>
    <row r="14" spans="1:7" x14ac:dyDescent="0.25">
      <c r="A14" s="12" t="s">
        <v>59</v>
      </c>
      <c r="B14" s="2">
        <v>215</v>
      </c>
      <c r="C14" s="2">
        <v>157</v>
      </c>
      <c r="D14" s="2">
        <f t="shared" si="0"/>
        <v>372</v>
      </c>
      <c r="E14" s="2">
        <f t="shared" si="1"/>
        <v>-58</v>
      </c>
      <c r="F14" s="6">
        <f t="shared" si="2"/>
        <v>1.3694267515923566</v>
      </c>
    </row>
    <row r="15" spans="1:7" x14ac:dyDescent="0.25">
      <c r="A15" s="12" t="s">
        <v>60</v>
      </c>
      <c r="B15" s="2">
        <v>155</v>
      </c>
      <c r="C15" s="2">
        <v>102</v>
      </c>
      <c r="D15" s="2">
        <f t="shared" si="0"/>
        <v>257</v>
      </c>
      <c r="E15" s="2">
        <f t="shared" si="1"/>
        <v>-53</v>
      </c>
      <c r="F15" s="6">
        <f t="shared" si="2"/>
        <v>1.5196078431372548</v>
      </c>
    </row>
    <row r="16" spans="1:7" x14ac:dyDescent="0.25">
      <c r="A16" s="12" t="s">
        <v>61</v>
      </c>
      <c r="B16" s="2">
        <v>7</v>
      </c>
      <c r="C16" s="2">
        <v>19</v>
      </c>
      <c r="D16" s="2">
        <f t="shared" si="0"/>
        <v>26</v>
      </c>
      <c r="E16" s="2">
        <f t="shared" si="1"/>
        <v>12</v>
      </c>
      <c r="F16" s="6">
        <f t="shared" si="2"/>
        <v>0.36842105263157893</v>
      </c>
    </row>
    <row r="17" spans="1:6" x14ac:dyDescent="0.25">
      <c r="A17" s="12" t="s">
        <v>62</v>
      </c>
      <c r="B17" s="2">
        <v>336</v>
      </c>
      <c r="C17" s="2">
        <v>285</v>
      </c>
      <c r="D17" s="2">
        <f t="shared" si="0"/>
        <v>621</v>
      </c>
      <c r="E17" s="2">
        <f t="shared" si="1"/>
        <v>-51</v>
      </c>
      <c r="F17" s="6">
        <f t="shared" si="2"/>
        <v>1.1789473684210525</v>
      </c>
    </row>
    <row r="18" spans="1:6" x14ac:dyDescent="0.25">
      <c r="A18" s="12" t="s">
        <v>63</v>
      </c>
      <c r="B18" s="2">
        <v>162</v>
      </c>
      <c r="C18" s="2">
        <v>141</v>
      </c>
      <c r="D18" s="2">
        <f t="shared" si="0"/>
        <v>303</v>
      </c>
      <c r="E18" s="2">
        <f t="shared" si="1"/>
        <v>-21</v>
      </c>
      <c r="F18" s="6">
        <f t="shared" si="2"/>
        <v>1.1489361702127661</v>
      </c>
    </row>
    <row r="19" spans="1:6" x14ac:dyDescent="0.25">
      <c r="A19" s="12" t="s">
        <v>64</v>
      </c>
      <c r="B19" s="2">
        <v>515</v>
      </c>
      <c r="C19" s="2">
        <v>376</v>
      </c>
      <c r="D19" s="2">
        <f t="shared" si="0"/>
        <v>891</v>
      </c>
      <c r="E19" s="2">
        <f t="shared" si="1"/>
        <v>-139</v>
      </c>
      <c r="F19" s="6">
        <f t="shared" si="2"/>
        <v>1.3696808510638299</v>
      </c>
    </row>
    <row r="20" spans="1:6" x14ac:dyDescent="0.25">
      <c r="A20" s="12" t="s">
        <v>65</v>
      </c>
      <c r="B20" s="2">
        <v>172</v>
      </c>
      <c r="C20" s="2">
        <v>133</v>
      </c>
      <c r="D20" s="2">
        <f t="shared" si="0"/>
        <v>305</v>
      </c>
      <c r="E20" s="2">
        <f t="shared" si="1"/>
        <v>-39</v>
      </c>
      <c r="F20" s="6">
        <f t="shared" si="2"/>
        <v>1.2932330827067668</v>
      </c>
    </row>
    <row r="21" spans="1:6" x14ac:dyDescent="0.25">
      <c r="A21" s="12" t="s">
        <v>66</v>
      </c>
      <c r="B21" s="2">
        <v>336</v>
      </c>
      <c r="C21" s="2">
        <v>196</v>
      </c>
      <c r="D21" s="2">
        <f t="shared" si="0"/>
        <v>532</v>
      </c>
      <c r="E21" s="2">
        <f t="shared" si="1"/>
        <v>-140</v>
      </c>
      <c r="F21" s="6">
        <f t="shared" si="2"/>
        <v>1.7142857142857142</v>
      </c>
    </row>
    <row r="22" spans="1:6" x14ac:dyDescent="0.25">
      <c r="A22" s="12" t="s">
        <v>67</v>
      </c>
      <c r="B22" s="2">
        <v>233</v>
      </c>
      <c r="C22" s="2">
        <v>244</v>
      </c>
      <c r="D22" s="2">
        <f t="shared" si="0"/>
        <v>477</v>
      </c>
      <c r="E22" s="2">
        <f t="shared" si="1"/>
        <v>11</v>
      </c>
      <c r="F22" s="6">
        <f t="shared" si="2"/>
        <v>0.95491803278688525</v>
      </c>
    </row>
    <row r="23" spans="1:6" x14ac:dyDescent="0.25">
      <c r="A23" s="12" t="s">
        <v>68</v>
      </c>
      <c r="B23" s="2">
        <v>404</v>
      </c>
      <c r="C23" s="2">
        <v>215</v>
      </c>
      <c r="D23" s="2">
        <f t="shared" si="0"/>
        <v>619</v>
      </c>
      <c r="E23" s="2">
        <f t="shared" si="1"/>
        <v>-189</v>
      </c>
      <c r="F23" s="6">
        <f t="shared" si="2"/>
        <v>1.8790697674418604</v>
      </c>
    </row>
    <row r="24" spans="1:6" x14ac:dyDescent="0.25">
      <c r="A24" s="12" t="s">
        <v>69</v>
      </c>
      <c r="B24" s="2">
        <v>310</v>
      </c>
      <c r="C24" s="2">
        <v>276</v>
      </c>
      <c r="D24" s="2">
        <f t="shared" si="0"/>
        <v>586</v>
      </c>
      <c r="E24" s="2">
        <f t="shared" si="1"/>
        <v>-34</v>
      </c>
      <c r="F24" s="6">
        <f t="shared" si="2"/>
        <v>1.1231884057971016</v>
      </c>
    </row>
    <row r="25" spans="1:6" x14ac:dyDescent="0.25">
      <c r="A25" s="12" t="s">
        <v>70</v>
      </c>
      <c r="B25" s="2">
        <v>275</v>
      </c>
      <c r="C25" s="2">
        <v>262</v>
      </c>
      <c r="D25" s="2">
        <f t="shared" si="0"/>
        <v>537</v>
      </c>
      <c r="E25" s="2">
        <f t="shared" si="1"/>
        <v>-13</v>
      </c>
      <c r="F25" s="6">
        <f t="shared" si="2"/>
        <v>1.0496183206106871</v>
      </c>
    </row>
    <row r="26" spans="1:6" x14ac:dyDescent="0.25">
      <c r="A26" s="12" t="s">
        <v>71</v>
      </c>
      <c r="B26" s="2">
        <v>856</v>
      </c>
      <c r="C26" s="2">
        <v>485</v>
      </c>
      <c r="D26" s="2">
        <f t="shared" si="0"/>
        <v>1341</v>
      </c>
      <c r="E26" s="2">
        <f t="shared" si="1"/>
        <v>-371</v>
      </c>
      <c r="F26" s="6">
        <f t="shared" si="2"/>
        <v>1.7649484536082474</v>
      </c>
    </row>
    <row r="27" spans="1:6" x14ac:dyDescent="0.25">
      <c r="A27" s="12" t="s">
        <v>72</v>
      </c>
      <c r="B27" s="2">
        <v>284</v>
      </c>
      <c r="C27" s="2">
        <v>177</v>
      </c>
      <c r="D27" s="2">
        <f t="shared" si="0"/>
        <v>461</v>
      </c>
      <c r="E27" s="2">
        <f t="shared" si="1"/>
        <v>-107</v>
      </c>
      <c r="F27" s="6">
        <f t="shared" si="2"/>
        <v>1.6045197740112995</v>
      </c>
    </row>
    <row r="28" spans="1:6" x14ac:dyDescent="0.25">
      <c r="A28" s="12" t="s">
        <v>73</v>
      </c>
      <c r="B28" s="2">
        <v>610</v>
      </c>
      <c r="C28" s="2">
        <v>284</v>
      </c>
      <c r="D28" s="2">
        <f t="shared" si="0"/>
        <v>894</v>
      </c>
      <c r="E28" s="2">
        <f t="shared" si="1"/>
        <v>-326</v>
      </c>
      <c r="F28" s="6">
        <f t="shared" si="2"/>
        <v>2.147887323943662</v>
      </c>
    </row>
    <row r="29" spans="1:6" x14ac:dyDescent="0.25">
      <c r="A29" s="12" t="s">
        <v>74</v>
      </c>
      <c r="B29" s="2">
        <v>651</v>
      </c>
      <c r="C29" s="2">
        <v>285</v>
      </c>
      <c r="D29" s="2">
        <f t="shared" si="0"/>
        <v>936</v>
      </c>
      <c r="E29" s="2">
        <f t="shared" si="1"/>
        <v>-366</v>
      </c>
      <c r="F29" s="6">
        <f t="shared" si="2"/>
        <v>2.2842105263157895</v>
      </c>
    </row>
    <row r="30" spans="1:6" x14ac:dyDescent="0.25">
      <c r="A30" s="12" t="s">
        <v>75</v>
      </c>
      <c r="B30" s="2">
        <v>796</v>
      </c>
      <c r="C30" s="2">
        <v>377</v>
      </c>
      <c r="D30" s="2">
        <f t="shared" si="0"/>
        <v>1173</v>
      </c>
      <c r="E30" s="2">
        <f t="shared" si="1"/>
        <v>-419</v>
      </c>
      <c r="F30" s="6">
        <f t="shared" si="2"/>
        <v>2.1114058355437666</v>
      </c>
    </row>
    <row r="31" spans="1:6" x14ac:dyDescent="0.25">
      <c r="A31" s="12" t="s">
        <v>76</v>
      </c>
      <c r="B31" s="2">
        <v>239</v>
      </c>
      <c r="C31" s="2">
        <v>162</v>
      </c>
      <c r="D31" s="2">
        <f t="shared" si="0"/>
        <v>401</v>
      </c>
      <c r="E31" s="2">
        <f t="shared" si="1"/>
        <v>-77</v>
      </c>
      <c r="F31" s="6">
        <f t="shared" si="2"/>
        <v>1.4753086419753085</v>
      </c>
    </row>
    <row r="32" spans="1:6" x14ac:dyDescent="0.25">
      <c r="A32" s="12" t="s">
        <v>77</v>
      </c>
      <c r="B32" s="2">
        <v>555</v>
      </c>
      <c r="C32" s="2">
        <v>118</v>
      </c>
      <c r="D32" s="2">
        <f t="shared" si="0"/>
        <v>673</v>
      </c>
      <c r="E32" s="2">
        <f t="shared" si="1"/>
        <v>-437</v>
      </c>
      <c r="F32" s="6">
        <f t="shared" si="2"/>
        <v>4.7033898305084749</v>
      </c>
    </row>
    <row r="33" spans="1:6" x14ac:dyDescent="0.25">
      <c r="A33" s="12" t="s">
        <v>78</v>
      </c>
      <c r="B33" s="2">
        <v>581</v>
      </c>
      <c r="C33" s="2">
        <v>184</v>
      </c>
      <c r="D33" s="2">
        <f t="shared" si="0"/>
        <v>765</v>
      </c>
      <c r="E33" s="2">
        <f t="shared" si="1"/>
        <v>-397</v>
      </c>
      <c r="F33" s="6">
        <f t="shared" si="2"/>
        <v>3.1576086956521738</v>
      </c>
    </row>
    <row r="34" spans="1:6" x14ac:dyDescent="0.25">
      <c r="A34" s="12" t="s">
        <v>79</v>
      </c>
      <c r="B34" s="2">
        <v>522</v>
      </c>
      <c r="C34" s="2">
        <v>215</v>
      </c>
      <c r="D34" s="2">
        <f t="shared" si="0"/>
        <v>737</v>
      </c>
      <c r="E34" s="2">
        <f t="shared" si="1"/>
        <v>-307</v>
      </c>
      <c r="F34" s="6">
        <f t="shared" si="2"/>
        <v>2.4279069767441861</v>
      </c>
    </row>
    <row r="35" spans="1:6" x14ac:dyDescent="0.25">
      <c r="A35" s="12" t="s">
        <v>80</v>
      </c>
      <c r="B35" s="2">
        <v>308</v>
      </c>
      <c r="C35" s="2">
        <v>261</v>
      </c>
      <c r="D35" s="2">
        <f t="shared" si="0"/>
        <v>569</v>
      </c>
      <c r="E35" s="2">
        <f t="shared" si="1"/>
        <v>-47</v>
      </c>
      <c r="F35" s="6">
        <f t="shared" si="2"/>
        <v>1.1800766283524904</v>
      </c>
    </row>
    <row r="36" spans="1:6" x14ac:dyDescent="0.25">
      <c r="A36" s="12" t="s">
        <v>81</v>
      </c>
      <c r="B36" s="2">
        <v>156</v>
      </c>
      <c r="C36" s="2">
        <v>162</v>
      </c>
      <c r="D36" s="2">
        <f t="shared" si="0"/>
        <v>318</v>
      </c>
      <c r="E36" s="2">
        <f t="shared" si="1"/>
        <v>6</v>
      </c>
      <c r="F36" s="6">
        <f t="shared" si="2"/>
        <v>0.96296296296296291</v>
      </c>
    </row>
    <row r="37" spans="1:6" x14ac:dyDescent="0.25">
      <c r="A37" s="12" t="s">
        <v>82</v>
      </c>
      <c r="B37" s="2">
        <v>623</v>
      </c>
      <c r="C37" s="2">
        <v>336</v>
      </c>
      <c r="D37" s="2">
        <f t="shared" si="0"/>
        <v>959</v>
      </c>
      <c r="E37" s="2">
        <f t="shared" si="1"/>
        <v>-287</v>
      </c>
      <c r="F37" s="6">
        <f t="shared" si="2"/>
        <v>1.8541666666666667</v>
      </c>
    </row>
    <row r="38" spans="1:6" x14ac:dyDescent="0.25">
      <c r="A38" s="12" t="s">
        <v>83</v>
      </c>
      <c r="B38" s="2">
        <v>334</v>
      </c>
      <c r="C38" s="2">
        <v>178</v>
      </c>
      <c r="D38" s="2">
        <f t="shared" si="0"/>
        <v>512</v>
      </c>
      <c r="E38" s="2">
        <f t="shared" si="1"/>
        <v>-156</v>
      </c>
      <c r="F38" s="6">
        <f t="shared" si="2"/>
        <v>1.8764044943820224</v>
      </c>
    </row>
    <row r="39" spans="1:6" x14ac:dyDescent="0.25">
      <c r="A39" s="12" t="s">
        <v>84</v>
      </c>
      <c r="B39" s="2">
        <v>210</v>
      </c>
      <c r="C39" s="2">
        <v>176</v>
      </c>
      <c r="D39" s="2">
        <f t="shared" si="0"/>
        <v>386</v>
      </c>
      <c r="E39" s="2">
        <f t="shared" si="1"/>
        <v>-34</v>
      </c>
      <c r="F39" s="6">
        <f t="shared" si="2"/>
        <v>1.1931818181818181</v>
      </c>
    </row>
    <row r="40" spans="1:6" x14ac:dyDescent="0.25">
      <c r="A40" s="12" t="s">
        <v>85</v>
      </c>
      <c r="B40" s="2">
        <v>212</v>
      </c>
      <c r="C40" s="2">
        <v>85</v>
      </c>
      <c r="D40" s="2">
        <f t="shared" si="0"/>
        <v>297</v>
      </c>
      <c r="E40" s="2">
        <f t="shared" si="1"/>
        <v>-127</v>
      </c>
      <c r="F40" s="6">
        <f t="shared" si="2"/>
        <v>2.4941176470588236</v>
      </c>
    </row>
    <row r="41" spans="1:6" x14ac:dyDescent="0.25">
      <c r="A41" s="12" t="s">
        <v>86</v>
      </c>
      <c r="B41" s="2">
        <v>124</v>
      </c>
      <c r="C41" s="2">
        <v>139</v>
      </c>
      <c r="D41" s="2">
        <f t="shared" si="0"/>
        <v>263</v>
      </c>
      <c r="E41" s="2">
        <f t="shared" si="1"/>
        <v>15</v>
      </c>
      <c r="F41" s="6">
        <f t="shared" si="2"/>
        <v>0.8920863309352518</v>
      </c>
    </row>
    <row r="42" spans="1:6" x14ac:dyDescent="0.25">
      <c r="A42" s="12" t="s">
        <v>87</v>
      </c>
      <c r="B42" s="2">
        <v>150</v>
      </c>
      <c r="C42" s="2">
        <v>96</v>
      </c>
      <c r="D42" s="2">
        <f t="shared" si="0"/>
        <v>246</v>
      </c>
      <c r="E42" s="2">
        <f t="shared" si="1"/>
        <v>-54</v>
      </c>
      <c r="F42" s="6">
        <f t="shared" si="2"/>
        <v>1.5625</v>
      </c>
    </row>
    <row r="43" spans="1:6" x14ac:dyDescent="0.25">
      <c r="A43" s="12" t="s">
        <v>88</v>
      </c>
      <c r="B43" s="2">
        <v>393</v>
      </c>
      <c r="C43" s="2">
        <v>172</v>
      </c>
      <c r="D43" s="2">
        <f t="shared" si="0"/>
        <v>565</v>
      </c>
      <c r="E43" s="2">
        <f t="shared" si="1"/>
        <v>-221</v>
      </c>
      <c r="F43" s="6">
        <f t="shared" si="2"/>
        <v>2.2848837209302326</v>
      </c>
    </row>
    <row r="44" spans="1:6" x14ac:dyDescent="0.25">
      <c r="A44" s="12" t="s">
        <v>89</v>
      </c>
      <c r="B44" s="2">
        <v>226</v>
      </c>
      <c r="C44" s="2">
        <v>277</v>
      </c>
      <c r="D44" s="2">
        <f t="shared" si="0"/>
        <v>503</v>
      </c>
      <c r="E44" s="2">
        <f t="shared" si="1"/>
        <v>51</v>
      </c>
      <c r="F44" s="6">
        <f t="shared" si="2"/>
        <v>0.81588447653429608</v>
      </c>
    </row>
    <row r="45" spans="1:6" x14ac:dyDescent="0.25">
      <c r="A45" s="12" t="s">
        <v>90</v>
      </c>
      <c r="B45" s="2">
        <v>208</v>
      </c>
      <c r="C45" s="2">
        <v>101</v>
      </c>
      <c r="D45" s="2">
        <f t="shared" si="0"/>
        <v>309</v>
      </c>
      <c r="E45" s="2">
        <f t="shared" si="1"/>
        <v>-107</v>
      </c>
      <c r="F45" s="6">
        <f t="shared" si="2"/>
        <v>2.0594059405940595</v>
      </c>
    </row>
    <row r="46" spans="1:6" x14ac:dyDescent="0.25">
      <c r="A46" s="12" t="s">
        <v>91</v>
      </c>
      <c r="B46" s="2">
        <v>317</v>
      </c>
      <c r="C46" s="2">
        <v>198</v>
      </c>
      <c r="D46" s="2">
        <f t="shared" si="0"/>
        <v>515</v>
      </c>
      <c r="E46" s="2">
        <f t="shared" si="1"/>
        <v>-119</v>
      </c>
      <c r="F46" s="6">
        <f t="shared" si="2"/>
        <v>1.601010101010101</v>
      </c>
    </row>
    <row r="47" spans="1:6" x14ac:dyDescent="0.25">
      <c r="A47" s="12" t="s">
        <v>92</v>
      </c>
      <c r="B47" s="2">
        <v>367</v>
      </c>
      <c r="C47" s="2">
        <v>263</v>
      </c>
      <c r="D47" s="2">
        <f t="shared" si="0"/>
        <v>630</v>
      </c>
      <c r="E47" s="2">
        <f t="shared" si="1"/>
        <v>-104</v>
      </c>
      <c r="F47" s="6">
        <f t="shared" si="2"/>
        <v>1.3954372623574145</v>
      </c>
    </row>
    <row r="48" spans="1:6" x14ac:dyDescent="0.25">
      <c r="A48" s="12" t="s">
        <v>93</v>
      </c>
      <c r="B48" s="2">
        <v>299</v>
      </c>
      <c r="C48" s="2">
        <v>154</v>
      </c>
      <c r="D48" s="2">
        <f t="shared" si="0"/>
        <v>453</v>
      </c>
      <c r="E48" s="2">
        <f t="shared" si="1"/>
        <v>-145</v>
      </c>
      <c r="F48" s="6">
        <f t="shared" si="2"/>
        <v>1.9415584415584415</v>
      </c>
    </row>
    <row r="49" spans="1:6" x14ac:dyDescent="0.25">
      <c r="A49" s="12" t="s">
        <v>94</v>
      </c>
      <c r="B49" s="2">
        <v>579</v>
      </c>
      <c r="C49" s="2">
        <v>235</v>
      </c>
      <c r="D49" s="2">
        <f t="shared" si="0"/>
        <v>814</v>
      </c>
      <c r="E49" s="2">
        <f t="shared" si="1"/>
        <v>-344</v>
      </c>
      <c r="F49" s="6">
        <f t="shared" si="2"/>
        <v>2.4638297872340424</v>
      </c>
    </row>
    <row r="50" spans="1:6" x14ac:dyDescent="0.25">
      <c r="A50" s="12" t="s">
        <v>95</v>
      </c>
      <c r="B50" s="2">
        <v>862</v>
      </c>
      <c r="C50" s="2">
        <v>292</v>
      </c>
      <c r="D50" s="2">
        <f t="shared" si="0"/>
        <v>1154</v>
      </c>
      <c r="E50" s="2">
        <f t="shared" si="1"/>
        <v>-570</v>
      </c>
      <c r="F50" s="6">
        <f t="shared" si="2"/>
        <v>2.952054794520548</v>
      </c>
    </row>
    <row r="51" spans="1:6" x14ac:dyDescent="0.25">
      <c r="A51" s="12" t="s">
        <v>96</v>
      </c>
      <c r="B51" s="2">
        <v>166</v>
      </c>
      <c r="C51" s="2">
        <v>178</v>
      </c>
      <c r="D51" s="2">
        <f t="shared" si="0"/>
        <v>344</v>
      </c>
      <c r="E51" s="2">
        <f t="shared" si="1"/>
        <v>12</v>
      </c>
      <c r="F51" s="6">
        <f t="shared" si="2"/>
        <v>0.93258426966292129</v>
      </c>
    </row>
    <row r="52" spans="1:6" x14ac:dyDescent="0.25">
      <c r="A52" s="12" t="s">
        <v>97</v>
      </c>
      <c r="B52" s="2">
        <v>391</v>
      </c>
      <c r="C52" s="2">
        <v>134</v>
      </c>
      <c r="D52" s="2">
        <f t="shared" si="0"/>
        <v>525</v>
      </c>
      <c r="E52" s="2">
        <f t="shared" si="1"/>
        <v>-257</v>
      </c>
      <c r="F52" s="6">
        <f t="shared" si="2"/>
        <v>2.9179104477611939</v>
      </c>
    </row>
    <row r="53" spans="1:6" x14ac:dyDescent="0.25">
      <c r="A53" s="12" t="s">
        <v>98</v>
      </c>
      <c r="B53" s="2">
        <v>205</v>
      </c>
      <c r="C53" s="2">
        <v>135</v>
      </c>
      <c r="D53" s="2">
        <f t="shared" si="0"/>
        <v>340</v>
      </c>
      <c r="E53" s="2">
        <f t="shared" si="1"/>
        <v>-70</v>
      </c>
      <c r="F53" s="6">
        <f t="shared" si="2"/>
        <v>1.5185185185185186</v>
      </c>
    </row>
    <row r="54" spans="1:6" x14ac:dyDescent="0.25">
      <c r="A54" s="12" t="s">
        <v>99</v>
      </c>
      <c r="B54" s="2">
        <v>446</v>
      </c>
      <c r="C54" s="2">
        <v>166</v>
      </c>
      <c r="D54" s="2">
        <f t="shared" si="0"/>
        <v>612</v>
      </c>
      <c r="E54" s="2">
        <f t="shared" si="1"/>
        <v>-280</v>
      </c>
      <c r="F54" s="6">
        <f t="shared" si="2"/>
        <v>2.6867469879518073</v>
      </c>
    </row>
    <row r="55" spans="1:6" x14ac:dyDescent="0.25">
      <c r="A55" s="12" t="s">
        <v>100</v>
      </c>
      <c r="B55" s="2">
        <v>305</v>
      </c>
      <c r="C55" s="2">
        <v>142</v>
      </c>
      <c r="D55" s="2">
        <f t="shared" si="0"/>
        <v>447</v>
      </c>
      <c r="E55" s="2">
        <f t="shared" si="1"/>
        <v>-163</v>
      </c>
      <c r="F55" s="6">
        <f t="shared" si="2"/>
        <v>2.147887323943662</v>
      </c>
    </row>
    <row r="56" spans="1:6" x14ac:dyDescent="0.25">
      <c r="A56" s="12" t="s">
        <v>101</v>
      </c>
      <c r="B56" s="2">
        <v>342</v>
      </c>
      <c r="C56" s="2">
        <v>94</v>
      </c>
      <c r="D56" s="2">
        <f t="shared" si="0"/>
        <v>436</v>
      </c>
      <c r="E56" s="2">
        <f t="shared" si="1"/>
        <v>-248</v>
      </c>
      <c r="F56" s="6">
        <f t="shared" si="2"/>
        <v>3.6382978723404253</v>
      </c>
    </row>
    <row r="57" spans="1:6" x14ac:dyDescent="0.25">
      <c r="A57" s="12" t="s">
        <v>102</v>
      </c>
      <c r="B57" s="2">
        <v>375</v>
      </c>
      <c r="C57" s="2">
        <v>184</v>
      </c>
      <c r="D57" s="2">
        <f t="shared" si="0"/>
        <v>559</v>
      </c>
      <c r="E57" s="2">
        <f t="shared" si="1"/>
        <v>-191</v>
      </c>
      <c r="F57" s="6">
        <f t="shared" si="2"/>
        <v>2.0380434782608696</v>
      </c>
    </row>
    <row r="58" spans="1:6" x14ac:dyDescent="0.25">
      <c r="A58" s="12" t="s">
        <v>103</v>
      </c>
      <c r="B58" s="2">
        <v>181</v>
      </c>
      <c r="C58" s="2">
        <v>59</v>
      </c>
      <c r="D58" s="2">
        <f t="shared" si="0"/>
        <v>240</v>
      </c>
      <c r="E58" s="2">
        <f t="shared" si="1"/>
        <v>-122</v>
      </c>
      <c r="F58" s="6">
        <f t="shared" si="2"/>
        <v>3.0677966101694913</v>
      </c>
    </row>
    <row r="59" spans="1:6" x14ac:dyDescent="0.25">
      <c r="A59" s="12" t="s">
        <v>104</v>
      </c>
      <c r="B59" s="2">
        <v>300</v>
      </c>
      <c r="C59" s="2">
        <v>131</v>
      </c>
      <c r="D59" s="2">
        <f t="shared" si="0"/>
        <v>431</v>
      </c>
      <c r="E59" s="2">
        <f t="shared" si="1"/>
        <v>-169</v>
      </c>
      <c r="F59" s="6">
        <f t="shared" si="2"/>
        <v>2.2900763358778624</v>
      </c>
    </row>
    <row r="60" spans="1:6" x14ac:dyDescent="0.25">
      <c r="A60" s="12" t="s">
        <v>105</v>
      </c>
      <c r="B60" s="2">
        <v>130</v>
      </c>
      <c r="C60" s="2">
        <v>61</v>
      </c>
      <c r="D60" s="2">
        <f t="shared" si="0"/>
        <v>191</v>
      </c>
      <c r="E60" s="2">
        <f t="shared" si="1"/>
        <v>-69</v>
      </c>
      <c r="F60" s="6">
        <f t="shared" si="2"/>
        <v>2.1311475409836067</v>
      </c>
    </row>
    <row r="61" spans="1:6" x14ac:dyDescent="0.25">
      <c r="A61" s="12" t="s">
        <v>106</v>
      </c>
      <c r="B61" s="2">
        <v>149</v>
      </c>
      <c r="C61" s="2">
        <v>42</v>
      </c>
      <c r="D61" s="2">
        <f t="shared" si="0"/>
        <v>191</v>
      </c>
      <c r="E61" s="2">
        <f t="shared" si="1"/>
        <v>-107</v>
      </c>
      <c r="F61" s="6">
        <f t="shared" si="2"/>
        <v>3.5476190476190474</v>
      </c>
    </row>
    <row r="62" spans="1:6" x14ac:dyDescent="0.25">
      <c r="A62" s="12" t="s">
        <v>107</v>
      </c>
      <c r="B62" s="2">
        <v>223</v>
      </c>
      <c r="C62" s="2">
        <v>78</v>
      </c>
      <c r="D62" s="2">
        <f t="shared" si="0"/>
        <v>301</v>
      </c>
      <c r="E62" s="2">
        <f t="shared" si="1"/>
        <v>-145</v>
      </c>
      <c r="F62" s="6">
        <f t="shared" si="2"/>
        <v>2.858974358974359</v>
      </c>
    </row>
    <row r="63" spans="1:6" x14ac:dyDescent="0.25">
      <c r="A63" s="12" t="s">
        <v>108</v>
      </c>
      <c r="B63" s="2">
        <v>305</v>
      </c>
      <c r="C63" s="2">
        <v>123</v>
      </c>
      <c r="D63" s="2">
        <f t="shared" si="0"/>
        <v>428</v>
      </c>
      <c r="E63" s="2">
        <f t="shared" si="1"/>
        <v>-182</v>
      </c>
      <c r="F63" s="6">
        <f t="shared" si="2"/>
        <v>2.4796747967479673</v>
      </c>
    </row>
    <row r="64" spans="1:6" x14ac:dyDescent="0.25">
      <c r="A64" s="12" t="s">
        <v>109</v>
      </c>
      <c r="B64" s="2">
        <v>357</v>
      </c>
      <c r="C64" s="2">
        <v>282</v>
      </c>
      <c r="D64" s="2">
        <f t="shared" si="0"/>
        <v>639</v>
      </c>
      <c r="E64" s="2">
        <f t="shared" si="1"/>
        <v>-75</v>
      </c>
      <c r="F64" s="6">
        <f t="shared" si="2"/>
        <v>1.2659574468085106</v>
      </c>
    </row>
    <row r="65" spans="1:6" x14ac:dyDescent="0.25">
      <c r="A65" s="12" t="s">
        <v>110</v>
      </c>
      <c r="B65" s="2">
        <v>238</v>
      </c>
      <c r="C65" s="2">
        <v>116</v>
      </c>
      <c r="D65" s="2">
        <f t="shared" si="0"/>
        <v>354</v>
      </c>
      <c r="E65" s="2">
        <f t="shared" si="1"/>
        <v>-122</v>
      </c>
      <c r="F65" s="6">
        <f t="shared" si="2"/>
        <v>2.0517241379310347</v>
      </c>
    </row>
    <row r="66" spans="1:6" x14ac:dyDescent="0.25">
      <c r="A66" s="12" t="s">
        <v>111</v>
      </c>
      <c r="B66" s="2">
        <v>286</v>
      </c>
      <c r="C66" s="2">
        <v>108</v>
      </c>
      <c r="D66" s="2">
        <f t="shared" si="0"/>
        <v>394</v>
      </c>
      <c r="E66" s="2">
        <f t="shared" si="1"/>
        <v>-178</v>
      </c>
      <c r="F66" s="6">
        <f t="shared" si="2"/>
        <v>2.6481481481481484</v>
      </c>
    </row>
    <row r="67" spans="1:6" x14ac:dyDescent="0.25">
      <c r="A67" s="12" t="s">
        <v>112</v>
      </c>
      <c r="B67" s="2">
        <v>226</v>
      </c>
      <c r="C67" s="2">
        <v>106</v>
      </c>
      <c r="D67" s="2">
        <f t="shared" si="0"/>
        <v>332</v>
      </c>
      <c r="E67" s="2">
        <f t="shared" si="1"/>
        <v>-120</v>
      </c>
      <c r="F67" s="6">
        <f t="shared" si="2"/>
        <v>2.1320754716981134</v>
      </c>
    </row>
    <row r="68" spans="1:6" x14ac:dyDescent="0.25">
      <c r="A68" s="12" t="s">
        <v>113</v>
      </c>
      <c r="B68" s="2">
        <v>153</v>
      </c>
      <c r="C68" s="2">
        <v>182</v>
      </c>
      <c r="D68" s="2">
        <f t="shared" si="0"/>
        <v>335</v>
      </c>
      <c r="E68" s="2">
        <f t="shared" si="1"/>
        <v>29</v>
      </c>
      <c r="F68" s="6">
        <f t="shared" si="2"/>
        <v>0.84065934065934067</v>
      </c>
    </row>
    <row r="69" spans="1:6" x14ac:dyDescent="0.25">
      <c r="A69" s="12" t="s">
        <v>114</v>
      </c>
      <c r="B69" s="2">
        <v>146</v>
      </c>
      <c r="C69" s="2">
        <v>85</v>
      </c>
      <c r="D69" s="2">
        <f t="shared" ref="D69:D81" si="3">SUM(B69:C69)</f>
        <v>231</v>
      </c>
      <c r="E69" s="2">
        <f t="shared" ref="E69:E81" si="4">C69-B69</f>
        <v>-61</v>
      </c>
      <c r="F69" s="6">
        <f t="shared" ref="F69:F81" si="5">B69/C69</f>
        <v>1.7176470588235293</v>
      </c>
    </row>
    <row r="70" spans="1:6" x14ac:dyDescent="0.25">
      <c r="A70" s="12" t="s">
        <v>115</v>
      </c>
      <c r="B70" s="2">
        <v>263</v>
      </c>
      <c r="C70" s="2">
        <v>283</v>
      </c>
      <c r="D70" s="2">
        <f t="shared" si="3"/>
        <v>546</v>
      </c>
      <c r="E70" s="2">
        <f t="shared" si="4"/>
        <v>20</v>
      </c>
      <c r="F70" s="6">
        <f t="shared" si="5"/>
        <v>0.92932862190812726</v>
      </c>
    </row>
    <row r="71" spans="1:6" x14ac:dyDescent="0.25">
      <c r="A71" s="12" t="s">
        <v>116</v>
      </c>
      <c r="B71" s="2">
        <v>338</v>
      </c>
      <c r="C71" s="2">
        <v>253</v>
      </c>
      <c r="D71" s="2">
        <f t="shared" si="3"/>
        <v>591</v>
      </c>
      <c r="E71" s="2">
        <f t="shared" si="4"/>
        <v>-85</v>
      </c>
      <c r="F71" s="6">
        <f t="shared" si="5"/>
        <v>1.3359683794466404</v>
      </c>
    </row>
    <row r="72" spans="1:6" x14ac:dyDescent="0.25">
      <c r="A72" s="12" t="s">
        <v>117</v>
      </c>
      <c r="B72" s="2">
        <v>99</v>
      </c>
      <c r="C72" s="2">
        <v>112</v>
      </c>
      <c r="D72" s="2">
        <f t="shared" si="3"/>
        <v>211</v>
      </c>
      <c r="E72" s="2">
        <f t="shared" si="4"/>
        <v>13</v>
      </c>
      <c r="F72" s="6">
        <f t="shared" si="5"/>
        <v>0.8839285714285714</v>
      </c>
    </row>
    <row r="73" spans="1:6" x14ac:dyDescent="0.25">
      <c r="A73" s="12" t="s">
        <v>118</v>
      </c>
      <c r="B73" s="2">
        <v>138</v>
      </c>
      <c r="C73" s="2">
        <v>98</v>
      </c>
      <c r="D73" s="2">
        <f t="shared" si="3"/>
        <v>236</v>
      </c>
      <c r="E73" s="2">
        <f t="shared" si="4"/>
        <v>-40</v>
      </c>
      <c r="F73" s="6">
        <f t="shared" si="5"/>
        <v>1.4081632653061225</v>
      </c>
    </row>
    <row r="74" spans="1:6" x14ac:dyDescent="0.25">
      <c r="A74" s="12" t="s">
        <v>119</v>
      </c>
      <c r="B74" s="2">
        <v>459</v>
      </c>
      <c r="C74" s="2">
        <v>169</v>
      </c>
      <c r="D74" s="2">
        <f t="shared" si="3"/>
        <v>628</v>
      </c>
      <c r="E74" s="2">
        <f t="shared" si="4"/>
        <v>-290</v>
      </c>
      <c r="F74" s="6">
        <f t="shared" si="5"/>
        <v>2.7159763313609466</v>
      </c>
    </row>
    <row r="75" spans="1:6" x14ac:dyDescent="0.25">
      <c r="A75" s="12" t="s">
        <v>120</v>
      </c>
      <c r="B75" s="2">
        <v>444</v>
      </c>
      <c r="C75" s="2">
        <v>312</v>
      </c>
      <c r="D75" s="2">
        <f t="shared" si="3"/>
        <v>756</v>
      </c>
      <c r="E75" s="2">
        <f t="shared" si="4"/>
        <v>-132</v>
      </c>
      <c r="F75" s="6">
        <f t="shared" si="5"/>
        <v>1.4230769230769231</v>
      </c>
    </row>
    <row r="76" spans="1:6" x14ac:dyDescent="0.25">
      <c r="A76" s="12" t="s">
        <v>121</v>
      </c>
      <c r="B76" s="2">
        <v>373</v>
      </c>
      <c r="C76" s="2">
        <v>223</v>
      </c>
      <c r="D76" s="2">
        <f t="shared" si="3"/>
        <v>596</v>
      </c>
      <c r="E76" s="2">
        <f t="shared" si="4"/>
        <v>-150</v>
      </c>
      <c r="F76" s="6">
        <f t="shared" si="5"/>
        <v>1.6726457399103138</v>
      </c>
    </row>
    <row r="77" spans="1:6" x14ac:dyDescent="0.25">
      <c r="A77" s="12" t="s">
        <v>122</v>
      </c>
      <c r="B77" s="2">
        <v>398</v>
      </c>
      <c r="C77" s="2">
        <v>232</v>
      </c>
      <c r="D77" s="2">
        <f t="shared" si="3"/>
        <v>630</v>
      </c>
      <c r="E77" s="2">
        <f t="shared" si="4"/>
        <v>-166</v>
      </c>
      <c r="F77" s="6">
        <f t="shared" si="5"/>
        <v>1.7155172413793103</v>
      </c>
    </row>
    <row r="78" spans="1:6" x14ac:dyDescent="0.25">
      <c r="A78" s="12" t="s">
        <v>123</v>
      </c>
      <c r="B78" s="2">
        <v>236</v>
      </c>
      <c r="C78" s="2">
        <v>188</v>
      </c>
      <c r="D78" s="2">
        <f t="shared" si="3"/>
        <v>424</v>
      </c>
      <c r="E78" s="2">
        <f t="shared" si="4"/>
        <v>-48</v>
      </c>
      <c r="F78" s="6">
        <f t="shared" si="5"/>
        <v>1.2553191489361701</v>
      </c>
    </row>
    <row r="79" spans="1:6" x14ac:dyDescent="0.25">
      <c r="A79" s="12" t="s">
        <v>124</v>
      </c>
      <c r="B79" s="2">
        <v>169</v>
      </c>
      <c r="C79" s="2">
        <v>78</v>
      </c>
      <c r="D79" s="2">
        <f t="shared" si="3"/>
        <v>247</v>
      </c>
      <c r="E79" s="2">
        <f t="shared" si="4"/>
        <v>-91</v>
      </c>
      <c r="F79" s="6">
        <f t="shared" si="5"/>
        <v>2.1666666666666665</v>
      </c>
    </row>
    <row r="80" spans="1:6" x14ac:dyDescent="0.25">
      <c r="A80" s="12" t="s">
        <v>125</v>
      </c>
      <c r="B80" s="2">
        <v>142</v>
      </c>
      <c r="C80" s="2">
        <v>106</v>
      </c>
      <c r="D80" s="2">
        <f t="shared" si="3"/>
        <v>248</v>
      </c>
      <c r="E80" s="2">
        <f t="shared" si="4"/>
        <v>-36</v>
      </c>
      <c r="F80" s="6">
        <f t="shared" si="5"/>
        <v>1.3396226415094339</v>
      </c>
    </row>
    <row r="81" spans="1:6" x14ac:dyDescent="0.25">
      <c r="A81" s="4" t="s">
        <v>8</v>
      </c>
      <c r="B81" s="5">
        <f>SUM(B4:B80)</f>
        <v>24908</v>
      </c>
      <c r="C81" s="5">
        <f>SUM(C4:C80)</f>
        <v>14634</v>
      </c>
      <c r="D81" s="5">
        <f t="shared" si="3"/>
        <v>39542</v>
      </c>
      <c r="E81" s="5">
        <f t="shared" si="4"/>
        <v>-10274</v>
      </c>
      <c r="F81" s="6">
        <f t="shared" si="5"/>
        <v>1.7020636873035397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K18" sqref="K18"/>
    </sheetView>
  </sheetViews>
  <sheetFormatPr defaultRowHeight="15" x14ac:dyDescent="0.25"/>
  <cols>
    <col min="1" max="1" width="15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3" t="s">
        <v>129</v>
      </c>
      <c r="B1" s="13"/>
      <c r="C1" s="13"/>
      <c r="D1" s="13"/>
      <c r="E1" s="13"/>
      <c r="F1" s="13"/>
      <c r="G1" s="1"/>
    </row>
    <row r="2" spans="1:7" x14ac:dyDescent="0.25">
      <c r="A2" s="14"/>
      <c r="B2" s="14"/>
      <c r="C2" s="14"/>
      <c r="D2" s="14"/>
      <c r="E2" s="14"/>
      <c r="F2" s="14"/>
      <c r="G2" s="1"/>
    </row>
    <row r="3" spans="1:7" x14ac:dyDescent="0.25">
      <c r="A3" s="4" t="s">
        <v>20</v>
      </c>
      <c r="B3" s="7" t="s">
        <v>0</v>
      </c>
      <c r="C3" s="7" t="s">
        <v>10</v>
      </c>
      <c r="D3" s="7" t="s">
        <v>40</v>
      </c>
      <c r="E3" s="7" t="s">
        <v>23</v>
      </c>
      <c r="F3" s="7" t="s">
        <v>39</v>
      </c>
    </row>
    <row r="4" spans="1:7" x14ac:dyDescent="0.25">
      <c r="A4" s="4" t="s">
        <v>11</v>
      </c>
      <c r="B4" s="8">
        <v>51</v>
      </c>
      <c r="C4" s="8">
        <v>54</v>
      </c>
      <c r="D4" s="8">
        <f>SUM(B4:C4)</f>
        <v>105</v>
      </c>
      <c r="E4" s="8">
        <f>C4-B4</f>
        <v>3</v>
      </c>
      <c r="F4" s="9">
        <f>B4/C4</f>
        <v>0.94444444444444442</v>
      </c>
    </row>
    <row r="5" spans="1:7" x14ac:dyDescent="0.25">
      <c r="A5" s="4" t="s">
        <v>12</v>
      </c>
      <c r="B5" s="8">
        <v>881</v>
      </c>
      <c r="C5" s="8">
        <v>900</v>
      </c>
      <c r="D5" s="8">
        <f t="shared" ref="D5:D10" si="0">SUM(B5:C5)</f>
        <v>1781</v>
      </c>
      <c r="E5" s="8">
        <f t="shared" ref="E5:E10" si="1">C5-B5</f>
        <v>19</v>
      </c>
      <c r="F5" s="9">
        <f t="shared" ref="F5:F10" si="2">B5/C5</f>
        <v>0.97888888888888892</v>
      </c>
    </row>
    <row r="6" spans="1:7" x14ac:dyDescent="0.25">
      <c r="A6" s="4" t="s">
        <v>13</v>
      </c>
      <c r="B6" s="8">
        <v>12421</v>
      </c>
      <c r="C6" s="8">
        <v>5713</v>
      </c>
      <c r="D6" s="8">
        <f t="shared" si="0"/>
        <v>18134</v>
      </c>
      <c r="E6" s="8">
        <f t="shared" si="1"/>
        <v>-6708</v>
      </c>
      <c r="F6" s="9">
        <f t="shared" si="2"/>
        <v>2.174164186942062</v>
      </c>
    </row>
    <row r="7" spans="1:7" x14ac:dyDescent="0.25">
      <c r="A7" s="4" t="s">
        <v>126</v>
      </c>
      <c r="B7" s="8">
        <v>8527</v>
      </c>
      <c r="C7" s="8">
        <v>5181</v>
      </c>
      <c r="D7" s="8">
        <v>15072</v>
      </c>
      <c r="E7" s="8">
        <v>-3992</v>
      </c>
      <c r="F7" s="9">
        <f t="shared" si="2"/>
        <v>1.6458212700250916</v>
      </c>
    </row>
    <row r="8" spans="1:7" x14ac:dyDescent="0.25">
      <c r="A8" s="4" t="s">
        <v>14</v>
      </c>
      <c r="B8" s="8">
        <v>224</v>
      </c>
      <c r="C8" s="8">
        <v>176</v>
      </c>
      <c r="D8" s="8">
        <f t="shared" si="0"/>
        <v>400</v>
      </c>
      <c r="E8" s="8">
        <f t="shared" si="1"/>
        <v>-48</v>
      </c>
      <c r="F8" s="9">
        <f t="shared" si="2"/>
        <v>1.2727272727272727</v>
      </c>
    </row>
    <row r="9" spans="1:7" x14ac:dyDescent="0.25">
      <c r="A9" s="4" t="s">
        <v>15</v>
      </c>
      <c r="B9" s="8">
        <v>2804</v>
      </c>
      <c r="C9" s="8">
        <v>2610</v>
      </c>
      <c r="D9" s="8">
        <f t="shared" si="0"/>
        <v>5414</v>
      </c>
      <c r="E9" s="8">
        <f t="shared" si="1"/>
        <v>-194</v>
      </c>
      <c r="F9" s="9">
        <f t="shared" si="2"/>
        <v>1.0743295019157089</v>
      </c>
    </row>
    <row r="10" spans="1:7" x14ac:dyDescent="0.25">
      <c r="A10" s="4" t="s">
        <v>8</v>
      </c>
      <c r="B10" s="7">
        <f>SUM(B4:B9)</f>
        <v>24908</v>
      </c>
      <c r="C10" s="7">
        <f>SUM(C4:C9)</f>
        <v>14634</v>
      </c>
      <c r="D10" s="7">
        <f t="shared" si="0"/>
        <v>39542</v>
      </c>
      <c r="E10" s="7">
        <f t="shared" si="1"/>
        <v>-10274</v>
      </c>
      <c r="F10" s="9">
        <f t="shared" si="2"/>
        <v>1.7020636873035397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I17" sqref="I17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3" t="s">
        <v>129</v>
      </c>
      <c r="B1" s="13"/>
      <c r="C1" s="13"/>
      <c r="D1" s="13"/>
      <c r="E1" s="13"/>
      <c r="F1" s="13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4" t="s">
        <v>21</v>
      </c>
      <c r="B3" s="7" t="s">
        <v>0</v>
      </c>
      <c r="C3" s="7" t="s">
        <v>10</v>
      </c>
      <c r="D3" s="7" t="s">
        <v>40</v>
      </c>
      <c r="E3" s="7" t="s">
        <v>23</v>
      </c>
      <c r="F3" s="7" t="s">
        <v>39</v>
      </c>
    </row>
    <row r="4" spans="1:6" x14ac:dyDescent="0.25">
      <c r="A4" s="4" t="s">
        <v>16</v>
      </c>
      <c r="B4" s="8">
        <v>3987</v>
      </c>
      <c r="C4" s="8">
        <v>3471</v>
      </c>
      <c r="D4" s="8">
        <f>SUM(B4:C4)</f>
        <v>7458</v>
      </c>
      <c r="E4" s="8">
        <f>C4-B4</f>
        <v>-516</v>
      </c>
      <c r="F4" s="9">
        <f>B4/C4</f>
        <v>1.1486603284356094</v>
      </c>
    </row>
    <row r="5" spans="1:6" x14ac:dyDescent="0.25">
      <c r="A5" s="4" t="s">
        <v>17</v>
      </c>
      <c r="B5" s="8">
        <v>20921</v>
      </c>
      <c r="C5" s="8">
        <v>11163</v>
      </c>
      <c r="D5" s="8">
        <f t="shared" ref="D5:D6" si="0">SUM(B5:C5)</f>
        <v>32084</v>
      </c>
      <c r="E5" s="8">
        <f t="shared" ref="E5:E6" si="1">C5-B5</f>
        <v>-9758</v>
      </c>
      <c r="F5" s="9">
        <f t="shared" ref="F5:F6" si="2">B5/C5</f>
        <v>1.8741377765833558</v>
      </c>
    </row>
    <row r="6" spans="1:6" x14ac:dyDescent="0.25">
      <c r="A6" s="4" t="s">
        <v>8</v>
      </c>
      <c r="B6" s="7">
        <f>SUM(B4:B5)</f>
        <v>24908</v>
      </c>
      <c r="C6" s="7">
        <f>SUM(C4:C5)</f>
        <v>14634</v>
      </c>
      <c r="D6" s="7">
        <f t="shared" si="0"/>
        <v>39542</v>
      </c>
      <c r="E6" s="7">
        <f t="shared" si="1"/>
        <v>-10274</v>
      </c>
      <c r="F6" s="9">
        <f t="shared" si="2"/>
        <v>1.7020636873035397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K12" sqref="K12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3" t="s">
        <v>129</v>
      </c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22</v>
      </c>
      <c r="B3" s="7" t="s">
        <v>0</v>
      </c>
      <c r="C3" s="7" t="s">
        <v>10</v>
      </c>
      <c r="D3" s="7" t="s">
        <v>40</v>
      </c>
      <c r="E3" s="7" t="s">
        <v>23</v>
      </c>
      <c r="F3" s="7" t="s">
        <v>39</v>
      </c>
    </row>
    <row r="4" spans="1:6" x14ac:dyDescent="0.25">
      <c r="A4" s="4" t="s">
        <v>41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42</v>
      </c>
      <c r="B5" s="8">
        <v>1190</v>
      </c>
      <c r="C5" s="8">
        <v>1035</v>
      </c>
      <c r="D5" s="8">
        <f t="shared" ref="D5:D10" si="0">SUM(B5:C5)</f>
        <v>2225</v>
      </c>
      <c r="E5" s="8">
        <f t="shared" ref="E5:E10" si="1">C5-B5</f>
        <v>-155</v>
      </c>
      <c r="F5" s="9">
        <f t="shared" ref="F5:F10" si="2">IF(C5=0,"**.*",(B5/C5))</f>
        <v>1.1497584541062802</v>
      </c>
    </row>
    <row r="6" spans="1:6" x14ac:dyDescent="0.25">
      <c r="A6" s="4" t="s">
        <v>43</v>
      </c>
      <c r="B6" s="8">
        <v>5905</v>
      </c>
      <c r="C6" s="8">
        <v>4277</v>
      </c>
      <c r="D6" s="8">
        <f t="shared" si="0"/>
        <v>10182</v>
      </c>
      <c r="E6" s="8">
        <f t="shared" si="1"/>
        <v>-1628</v>
      </c>
      <c r="F6" s="9">
        <f t="shared" si="2"/>
        <v>1.3806406359597849</v>
      </c>
    </row>
    <row r="7" spans="1:6" x14ac:dyDescent="0.25">
      <c r="A7" s="4" t="s">
        <v>44</v>
      </c>
      <c r="B7" s="8">
        <v>11183</v>
      </c>
      <c r="C7" s="8">
        <v>5841</v>
      </c>
      <c r="D7" s="8">
        <f t="shared" si="0"/>
        <v>17024</v>
      </c>
      <c r="E7" s="8">
        <f t="shared" si="1"/>
        <v>-5342</v>
      </c>
      <c r="F7" s="9">
        <f t="shared" si="2"/>
        <v>1.9145694230439994</v>
      </c>
    </row>
    <row r="8" spans="1:6" x14ac:dyDescent="0.25">
      <c r="A8" s="4" t="s">
        <v>45</v>
      </c>
      <c r="B8" s="8">
        <v>6011</v>
      </c>
      <c r="C8" s="8">
        <v>2990</v>
      </c>
      <c r="D8" s="8">
        <f t="shared" si="0"/>
        <v>9001</v>
      </c>
      <c r="E8" s="8">
        <f t="shared" si="1"/>
        <v>-3021</v>
      </c>
      <c r="F8" s="9">
        <f t="shared" si="2"/>
        <v>2.0103678929765887</v>
      </c>
    </row>
    <row r="9" spans="1:6" x14ac:dyDescent="0.25">
      <c r="A9" s="4" t="s">
        <v>46</v>
      </c>
      <c r="B9" s="8">
        <v>619</v>
      </c>
      <c r="C9" s="8">
        <v>491</v>
      </c>
      <c r="D9" s="8">
        <f t="shared" si="0"/>
        <v>1110</v>
      </c>
      <c r="E9" s="8">
        <f t="shared" si="1"/>
        <v>-128</v>
      </c>
      <c r="F9" s="9">
        <f t="shared" si="2"/>
        <v>1.2606924643584521</v>
      </c>
    </row>
    <row r="10" spans="1:6" x14ac:dyDescent="0.25">
      <c r="A10" s="4" t="s">
        <v>8</v>
      </c>
      <c r="B10" s="7">
        <f>SUM(B4:B9)</f>
        <v>24908</v>
      </c>
      <c r="C10" s="7">
        <f>SUM(C4:C9)</f>
        <v>14634</v>
      </c>
      <c r="D10" s="7">
        <f t="shared" si="0"/>
        <v>39542</v>
      </c>
      <c r="E10" s="7">
        <f t="shared" si="1"/>
        <v>-10274</v>
      </c>
      <c r="F10" s="9">
        <f t="shared" si="2"/>
        <v>1.7020636873035397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scarazzini895973</cp:lastModifiedBy>
  <cp:lastPrinted>2017-03-30T20:52:33Z</cp:lastPrinted>
  <dcterms:created xsi:type="dcterms:W3CDTF">2016-07-22T11:47:05Z</dcterms:created>
  <dcterms:modified xsi:type="dcterms:W3CDTF">2017-03-30T20:53:20Z</dcterms:modified>
</cp:coreProperties>
</file>