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bs\DAT\2Q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52511"/>
</workbook>
</file>

<file path=xl/calcChain.xml><?xml version="1.0" encoding="utf-8"?>
<calcChain xmlns="http://schemas.openxmlformats.org/spreadsheetml/2006/main">
  <c r="C10" i="5" l="1"/>
  <c r="E10" i="5" s="1"/>
  <c r="B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D10" i="5" l="1"/>
  <c r="F10" i="5"/>
  <c r="C18" i="2" l="1"/>
  <c r="B18" i="2"/>
  <c r="F18" i="2" l="1"/>
  <c r="D18" i="2"/>
  <c r="E18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5" i="2"/>
  <c r="F5" i="6"/>
  <c r="F6" i="6"/>
  <c r="F4" i="6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</calcChain>
</file>

<file path=xl/sharedStrings.xml><?xml version="1.0" encoding="utf-8"?>
<sst xmlns="http://schemas.openxmlformats.org/spreadsheetml/2006/main" count="158" uniqueCount="126">
  <si>
    <t>Non DAT Arrests</t>
  </si>
  <si>
    <t>Non DAT Arrests 1Q 2016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</si>
  <si>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</si>
  <si>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</si>
  <si>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</si>
  <si>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</si>
  <si>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</si>
  <si>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</si>
  <si>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</si>
  <si>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</si>
  <si>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</si>
  <si>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</si>
  <si>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</si>
  <si>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</si>
  <si>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</si>
  <si>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</si>
  <si>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</si>
  <si>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</si>
  <si>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</si>
  <si>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</si>
  <si>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</si>
  <si>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</si>
  <si>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</si>
  <si>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</si>
  <si>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</si>
  <si>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</si>
  <si>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</si>
  <si>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</si>
  <si>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</si>
  <si>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</si>
  <si>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</si>
  <si>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</si>
  <si>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</si>
  <si>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</si>
  <si>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</si>
  <si>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</si>
  <si>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</si>
  <si>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</si>
  <si>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</si>
  <si>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</si>
  <si>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</si>
  <si>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</si>
  <si>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</si>
  <si>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</si>
  <si>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</si>
  <si>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</si>
  <si>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</si>
  <si>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</si>
  <si>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</si>
  <si>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</si>
  <si>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</si>
  <si>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</si>
  <si>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</si>
  <si>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</si>
  <si>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</si>
  <si>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</si>
  <si>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</si>
  <si>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</si>
  <si>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</si>
  <si>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</si>
  <si>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</si>
  <si>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</si>
  <si>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</si>
  <si>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</si>
  <si>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</si>
  <si>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</si>
  <si>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</si>
  <si>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</si>
  <si>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</si>
  <si>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</si>
  <si>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</si>
  <si>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</si>
  <si>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</si>
  <si>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</si>
  <si>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</si>
  <si>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</si>
  <si>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</si>
  <si>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</si>
  <si>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</si>
  <si>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</si>
  <si>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</si>
  <si>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</si>
  <si>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</si>
  <si>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</si>
  <si>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</si>
  <si>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</si>
  <si>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</si>
  <si>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</si>
  <si>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</si>
  <si>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</si>
  <si>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</si>
  <si>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</si>
  <si>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</si>
  <si>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</si>
  <si>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</si>
  <si>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</si>
  <si>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</si>
  <si>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</si>
  <si>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</si>
  <si>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</si>
  <si>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</si>
  <si>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</si>
  <si>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</si>
  <si>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</si>
  <si>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</si>
  <si>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</si>
  <si>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</si>
  <si>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</si>
  <si>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</si>
  <si>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</si>
  <si>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</si>
  <si>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</si>
  <si>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</si>
  <si>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</si>
  <si>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</si>
  <si>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</si>
  <si>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</si>
  <si>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</si>
  <si>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</si>
  <si>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</si>
  <si>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</si>
  <si>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</si>
  <si>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</si>
  <si>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</si>
  <si>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AC 010125B-ADMINISTRATION CODE VIOL</t>
  </si>
  <si>
    <t>Non DAT and DAT Arrest Analysis 2Q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</si>
</sst>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2" sqref="H12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34.28515625" bestFit="1" customWidth="1"/>
    <col min="11" max="11" width="44.28515625" bestFit="1" customWidth="1"/>
    <col min="13" max="13" width="44.28515625" bestFit="1" customWidth="1"/>
  </cols>
  <sheetData>
    <row r="1" spans="1:7" x14ac:dyDescent="0.25">
      <c r="A1" s="12" t="s">
        <v>125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</v>
      </c>
      <c r="B3" s="7" t="s">
        <v>3</v>
      </c>
      <c r="C3" s="7" t="s">
        <v>2</v>
      </c>
      <c r="D3" s="7" t="s">
        <v>38</v>
      </c>
      <c r="E3" s="7" t="s">
        <v>24</v>
      </c>
      <c r="F3" s="7" t="s">
        <v>37</v>
      </c>
    </row>
    <row r="4" spans="1:7" x14ac:dyDescent="0.25">
      <c r="A4" s="4" t="s">
        <v>26</v>
      </c>
      <c r="B4" s="8">
        <v>5073</v>
      </c>
      <c r="C4" s="8">
        <v>1487</v>
      </c>
      <c r="D4" s="8">
        <f>SUM(B4:C4)</f>
        <v>6560</v>
      </c>
      <c r="E4" s="8">
        <f>C4-B4</f>
        <v>-3586</v>
      </c>
      <c r="F4" s="9">
        <f>IF(C4=0,"**.*",(B4/C4))</f>
        <v>3.4115669132481505</v>
      </c>
    </row>
    <row r="5" spans="1:7" x14ac:dyDescent="0.25">
      <c r="A5" s="4" t="s">
        <v>25</v>
      </c>
      <c r="B5" s="8">
        <v>3702</v>
      </c>
      <c r="C5" s="8">
        <v>1116</v>
      </c>
      <c r="D5" s="8">
        <f t="shared" ref="D5:D18" si="0">SUM(B5:C5)</f>
        <v>4818</v>
      </c>
      <c r="E5" s="8">
        <f t="shared" ref="E5:E18" si="1">C5-B5</f>
        <v>-2586</v>
      </c>
      <c r="F5" s="9">
        <f>IF(C5=0,"**.*",(B5/C5))</f>
        <v>3.317204301075269</v>
      </c>
    </row>
    <row r="6" spans="1:7" x14ac:dyDescent="0.25">
      <c r="A6" s="4" t="s">
        <v>27</v>
      </c>
      <c r="B6" s="8">
        <v>3369</v>
      </c>
      <c r="C6" s="8">
        <v>2454</v>
      </c>
      <c r="D6" s="8">
        <f t="shared" si="0"/>
        <v>5823</v>
      </c>
      <c r="E6" s="8">
        <f t="shared" si="1"/>
        <v>-915</v>
      </c>
      <c r="F6" s="9">
        <f t="shared" ref="F6:F18" si="2">IF(C6=0,"**.*",(B6/C6))</f>
        <v>1.3728606356968216</v>
      </c>
    </row>
    <row r="7" spans="1:7" x14ac:dyDescent="0.25">
      <c r="A7" s="4" t="s">
        <v>28</v>
      </c>
      <c r="B7" s="8">
        <v>1602</v>
      </c>
      <c r="C7" s="8">
        <v>1577</v>
      </c>
      <c r="D7" s="8">
        <f t="shared" si="0"/>
        <v>3179</v>
      </c>
      <c r="E7" s="8">
        <f t="shared" si="1"/>
        <v>-25</v>
      </c>
      <c r="F7" s="9">
        <f t="shared" si="2"/>
        <v>1.015852885225111</v>
      </c>
    </row>
    <row r="8" spans="1:7" x14ac:dyDescent="0.25">
      <c r="A8" s="4" t="s">
        <v>29</v>
      </c>
      <c r="B8" s="8">
        <v>1250</v>
      </c>
      <c r="C8" s="8">
        <v>2423</v>
      </c>
      <c r="D8" s="8">
        <f t="shared" si="0"/>
        <v>3673</v>
      </c>
      <c r="E8" s="8">
        <f t="shared" si="1"/>
        <v>1173</v>
      </c>
      <c r="F8" s="9">
        <f t="shared" si="2"/>
        <v>0.51588939331407346</v>
      </c>
    </row>
    <row r="9" spans="1:7" x14ac:dyDescent="0.25">
      <c r="A9" s="4" t="s">
        <v>30</v>
      </c>
      <c r="B9" s="8">
        <v>969</v>
      </c>
      <c r="C9" s="8">
        <v>6</v>
      </c>
      <c r="D9" s="8">
        <f t="shared" si="0"/>
        <v>975</v>
      </c>
      <c r="E9" s="8">
        <f t="shared" si="1"/>
        <v>-963</v>
      </c>
      <c r="F9" s="9">
        <f t="shared" si="2"/>
        <v>161.5</v>
      </c>
    </row>
    <row r="10" spans="1:7" x14ac:dyDescent="0.25">
      <c r="A10" s="4" t="s">
        <v>34</v>
      </c>
      <c r="B10" s="8">
        <v>928</v>
      </c>
      <c r="C10" s="8">
        <v>0</v>
      </c>
      <c r="D10" s="8">
        <f t="shared" si="0"/>
        <v>928</v>
      </c>
      <c r="E10" s="8">
        <f t="shared" si="1"/>
        <v>-928</v>
      </c>
      <c r="F10" s="9" t="str">
        <f t="shared" si="2"/>
        <v>**.*</v>
      </c>
    </row>
    <row r="11" spans="1:7" x14ac:dyDescent="0.25">
      <c r="A11" s="4" t="s">
        <v>45</v>
      </c>
      <c r="B11" s="8">
        <v>898</v>
      </c>
      <c r="C11" s="8">
        <v>3534</v>
      </c>
      <c r="D11" s="8">
        <f t="shared" si="0"/>
        <v>4432</v>
      </c>
      <c r="E11" s="8">
        <f t="shared" si="1"/>
        <v>2636</v>
      </c>
      <c r="F11" s="9">
        <f t="shared" si="2"/>
        <v>0.25410299943406905</v>
      </c>
    </row>
    <row r="12" spans="1:7" x14ac:dyDescent="0.25">
      <c r="A12" s="4" t="s">
        <v>32</v>
      </c>
      <c r="B12" s="8">
        <v>799</v>
      </c>
      <c r="C12" s="8">
        <v>282</v>
      </c>
      <c r="D12" s="8">
        <f t="shared" si="0"/>
        <v>1081</v>
      </c>
      <c r="E12" s="8">
        <f t="shared" si="1"/>
        <v>-517</v>
      </c>
      <c r="F12" s="9">
        <f t="shared" si="2"/>
        <v>2.8333333333333335</v>
      </c>
    </row>
    <row r="13" spans="1:7" x14ac:dyDescent="0.25">
      <c r="A13" s="4" t="s">
        <v>31</v>
      </c>
      <c r="B13" s="8">
        <v>777</v>
      </c>
      <c r="C13" s="8">
        <v>117</v>
      </c>
      <c r="D13" s="8">
        <f t="shared" si="0"/>
        <v>894</v>
      </c>
      <c r="E13" s="8">
        <f t="shared" si="1"/>
        <v>-660</v>
      </c>
      <c r="F13" s="9">
        <f t="shared" si="2"/>
        <v>6.6410256410256414</v>
      </c>
    </row>
    <row r="14" spans="1:7" x14ac:dyDescent="0.25">
      <c r="A14" s="4" t="s">
        <v>35</v>
      </c>
      <c r="B14" s="8">
        <v>695</v>
      </c>
      <c r="C14" s="8">
        <v>1</v>
      </c>
      <c r="D14" s="8">
        <f t="shared" si="0"/>
        <v>696</v>
      </c>
      <c r="E14" s="8">
        <f t="shared" si="1"/>
        <v>-694</v>
      </c>
      <c r="F14" s="9">
        <f t="shared" si="2"/>
        <v>695</v>
      </c>
    </row>
    <row r="15" spans="1:7" x14ac:dyDescent="0.25">
      <c r="A15" s="4" t="s">
        <v>124</v>
      </c>
      <c r="B15" s="8">
        <v>625</v>
      </c>
      <c r="C15" s="8">
        <v>2</v>
      </c>
      <c r="D15" s="8">
        <f t="shared" si="0"/>
        <v>627</v>
      </c>
      <c r="E15" s="8">
        <f t="shared" si="1"/>
        <v>-623</v>
      </c>
      <c r="F15" s="9">
        <f t="shared" si="2"/>
        <v>312.5</v>
      </c>
    </row>
    <row r="16" spans="1:7" x14ac:dyDescent="0.25">
      <c r="A16" s="4" t="s">
        <v>33</v>
      </c>
      <c r="B16" s="8">
        <v>604</v>
      </c>
      <c r="C16" s="8">
        <v>11</v>
      </c>
      <c r="D16" s="8">
        <f t="shared" si="0"/>
        <v>615</v>
      </c>
      <c r="E16" s="8">
        <f t="shared" si="1"/>
        <v>-593</v>
      </c>
      <c r="F16" s="9">
        <f t="shared" si="2"/>
        <v>54.909090909090907</v>
      </c>
    </row>
    <row r="17" spans="1:6" x14ac:dyDescent="0.25">
      <c r="A17" s="4" t="s">
        <v>36</v>
      </c>
      <c r="B17" s="8">
        <v>557</v>
      </c>
      <c r="C17" s="8">
        <v>10</v>
      </c>
      <c r="D17" s="8">
        <f t="shared" si="0"/>
        <v>567</v>
      </c>
      <c r="E17" s="8">
        <f t="shared" si="1"/>
        <v>-547</v>
      </c>
      <c r="F17" s="9">
        <f t="shared" si="2"/>
        <v>55.7</v>
      </c>
    </row>
    <row r="18" spans="1:6" x14ac:dyDescent="0.25">
      <c r="A18" s="10" t="s">
        <v>9</v>
      </c>
      <c r="B18" s="5">
        <f>SUM(B4:B17)</f>
        <v>21848</v>
      </c>
      <c r="C18" s="5">
        <f>SUM(C4:C17)</f>
        <v>13020</v>
      </c>
      <c r="D18" s="7">
        <f t="shared" si="0"/>
        <v>34868</v>
      </c>
      <c r="E18" s="7">
        <f t="shared" si="1"/>
        <v>-8828</v>
      </c>
      <c r="F18" s="9">
        <f t="shared" si="2"/>
        <v>1.6780337941628265</v>
      </c>
    </row>
  </sheetData>
  <mergeCells count="1"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2" sqref="L12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20</v>
      </c>
      <c r="B3" s="7" t="s">
        <v>10</v>
      </c>
      <c r="C3" s="7" t="s">
        <v>11</v>
      </c>
      <c r="D3" s="7" t="s">
        <v>38</v>
      </c>
      <c r="E3" s="7" t="s">
        <v>24</v>
      </c>
      <c r="F3" s="7" t="s">
        <v>37</v>
      </c>
    </row>
    <row r="4" spans="1:6" x14ac:dyDescent="0.25">
      <c r="A4" s="4" t="s">
        <v>4</v>
      </c>
      <c r="B4" s="8">
        <v>5276</v>
      </c>
      <c r="C4" s="8">
        <v>2632</v>
      </c>
      <c r="D4" s="8">
        <f>SUM(B4:C4)</f>
        <v>7908</v>
      </c>
      <c r="E4" s="8">
        <f>C4-B4</f>
        <v>-2644</v>
      </c>
      <c r="F4" s="9">
        <f>B4/C4</f>
        <v>2.0045592705167175</v>
      </c>
    </row>
    <row r="5" spans="1:6" x14ac:dyDescent="0.25">
      <c r="A5" s="4" t="s">
        <v>5</v>
      </c>
      <c r="B5" s="8">
        <v>6218</v>
      </c>
      <c r="C5" s="8">
        <v>3172</v>
      </c>
      <c r="D5" s="8">
        <f t="shared" ref="D5:D9" si="0">SUM(B5:C5)</f>
        <v>9390</v>
      </c>
      <c r="E5" s="8">
        <f t="shared" ref="E5:E9" si="1">C5-B5</f>
        <v>-3046</v>
      </c>
      <c r="F5" s="9">
        <f t="shared" ref="F5:F9" si="2">B5/C5</f>
        <v>1.9602774274905423</v>
      </c>
    </row>
    <row r="6" spans="1:6" x14ac:dyDescent="0.25">
      <c r="A6" s="4" t="s">
        <v>6</v>
      </c>
      <c r="B6" s="8">
        <v>6061</v>
      </c>
      <c r="C6" s="8">
        <v>4257</v>
      </c>
      <c r="D6" s="8">
        <f t="shared" si="0"/>
        <v>10318</v>
      </c>
      <c r="E6" s="8">
        <f t="shared" si="1"/>
        <v>-1804</v>
      </c>
      <c r="F6" s="9">
        <f t="shared" si="2"/>
        <v>1.4237726098191215</v>
      </c>
    </row>
    <row r="7" spans="1:6" x14ac:dyDescent="0.25">
      <c r="A7" s="4" t="s">
        <v>7</v>
      </c>
      <c r="B7" s="8">
        <v>3452</v>
      </c>
      <c r="C7" s="8">
        <v>2419</v>
      </c>
      <c r="D7" s="8">
        <f t="shared" si="0"/>
        <v>5871</v>
      </c>
      <c r="E7" s="8">
        <f t="shared" si="1"/>
        <v>-1033</v>
      </c>
      <c r="F7" s="9">
        <f t="shared" si="2"/>
        <v>1.4270359652749069</v>
      </c>
    </row>
    <row r="8" spans="1:6" x14ac:dyDescent="0.25">
      <c r="A8" s="4" t="s">
        <v>8</v>
      </c>
      <c r="B8" s="8">
        <v>841</v>
      </c>
      <c r="C8" s="8">
        <v>540</v>
      </c>
      <c r="D8" s="8">
        <f t="shared" si="0"/>
        <v>1381</v>
      </c>
      <c r="E8" s="8">
        <f t="shared" si="1"/>
        <v>-301</v>
      </c>
      <c r="F8" s="9">
        <f t="shared" si="2"/>
        <v>1.5574074074074074</v>
      </c>
    </row>
    <row r="9" spans="1:6" x14ac:dyDescent="0.25">
      <c r="A9" s="4" t="s">
        <v>9</v>
      </c>
      <c r="B9" s="7">
        <f>SUM(B4:B8)</f>
        <v>21848</v>
      </c>
      <c r="C9" s="7">
        <f>SUM(C4:C8)</f>
        <v>13020</v>
      </c>
      <c r="D9" s="7">
        <f t="shared" si="0"/>
        <v>34868</v>
      </c>
      <c r="E9" s="7">
        <f t="shared" si="1"/>
        <v>-8828</v>
      </c>
      <c r="F9" s="9">
        <f t="shared" si="2"/>
        <v>1.6780337941628265</v>
      </c>
    </row>
  </sheetData>
  <sortState ref="A4:F34">
    <sortCondition ref="A4:A34"/>
  </sortState>
  <mergeCells count="1">
    <mergeCell ref="A1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H7" sqref="H7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125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19</v>
      </c>
      <c r="B3" s="5" t="s">
        <v>0</v>
      </c>
      <c r="C3" s="5" t="s">
        <v>11</v>
      </c>
      <c r="D3" s="5" t="s">
        <v>38</v>
      </c>
      <c r="E3" s="5" t="s">
        <v>24</v>
      </c>
      <c r="F3" s="5" t="s">
        <v>37</v>
      </c>
    </row>
    <row r="4" spans="1:7" x14ac:dyDescent="0.25">
      <c r="A4" s="11" t="s">
        <v>46</v>
      </c>
      <c r="B4" s="2">
        <v>199</v>
      </c>
      <c r="C4" s="2">
        <v>168</v>
      </c>
      <c r="D4" s="2">
        <f>SUM(B4:C4)</f>
        <v>367</v>
      </c>
      <c r="E4" s="2">
        <f>C4-B4</f>
        <v>-31</v>
      </c>
      <c r="F4" s="6">
        <f>B4/C4</f>
        <v>1.1845238095238095</v>
      </c>
    </row>
    <row r="5" spans="1:7" x14ac:dyDescent="0.25">
      <c r="A5" s="11" t="s">
        <v>47</v>
      </c>
      <c r="B5" s="2">
        <v>209</v>
      </c>
      <c r="C5" s="2">
        <v>199</v>
      </c>
      <c r="D5" s="2">
        <f t="shared" ref="D5:D68" si="0">SUM(B5:C5)</f>
        <v>408</v>
      </c>
      <c r="E5" s="2">
        <f t="shared" ref="E5:E68" si="1">C5-B5</f>
        <v>-10</v>
      </c>
      <c r="F5" s="6">
        <f t="shared" ref="F5:F68" si="2">B5/C5</f>
        <v>1.050251256281407</v>
      </c>
    </row>
    <row r="6" spans="1:7" x14ac:dyDescent="0.25">
      <c r="A6" s="11" t="s">
        <v>48</v>
      </c>
      <c r="B6" s="2">
        <v>257</v>
      </c>
      <c r="C6" s="2">
        <v>210</v>
      </c>
      <c r="D6" s="2">
        <f t="shared" si="0"/>
        <v>467</v>
      </c>
      <c r="E6" s="2">
        <f t="shared" si="1"/>
        <v>-47</v>
      </c>
      <c r="F6" s="6">
        <f t="shared" si="2"/>
        <v>1.2238095238095239</v>
      </c>
    </row>
    <row r="7" spans="1:7" x14ac:dyDescent="0.25">
      <c r="A7" s="11" t="s">
        <v>49</v>
      </c>
      <c r="B7" s="2">
        <v>149</v>
      </c>
      <c r="C7" s="2">
        <v>202</v>
      </c>
      <c r="D7" s="2">
        <f t="shared" si="0"/>
        <v>351</v>
      </c>
      <c r="E7" s="2">
        <f t="shared" si="1"/>
        <v>53</v>
      </c>
      <c r="F7" s="6">
        <f t="shared" si="2"/>
        <v>0.73762376237623761</v>
      </c>
    </row>
    <row r="8" spans="1:7" x14ac:dyDescent="0.25">
      <c r="A8" s="11" t="s">
        <v>50</v>
      </c>
      <c r="B8" s="2">
        <v>181</v>
      </c>
      <c r="C8" s="2">
        <v>153</v>
      </c>
      <c r="D8" s="2">
        <f t="shared" si="0"/>
        <v>334</v>
      </c>
      <c r="E8" s="2">
        <f t="shared" si="1"/>
        <v>-28</v>
      </c>
      <c r="F8" s="6">
        <f t="shared" si="2"/>
        <v>1.1830065359477124</v>
      </c>
    </row>
    <row r="9" spans="1:7" x14ac:dyDescent="0.25">
      <c r="A9" s="11" t="s">
        <v>51</v>
      </c>
      <c r="B9" s="2">
        <v>149</v>
      </c>
      <c r="C9" s="2">
        <v>119</v>
      </c>
      <c r="D9" s="2">
        <f t="shared" si="0"/>
        <v>268</v>
      </c>
      <c r="E9" s="2">
        <f t="shared" si="1"/>
        <v>-30</v>
      </c>
      <c r="F9" s="6">
        <f t="shared" si="2"/>
        <v>1.2521008403361344</v>
      </c>
    </row>
    <row r="10" spans="1:7" x14ac:dyDescent="0.25">
      <c r="A10" s="11" t="s">
        <v>52</v>
      </c>
      <c r="B10" s="2">
        <v>482</v>
      </c>
      <c r="C10" s="2">
        <v>202</v>
      </c>
      <c r="D10" s="2">
        <f t="shared" si="0"/>
        <v>684</v>
      </c>
      <c r="E10" s="2">
        <f t="shared" si="1"/>
        <v>-280</v>
      </c>
      <c r="F10" s="6">
        <f t="shared" si="2"/>
        <v>2.386138613861386</v>
      </c>
    </row>
    <row r="11" spans="1:7" x14ac:dyDescent="0.25">
      <c r="A11" s="11" t="s">
        <v>53</v>
      </c>
      <c r="B11" s="2">
        <v>938</v>
      </c>
      <c r="C11" s="2">
        <v>532</v>
      </c>
      <c r="D11" s="2">
        <f t="shared" si="0"/>
        <v>1470</v>
      </c>
      <c r="E11" s="2">
        <f t="shared" si="1"/>
        <v>-406</v>
      </c>
      <c r="F11" s="6">
        <f t="shared" si="2"/>
        <v>1.763157894736842</v>
      </c>
    </row>
    <row r="12" spans="1:7" x14ac:dyDescent="0.25">
      <c r="A12" s="11" t="s">
        <v>54</v>
      </c>
      <c r="B12" s="2">
        <v>112</v>
      </c>
      <c r="C12" s="2">
        <v>86</v>
      </c>
      <c r="D12" s="2">
        <f t="shared" si="0"/>
        <v>198</v>
      </c>
      <c r="E12" s="2">
        <f t="shared" si="1"/>
        <v>-26</v>
      </c>
      <c r="F12" s="6">
        <f t="shared" si="2"/>
        <v>1.3023255813953489</v>
      </c>
    </row>
    <row r="13" spans="1:7" x14ac:dyDescent="0.25">
      <c r="A13" s="11" t="s">
        <v>55</v>
      </c>
      <c r="B13" s="2">
        <v>338</v>
      </c>
      <c r="C13" s="2">
        <v>304</v>
      </c>
      <c r="D13" s="2">
        <f t="shared" si="0"/>
        <v>642</v>
      </c>
      <c r="E13" s="2">
        <f t="shared" si="1"/>
        <v>-34</v>
      </c>
      <c r="F13" s="6">
        <f t="shared" si="2"/>
        <v>1.111842105263158</v>
      </c>
    </row>
    <row r="14" spans="1:7" x14ac:dyDescent="0.25">
      <c r="A14" s="11" t="s">
        <v>56</v>
      </c>
      <c r="B14" s="2">
        <v>201</v>
      </c>
      <c r="C14" s="2">
        <v>192</v>
      </c>
      <c r="D14" s="2">
        <f t="shared" si="0"/>
        <v>393</v>
      </c>
      <c r="E14" s="2">
        <f t="shared" si="1"/>
        <v>-9</v>
      </c>
      <c r="F14" s="6">
        <f t="shared" si="2"/>
        <v>1.046875</v>
      </c>
    </row>
    <row r="15" spans="1:7" x14ac:dyDescent="0.25">
      <c r="A15" s="11" t="s">
        <v>57</v>
      </c>
      <c r="B15" s="2">
        <v>206</v>
      </c>
      <c r="C15" s="2">
        <v>121</v>
      </c>
      <c r="D15" s="2">
        <f t="shared" si="0"/>
        <v>327</v>
      </c>
      <c r="E15" s="2">
        <f t="shared" si="1"/>
        <v>-85</v>
      </c>
      <c r="F15" s="6">
        <f t="shared" si="2"/>
        <v>1.7024793388429753</v>
      </c>
    </row>
    <row r="16" spans="1:7" x14ac:dyDescent="0.25">
      <c r="A16" s="11" t="s">
        <v>58</v>
      </c>
      <c r="B16" s="2">
        <v>9</v>
      </c>
      <c r="C16" s="2">
        <v>18</v>
      </c>
      <c r="D16" s="2">
        <f t="shared" si="0"/>
        <v>27</v>
      </c>
      <c r="E16" s="2">
        <f t="shared" si="1"/>
        <v>9</v>
      </c>
      <c r="F16" s="6">
        <f t="shared" si="2"/>
        <v>0.5</v>
      </c>
    </row>
    <row r="17" spans="1:6" x14ac:dyDescent="0.25">
      <c r="A17" s="11" t="s">
        <v>59</v>
      </c>
      <c r="B17" s="2">
        <v>292</v>
      </c>
      <c r="C17" s="2">
        <v>288</v>
      </c>
      <c r="D17" s="2">
        <f t="shared" si="0"/>
        <v>580</v>
      </c>
      <c r="E17" s="2">
        <f t="shared" si="1"/>
        <v>-4</v>
      </c>
      <c r="F17" s="6">
        <f t="shared" si="2"/>
        <v>1.0138888888888888</v>
      </c>
    </row>
    <row r="18" spans="1:6" x14ac:dyDescent="0.25">
      <c r="A18" s="11" t="s">
        <v>60</v>
      </c>
      <c r="B18" s="2">
        <v>218</v>
      </c>
      <c r="C18" s="2">
        <v>157</v>
      </c>
      <c r="D18" s="2">
        <f t="shared" si="0"/>
        <v>375</v>
      </c>
      <c r="E18" s="2">
        <f t="shared" si="1"/>
        <v>-61</v>
      </c>
      <c r="F18" s="6">
        <f t="shared" si="2"/>
        <v>1.3885350318471337</v>
      </c>
    </row>
    <row r="19" spans="1:6" x14ac:dyDescent="0.25">
      <c r="A19" s="11" t="s">
        <v>61</v>
      </c>
      <c r="B19" s="2">
        <v>559</v>
      </c>
      <c r="C19" s="2">
        <v>374</v>
      </c>
      <c r="D19" s="2">
        <f t="shared" si="0"/>
        <v>933</v>
      </c>
      <c r="E19" s="2">
        <f t="shared" si="1"/>
        <v>-185</v>
      </c>
      <c r="F19" s="6">
        <f t="shared" si="2"/>
        <v>1.4946524064171123</v>
      </c>
    </row>
    <row r="20" spans="1:6" x14ac:dyDescent="0.25">
      <c r="A20" s="11" t="s">
        <v>62</v>
      </c>
      <c r="B20" s="2">
        <v>173</v>
      </c>
      <c r="C20" s="2">
        <v>141</v>
      </c>
      <c r="D20" s="2">
        <f t="shared" si="0"/>
        <v>314</v>
      </c>
      <c r="E20" s="2">
        <f t="shared" si="1"/>
        <v>-32</v>
      </c>
      <c r="F20" s="6">
        <f t="shared" si="2"/>
        <v>1.2269503546099292</v>
      </c>
    </row>
    <row r="21" spans="1:6" x14ac:dyDescent="0.25">
      <c r="A21" s="11" t="s">
        <v>63</v>
      </c>
      <c r="B21" s="2">
        <v>290</v>
      </c>
      <c r="C21" s="2">
        <v>135</v>
      </c>
      <c r="D21" s="2">
        <f t="shared" si="0"/>
        <v>425</v>
      </c>
      <c r="E21" s="2">
        <f t="shared" si="1"/>
        <v>-155</v>
      </c>
      <c r="F21" s="6">
        <f t="shared" si="2"/>
        <v>2.1481481481481484</v>
      </c>
    </row>
    <row r="22" spans="1:6" x14ac:dyDescent="0.25">
      <c r="A22" s="11" t="s">
        <v>64</v>
      </c>
      <c r="B22" s="2">
        <v>158</v>
      </c>
      <c r="C22" s="2">
        <v>107</v>
      </c>
      <c r="D22" s="2">
        <f t="shared" si="0"/>
        <v>265</v>
      </c>
      <c r="E22" s="2">
        <f t="shared" si="1"/>
        <v>-51</v>
      </c>
      <c r="F22" s="6">
        <f t="shared" si="2"/>
        <v>1.4766355140186915</v>
      </c>
    </row>
    <row r="23" spans="1:6" x14ac:dyDescent="0.25">
      <c r="A23" s="11" t="s">
        <v>65</v>
      </c>
      <c r="B23" s="2">
        <v>318</v>
      </c>
      <c r="C23" s="2">
        <v>160</v>
      </c>
      <c r="D23" s="2">
        <f t="shared" si="0"/>
        <v>478</v>
      </c>
      <c r="E23" s="2">
        <f t="shared" si="1"/>
        <v>-158</v>
      </c>
      <c r="F23" s="6">
        <f t="shared" si="2"/>
        <v>1.9875</v>
      </c>
    </row>
    <row r="24" spans="1:6" x14ac:dyDescent="0.25">
      <c r="A24" s="11" t="s">
        <v>66</v>
      </c>
      <c r="B24" s="2">
        <v>294</v>
      </c>
      <c r="C24" s="2">
        <v>196</v>
      </c>
      <c r="D24" s="2">
        <f t="shared" si="0"/>
        <v>490</v>
      </c>
      <c r="E24" s="2">
        <f t="shared" si="1"/>
        <v>-98</v>
      </c>
      <c r="F24" s="6">
        <f t="shared" si="2"/>
        <v>1.5</v>
      </c>
    </row>
    <row r="25" spans="1:6" x14ac:dyDescent="0.25">
      <c r="A25" s="11" t="s">
        <v>67</v>
      </c>
      <c r="B25" s="2">
        <v>329</v>
      </c>
      <c r="C25" s="2">
        <v>193</v>
      </c>
      <c r="D25" s="2">
        <f t="shared" si="0"/>
        <v>522</v>
      </c>
      <c r="E25" s="2">
        <f t="shared" si="1"/>
        <v>-136</v>
      </c>
      <c r="F25" s="6">
        <f t="shared" si="2"/>
        <v>1.7046632124352332</v>
      </c>
    </row>
    <row r="26" spans="1:6" x14ac:dyDescent="0.25">
      <c r="A26" s="11" t="s">
        <v>68</v>
      </c>
      <c r="B26" s="2">
        <v>707</v>
      </c>
      <c r="C26" s="2">
        <v>386</v>
      </c>
      <c r="D26" s="2">
        <f t="shared" si="0"/>
        <v>1093</v>
      </c>
      <c r="E26" s="2">
        <f t="shared" si="1"/>
        <v>-321</v>
      </c>
      <c r="F26" s="6">
        <f t="shared" si="2"/>
        <v>1.8316062176165804</v>
      </c>
    </row>
    <row r="27" spans="1:6" x14ac:dyDescent="0.25">
      <c r="A27" s="11" t="s">
        <v>69</v>
      </c>
      <c r="B27" s="2">
        <v>240</v>
      </c>
      <c r="C27" s="2">
        <v>154</v>
      </c>
      <c r="D27" s="2">
        <f t="shared" si="0"/>
        <v>394</v>
      </c>
      <c r="E27" s="2">
        <f t="shared" si="1"/>
        <v>-86</v>
      </c>
      <c r="F27" s="6">
        <f t="shared" si="2"/>
        <v>1.5584415584415585</v>
      </c>
    </row>
    <row r="28" spans="1:6" x14ac:dyDescent="0.25">
      <c r="A28" s="11" t="s">
        <v>70</v>
      </c>
      <c r="B28" s="2">
        <v>431</v>
      </c>
      <c r="C28" s="2">
        <v>252</v>
      </c>
      <c r="D28" s="2">
        <f t="shared" si="0"/>
        <v>683</v>
      </c>
      <c r="E28" s="2">
        <f t="shared" si="1"/>
        <v>-179</v>
      </c>
      <c r="F28" s="6">
        <f t="shared" si="2"/>
        <v>1.7103174603174602</v>
      </c>
    </row>
    <row r="29" spans="1:6" x14ac:dyDescent="0.25">
      <c r="A29" s="11" t="s">
        <v>71</v>
      </c>
      <c r="B29" s="2">
        <v>588</v>
      </c>
      <c r="C29" s="2">
        <v>279</v>
      </c>
      <c r="D29" s="2">
        <f t="shared" si="0"/>
        <v>867</v>
      </c>
      <c r="E29" s="2">
        <f t="shared" si="1"/>
        <v>-309</v>
      </c>
      <c r="F29" s="6">
        <f t="shared" si="2"/>
        <v>2.10752688172043</v>
      </c>
    </row>
    <row r="30" spans="1:6" x14ac:dyDescent="0.25">
      <c r="A30" s="11" t="s">
        <v>72</v>
      </c>
      <c r="B30" s="2">
        <v>706</v>
      </c>
      <c r="C30" s="2">
        <v>304</v>
      </c>
      <c r="D30" s="2">
        <f t="shared" si="0"/>
        <v>1010</v>
      </c>
      <c r="E30" s="2">
        <f t="shared" si="1"/>
        <v>-402</v>
      </c>
      <c r="F30" s="6">
        <f t="shared" si="2"/>
        <v>2.3223684210526314</v>
      </c>
    </row>
    <row r="31" spans="1:6" x14ac:dyDescent="0.25">
      <c r="A31" s="11" t="s">
        <v>73</v>
      </c>
      <c r="B31" s="2">
        <v>194</v>
      </c>
      <c r="C31" s="2">
        <v>160</v>
      </c>
      <c r="D31" s="2">
        <f t="shared" si="0"/>
        <v>354</v>
      </c>
      <c r="E31" s="2">
        <f t="shared" si="1"/>
        <v>-34</v>
      </c>
      <c r="F31" s="6">
        <f t="shared" si="2"/>
        <v>1.2124999999999999</v>
      </c>
    </row>
    <row r="32" spans="1:6" x14ac:dyDescent="0.25">
      <c r="A32" s="11" t="s">
        <v>74</v>
      </c>
      <c r="B32" s="2">
        <v>517</v>
      </c>
      <c r="C32" s="2">
        <v>146</v>
      </c>
      <c r="D32" s="2">
        <f t="shared" si="0"/>
        <v>663</v>
      </c>
      <c r="E32" s="2">
        <f t="shared" si="1"/>
        <v>-371</v>
      </c>
      <c r="F32" s="6">
        <f t="shared" si="2"/>
        <v>3.5410958904109591</v>
      </c>
    </row>
    <row r="33" spans="1:6" x14ac:dyDescent="0.25">
      <c r="A33" s="11" t="s">
        <v>75</v>
      </c>
      <c r="B33" s="2">
        <v>513</v>
      </c>
      <c r="C33" s="2">
        <v>149</v>
      </c>
      <c r="D33" s="2">
        <f t="shared" si="0"/>
        <v>662</v>
      </c>
      <c r="E33" s="2">
        <f t="shared" si="1"/>
        <v>-364</v>
      </c>
      <c r="F33" s="6">
        <f t="shared" si="2"/>
        <v>3.4429530201342282</v>
      </c>
    </row>
    <row r="34" spans="1:6" x14ac:dyDescent="0.25">
      <c r="A34" s="11" t="s">
        <v>76</v>
      </c>
      <c r="B34" s="2">
        <v>451</v>
      </c>
      <c r="C34" s="2">
        <v>210</v>
      </c>
      <c r="D34" s="2">
        <f t="shared" si="0"/>
        <v>661</v>
      </c>
      <c r="E34" s="2">
        <f t="shared" si="1"/>
        <v>-241</v>
      </c>
      <c r="F34" s="6">
        <f t="shared" si="2"/>
        <v>2.1476190476190475</v>
      </c>
    </row>
    <row r="35" spans="1:6" x14ac:dyDescent="0.25">
      <c r="A35" s="11" t="s">
        <v>77</v>
      </c>
      <c r="B35" s="2">
        <v>246</v>
      </c>
      <c r="C35" s="2">
        <v>233</v>
      </c>
      <c r="D35" s="2">
        <f t="shared" si="0"/>
        <v>479</v>
      </c>
      <c r="E35" s="2">
        <f t="shared" si="1"/>
        <v>-13</v>
      </c>
      <c r="F35" s="6">
        <f t="shared" si="2"/>
        <v>1.055793991416309</v>
      </c>
    </row>
    <row r="36" spans="1:6" x14ac:dyDescent="0.25">
      <c r="A36" s="11" t="s">
        <v>78</v>
      </c>
      <c r="B36" s="2">
        <v>125</v>
      </c>
      <c r="C36" s="2">
        <v>109</v>
      </c>
      <c r="D36" s="2">
        <f t="shared" si="0"/>
        <v>234</v>
      </c>
      <c r="E36" s="2">
        <f t="shared" si="1"/>
        <v>-16</v>
      </c>
      <c r="F36" s="6">
        <f t="shared" si="2"/>
        <v>1.1467889908256881</v>
      </c>
    </row>
    <row r="37" spans="1:6" x14ac:dyDescent="0.25">
      <c r="A37" s="11" t="s">
        <v>79</v>
      </c>
      <c r="B37" s="2">
        <v>558</v>
      </c>
      <c r="C37" s="2">
        <v>250</v>
      </c>
      <c r="D37" s="2">
        <f t="shared" si="0"/>
        <v>808</v>
      </c>
      <c r="E37" s="2">
        <f t="shared" si="1"/>
        <v>-308</v>
      </c>
      <c r="F37" s="6">
        <f t="shared" si="2"/>
        <v>2.2320000000000002</v>
      </c>
    </row>
    <row r="38" spans="1:6" x14ac:dyDescent="0.25">
      <c r="A38" s="11" t="s">
        <v>80</v>
      </c>
      <c r="B38" s="2">
        <v>358</v>
      </c>
      <c r="C38" s="2">
        <v>267</v>
      </c>
      <c r="D38" s="2">
        <f t="shared" si="0"/>
        <v>625</v>
      </c>
      <c r="E38" s="2">
        <f t="shared" si="1"/>
        <v>-91</v>
      </c>
      <c r="F38" s="6">
        <f t="shared" si="2"/>
        <v>1.3408239700374531</v>
      </c>
    </row>
    <row r="39" spans="1:6" x14ac:dyDescent="0.25">
      <c r="A39" s="11" t="s">
        <v>81</v>
      </c>
      <c r="B39" s="2">
        <v>219</v>
      </c>
      <c r="C39" s="2">
        <v>117</v>
      </c>
      <c r="D39" s="2">
        <f t="shared" si="0"/>
        <v>336</v>
      </c>
      <c r="E39" s="2">
        <f t="shared" si="1"/>
        <v>-102</v>
      </c>
      <c r="F39" s="6">
        <f t="shared" si="2"/>
        <v>1.8717948717948718</v>
      </c>
    </row>
    <row r="40" spans="1:6" x14ac:dyDescent="0.25">
      <c r="A40" s="11" t="s">
        <v>82</v>
      </c>
      <c r="B40" s="2">
        <v>212</v>
      </c>
      <c r="C40" s="2">
        <v>81</v>
      </c>
      <c r="D40" s="2">
        <f t="shared" si="0"/>
        <v>293</v>
      </c>
      <c r="E40" s="2">
        <f t="shared" si="1"/>
        <v>-131</v>
      </c>
      <c r="F40" s="6">
        <f t="shared" si="2"/>
        <v>2.617283950617284</v>
      </c>
    </row>
    <row r="41" spans="1:6" x14ac:dyDescent="0.25">
      <c r="A41" s="11" t="s">
        <v>83</v>
      </c>
      <c r="B41" s="2">
        <v>109</v>
      </c>
      <c r="C41" s="2">
        <v>83</v>
      </c>
      <c r="D41" s="2">
        <f t="shared" si="0"/>
        <v>192</v>
      </c>
      <c r="E41" s="2">
        <f t="shared" si="1"/>
        <v>-26</v>
      </c>
      <c r="F41" s="6">
        <f t="shared" si="2"/>
        <v>1.3132530120481927</v>
      </c>
    </row>
    <row r="42" spans="1:6" x14ac:dyDescent="0.25">
      <c r="A42" s="11" t="s">
        <v>84</v>
      </c>
      <c r="B42" s="2">
        <v>99</v>
      </c>
      <c r="C42" s="2">
        <v>57</v>
      </c>
      <c r="D42" s="2">
        <f t="shared" si="0"/>
        <v>156</v>
      </c>
      <c r="E42" s="2">
        <f t="shared" si="1"/>
        <v>-42</v>
      </c>
      <c r="F42" s="6">
        <f t="shared" si="2"/>
        <v>1.736842105263158</v>
      </c>
    </row>
    <row r="43" spans="1:6" x14ac:dyDescent="0.25">
      <c r="A43" s="11" t="s">
        <v>85</v>
      </c>
      <c r="B43" s="2">
        <v>287</v>
      </c>
      <c r="C43" s="2">
        <v>171</v>
      </c>
      <c r="D43" s="2">
        <f t="shared" si="0"/>
        <v>458</v>
      </c>
      <c r="E43" s="2">
        <f t="shared" si="1"/>
        <v>-116</v>
      </c>
      <c r="F43" s="6">
        <f t="shared" si="2"/>
        <v>1.6783625730994152</v>
      </c>
    </row>
    <row r="44" spans="1:6" x14ac:dyDescent="0.25">
      <c r="A44" s="11" t="s">
        <v>86</v>
      </c>
      <c r="B44" s="2">
        <v>166</v>
      </c>
      <c r="C44" s="2">
        <v>229</v>
      </c>
      <c r="D44" s="2">
        <f t="shared" si="0"/>
        <v>395</v>
      </c>
      <c r="E44" s="2">
        <f t="shared" si="1"/>
        <v>63</v>
      </c>
      <c r="F44" s="6">
        <f t="shared" si="2"/>
        <v>0.72489082969432317</v>
      </c>
    </row>
    <row r="45" spans="1:6" x14ac:dyDescent="0.25">
      <c r="A45" s="11" t="s">
        <v>87</v>
      </c>
      <c r="B45" s="2">
        <v>192</v>
      </c>
      <c r="C45" s="2">
        <v>137</v>
      </c>
      <c r="D45" s="2">
        <f t="shared" si="0"/>
        <v>329</v>
      </c>
      <c r="E45" s="2">
        <f t="shared" si="1"/>
        <v>-55</v>
      </c>
      <c r="F45" s="6">
        <f t="shared" si="2"/>
        <v>1.4014598540145986</v>
      </c>
    </row>
    <row r="46" spans="1:6" x14ac:dyDescent="0.25">
      <c r="A46" s="11" t="s">
        <v>88</v>
      </c>
      <c r="B46" s="2">
        <v>294</v>
      </c>
      <c r="C46" s="2">
        <v>176</v>
      </c>
      <c r="D46" s="2">
        <f t="shared" si="0"/>
        <v>470</v>
      </c>
      <c r="E46" s="2">
        <f t="shared" si="1"/>
        <v>-118</v>
      </c>
      <c r="F46" s="6">
        <f t="shared" si="2"/>
        <v>1.6704545454545454</v>
      </c>
    </row>
    <row r="47" spans="1:6" x14ac:dyDescent="0.25">
      <c r="A47" s="11" t="s">
        <v>89</v>
      </c>
      <c r="B47" s="2">
        <v>299</v>
      </c>
      <c r="C47" s="2">
        <v>202</v>
      </c>
      <c r="D47" s="2">
        <f t="shared" si="0"/>
        <v>501</v>
      </c>
      <c r="E47" s="2">
        <f t="shared" si="1"/>
        <v>-97</v>
      </c>
      <c r="F47" s="6">
        <f t="shared" si="2"/>
        <v>1.4801980198019802</v>
      </c>
    </row>
    <row r="48" spans="1:6" x14ac:dyDescent="0.25">
      <c r="A48" s="11" t="s">
        <v>90</v>
      </c>
      <c r="B48" s="2">
        <v>279</v>
      </c>
      <c r="C48" s="2">
        <v>191</v>
      </c>
      <c r="D48" s="2">
        <f t="shared" si="0"/>
        <v>470</v>
      </c>
      <c r="E48" s="2">
        <f t="shared" si="1"/>
        <v>-88</v>
      </c>
      <c r="F48" s="6">
        <f t="shared" si="2"/>
        <v>1.4607329842931938</v>
      </c>
    </row>
    <row r="49" spans="1:6" x14ac:dyDescent="0.25">
      <c r="A49" s="11" t="s">
        <v>91</v>
      </c>
      <c r="B49" s="2">
        <v>532</v>
      </c>
      <c r="C49" s="2">
        <v>166</v>
      </c>
      <c r="D49" s="2">
        <f t="shared" si="0"/>
        <v>698</v>
      </c>
      <c r="E49" s="2">
        <f t="shared" si="1"/>
        <v>-366</v>
      </c>
      <c r="F49" s="6">
        <f t="shared" si="2"/>
        <v>3.2048192771084336</v>
      </c>
    </row>
    <row r="50" spans="1:6" x14ac:dyDescent="0.25">
      <c r="A50" s="11" t="s">
        <v>92</v>
      </c>
      <c r="B50" s="2">
        <v>673</v>
      </c>
      <c r="C50" s="2">
        <v>201</v>
      </c>
      <c r="D50" s="2">
        <f t="shared" si="0"/>
        <v>874</v>
      </c>
      <c r="E50" s="2">
        <f t="shared" si="1"/>
        <v>-472</v>
      </c>
      <c r="F50" s="6">
        <f t="shared" si="2"/>
        <v>3.3482587064676617</v>
      </c>
    </row>
    <row r="51" spans="1:6" x14ac:dyDescent="0.25">
      <c r="A51" s="11" t="s">
        <v>93</v>
      </c>
      <c r="B51" s="2">
        <v>182</v>
      </c>
      <c r="C51" s="2">
        <v>127</v>
      </c>
      <c r="D51" s="2">
        <f t="shared" si="0"/>
        <v>309</v>
      </c>
      <c r="E51" s="2">
        <f t="shared" si="1"/>
        <v>-55</v>
      </c>
      <c r="F51" s="6">
        <f t="shared" si="2"/>
        <v>1.4330708661417322</v>
      </c>
    </row>
    <row r="52" spans="1:6" x14ac:dyDescent="0.25">
      <c r="A52" s="11" t="s">
        <v>94</v>
      </c>
      <c r="B52" s="2">
        <v>302</v>
      </c>
      <c r="C52" s="2">
        <v>81</v>
      </c>
      <c r="D52" s="2">
        <f t="shared" si="0"/>
        <v>383</v>
      </c>
      <c r="E52" s="2">
        <f t="shared" si="1"/>
        <v>-221</v>
      </c>
      <c r="F52" s="6">
        <f t="shared" si="2"/>
        <v>3.7283950617283952</v>
      </c>
    </row>
    <row r="53" spans="1:6" x14ac:dyDescent="0.25">
      <c r="A53" s="11" t="s">
        <v>95</v>
      </c>
      <c r="B53" s="2">
        <v>185</v>
      </c>
      <c r="C53" s="2">
        <v>135</v>
      </c>
      <c r="D53" s="2">
        <f t="shared" si="0"/>
        <v>320</v>
      </c>
      <c r="E53" s="2">
        <f t="shared" si="1"/>
        <v>-50</v>
      </c>
      <c r="F53" s="6">
        <f t="shared" si="2"/>
        <v>1.3703703703703705</v>
      </c>
    </row>
    <row r="54" spans="1:6" x14ac:dyDescent="0.25">
      <c r="A54" s="11" t="s">
        <v>96</v>
      </c>
      <c r="B54" s="2">
        <v>367</v>
      </c>
      <c r="C54" s="2">
        <v>97</v>
      </c>
      <c r="D54" s="2">
        <f t="shared" si="0"/>
        <v>464</v>
      </c>
      <c r="E54" s="2">
        <f t="shared" si="1"/>
        <v>-270</v>
      </c>
      <c r="F54" s="6">
        <f t="shared" si="2"/>
        <v>3.7835051546391751</v>
      </c>
    </row>
    <row r="55" spans="1:6" x14ac:dyDescent="0.25">
      <c r="A55" s="11" t="s">
        <v>97</v>
      </c>
      <c r="B55" s="2">
        <v>230</v>
      </c>
      <c r="C55" s="2">
        <v>114</v>
      </c>
      <c r="D55" s="2">
        <f t="shared" si="0"/>
        <v>344</v>
      </c>
      <c r="E55" s="2">
        <f t="shared" si="1"/>
        <v>-116</v>
      </c>
      <c r="F55" s="6">
        <f t="shared" si="2"/>
        <v>2.0175438596491229</v>
      </c>
    </row>
    <row r="56" spans="1:6" x14ac:dyDescent="0.25">
      <c r="A56" s="11" t="s">
        <v>98</v>
      </c>
      <c r="B56" s="2">
        <v>308</v>
      </c>
      <c r="C56" s="2">
        <v>112</v>
      </c>
      <c r="D56" s="2">
        <f t="shared" si="0"/>
        <v>420</v>
      </c>
      <c r="E56" s="2">
        <f t="shared" si="1"/>
        <v>-196</v>
      </c>
      <c r="F56" s="6">
        <f t="shared" si="2"/>
        <v>2.75</v>
      </c>
    </row>
    <row r="57" spans="1:6" x14ac:dyDescent="0.25">
      <c r="A57" s="11" t="s">
        <v>99</v>
      </c>
      <c r="B57" s="2">
        <v>330</v>
      </c>
      <c r="C57" s="2">
        <v>126</v>
      </c>
      <c r="D57" s="2">
        <f t="shared" si="0"/>
        <v>456</v>
      </c>
      <c r="E57" s="2">
        <f t="shared" si="1"/>
        <v>-204</v>
      </c>
      <c r="F57" s="6">
        <f t="shared" si="2"/>
        <v>2.6190476190476191</v>
      </c>
    </row>
    <row r="58" spans="1:6" x14ac:dyDescent="0.25">
      <c r="A58" s="11" t="s">
        <v>100</v>
      </c>
      <c r="B58" s="2">
        <v>169</v>
      </c>
      <c r="C58" s="2">
        <v>54</v>
      </c>
      <c r="D58" s="2">
        <f t="shared" si="0"/>
        <v>223</v>
      </c>
      <c r="E58" s="2">
        <f t="shared" si="1"/>
        <v>-115</v>
      </c>
      <c r="F58" s="6">
        <f t="shared" si="2"/>
        <v>3.1296296296296298</v>
      </c>
    </row>
    <row r="59" spans="1:6" x14ac:dyDescent="0.25">
      <c r="A59" s="11" t="s">
        <v>101</v>
      </c>
      <c r="B59" s="2">
        <v>307</v>
      </c>
      <c r="C59" s="2">
        <v>163</v>
      </c>
      <c r="D59" s="2">
        <f t="shared" si="0"/>
        <v>470</v>
      </c>
      <c r="E59" s="2">
        <f t="shared" si="1"/>
        <v>-144</v>
      </c>
      <c r="F59" s="6">
        <f t="shared" si="2"/>
        <v>1.8834355828220859</v>
      </c>
    </row>
    <row r="60" spans="1:6" x14ac:dyDescent="0.25">
      <c r="A60" s="11" t="s">
        <v>102</v>
      </c>
      <c r="B60" s="2">
        <v>119</v>
      </c>
      <c r="C60" s="2">
        <v>85</v>
      </c>
      <c r="D60" s="2">
        <f t="shared" si="0"/>
        <v>204</v>
      </c>
      <c r="E60" s="2">
        <f t="shared" si="1"/>
        <v>-34</v>
      </c>
      <c r="F60" s="6">
        <f t="shared" si="2"/>
        <v>1.4</v>
      </c>
    </row>
    <row r="61" spans="1:6" x14ac:dyDescent="0.25">
      <c r="A61" s="11" t="s">
        <v>103</v>
      </c>
      <c r="B61" s="2">
        <v>142</v>
      </c>
      <c r="C61" s="2">
        <v>44</v>
      </c>
      <c r="D61" s="2">
        <f t="shared" si="0"/>
        <v>186</v>
      </c>
      <c r="E61" s="2">
        <f t="shared" si="1"/>
        <v>-98</v>
      </c>
      <c r="F61" s="6">
        <f t="shared" si="2"/>
        <v>3.2272727272727271</v>
      </c>
    </row>
    <row r="62" spans="1:6" x14ac:dyDescent="0.25">
      <c r="A62" s="11" t="s">
        <v>104</v>
      </c>
      <c r="B62" s="2">
        <v>190</v>
      </c>
      <c r="C62" s="2">
        <v>61</v>
      </c>
      <c r="D62" s="2">
        <f t="shared" si="0"/>
        <v>251</v>
      </c>
      <c r="E62" s="2">
        <f t="shared" si="1"/>
        <v>-129</v>
      </c>
      <c r="F62" s="6">
        <f t="shared" si="2"/>
        <v>3.1147540983606556</v>
      </c>
    </row>
    <row r="63" spans="1:6" x14ac:dyDescent="0.25">
      <c r="A63" s="11" t="s">
        <v>105</v>
      </c>
      <c r="B63" s="2">
        <v>274</v>
      </c>
      <c r="C63" s="2">
        <v>162</v>
      </c>
      <c r="D63" s="2">
        <f t="shared" si="0"/>
        <v>436</v>
      </c>
      <c r="E63" s="2">
        <f t="shared" si="1"/>
        <v>-112</v>
      </c>
      <c r="F63" s="6">
        <f t="shared" si="2"/>
        <v>1.691358024691358</v>
      </c>
    </row>
    <row r="64" spans="1:6" x14ac:dyDescent="0.25">
      <c r="A64" s="11" t="s">
        <v>106</v>
      </c>
      <c r="B64" s="2">
        <v>309</v>
      </c>
      <c r="C64" s="2">
        <v>301</v>
      </c>
      <c r="D64" s="2">
        <f t="shared" si="0"/>
        <v>610</v>
      </c>
      <c r="E64" s="2">
        <f t="shared" si="1"/>
        <v>-8</v>
      </c>
      <c r="F64" s="6">
        <f t="shared" si="2"/>
        <v>1.0265780730897009</v>
      </c>
    </row>
    <row r="65" spans="1:6" x14ac:dyDescent="0.25">
      <c r="A65" s="11" t="s">
        <v>107</v>
      </c>
      <c r="B65" s="2">
        <v>229</v>
      </c>
      <c r="C65" s="2">
        <v>132</v>
      </c>
      <c r="D65" s="2">
        <f t="shared" si="0"/>
        <v>361</v>
      </c>
      <c r="E65" s="2">
        <f t="shared" si="1"/>
        <v>-97</v>
      </c>
      <c r="F65" s="6">
        <f t="shared" si="2"/>
        <v>1.7348484848484849</v>
      </c>
    </row>
    <row r="66" spans="1:6" x14ac:dyDescent="0.25">
      <c r="A66" s="11" t="s">
        <v>108</v>
      </c>
      <c r="B66" s="2">
        <v>230</v>
      </c>
      <c r="C66" s="2">
        <v>120</v>
      </c>
      <c r="D66" s="2">
        <f t="shared" si="0"/>
        <v>350</v>
      </c>
      <c r="E66" s="2">
        <f t="shared" si="1"/>
        <v>-110</v>
      </c>
      <c r="F66" s="6">
        <f t="shared" si="2"/>
        <v>1.9166666666666667</v>
      </c>
    </row>
    <row r="67" spans="1:6" x14ac:dyDescent="0.25">
      <c r="A67" s="11" t="s">
        <v>109</v>
      </c>
      <c r="B67" s="2">
        <v>153</v>
      </c>
      <c r="C67" s="2">
        <v>91</v>
      </c>
      <c r="D67" s="2">
        <f t="shared" si="0"/>
        <v>244</v>
      </c>
      <c r="E67" s="2">
        <f t="shared" si="1"/>
        <v>-62</v>
      </c>
      <c r="F67" s="6">
        <f t="shared" si="2"/>
        <v>1.6813186813186813</v>
      </c>
    </row>
    <row r="68" spans="1:6" x14ac:dyDescent="0.25">
      <c r="A68" s="11" t="s">
        <v>110</v>
      </c>
      <c r="B68" s="2">
        <v>168</v>
      </c>
      <c r="C68" s="2">
        <v>200</v>
      </c>
      <c r="D68" s="2">
        <f t="shared" si="0"/>
        <v>368</v>
      </c>
      <c r="E68" s="2">
        <f t="shared" si="1"/>
        <v>32</v>
      </c>
      <c r="F68" s="6">
        <f t="shared" si="2"/>
        <v>0.84</v>
      </c>
    </row>
    <row r="69" spans="1:6" x14ac:dyDescent="0.25">
      <c r="A69" s="11" t="s">
        <v>111</v>
      </c>
      <c r="B69" s="2">
        <v>109</v>
      </c>
      <c r="C69" s="2">
        <v>87</v>
      </c>
      <c r="D69" s="2">
        <f t="shared" ref="D69:D81" si="3">SUM(B69:C69)</f>
        <v>196</v>
      </c>
      <c r="E69" s="2">
        <f t="shared" ref="E69:E81" si="4">C69-B69</f>
        <v>-22</v>
      </c>
      <c r="F69" s="6">
        <f t="shared" ref="F69:F81" si="5">B69/C69</f>
        <v>1.2528735632183907</v>
      </c>
    </row>
    <row r="70" spans="1:6" x14ac:dyDescent="0.25">
      <c r="A70" s="11" t="s">
        <v>112</v>
      </c>
      <c r="B70" s="2">
        <v>220</v>
      </c>
      <c r="C70" s="2">
        <v>228</v>
      </c>
      <c r="D70" s="2">
        <f t="shared" si="3"/>
        <v>448</v>
      </c>
      <c r="E70" s="2">
        <f t="shared" si="4"/>
        <v>8</v>
      </c>
      <c r="F70" s="6">
        <f t="shared" si="5"/>
        <v>0.96491228070175439</v>
      </c>
    </row>
    <row r="71" spans="1:6" x14ac:dyDescent="0.25">
      <c r="A71" s="11" t="s">
        <v>113</v>
      </c>
      <c r="B71" s="2">
        <v>240</v>
      </c>
      <c r="C71" s="2">
        <v>209</v>
      </c>
      <c r="D71" s="2">
        <f t="shared" si="3"/>
        <v>449</v>
      </c>
      <c r="E71" s="2">
        <f t="shared" si="4"/>
        <v>-31</v>
      </c>
      <c r="F71" s="6">
        <f t="shared" si="5"/>
        <v>1.1483253588516746</v>
      </c>
    </row>
    <row r="72" spans="1:6" x14ac:dyDescent="0.25">
      <c r="A72" s="11" t="s">
        <v>114</v>
      </c>
      <c r="B72" s="2">
        <v>80</v>
      </c>
      <c r="C72" s="2">
        <v>73</v>
      </c>
      <c r="D72" s="2">
        <f t="shared" si="3"/>
        <v>153</v>
      </c>
      <c r="E72" s="2">
        <f t="shared" si="4"/>
        <v>-7</v>
      </c>
      <c r="F72" s="6">
        <f t="shared" si="5"/>
        <v>1.095890410958904</v>
      </c>
    </row>
    <row r="73" spans="1:6" x14ac:dyDescent="0.25">
      <c r="A73" s="11" t="s">
        <v>115</v>
      </c>
      <c r="B73" s="2">
        <v>87</v>
      </c>
      <c r="C73" s="2">
        <v>76</v>
      </c>
      <c r="D73" s="2">
        <f t="shared" si="3"/>
        <v>163</v>
      </c>
      <c r="E73" s="2">
        <f t="shared" si="4"/>
        <v>-11</v>
      </c>
      <c r="F73" s="6">
        <f t="shared" si="5"/>
        <v>1.1447368421052631</v>
      </c>
    </row>
    <row r="74" spans="1:6" x14ac:dyDescent="0.25">
      <c r="A74" s="11" t="s">
        <v>116</v>
      </c>
      <c r="B74" s="2">
        <v>325</v>
      </c>
      <c r="C74" s="2">
        <v>125</v>
      </c>
      <c r="D74" s="2">
        <f t="shared" si="3"/>
        <v>450</v>
      </c>
      <c r="E74" s="2">
        <f t="shared" si="4"/>
        <v>-200</v>
      </c>
      <c r="F74" s="6">
        <f t="shared" si="5"/>
        <v>2.6</v>
      </c>
    </row>
    <row r="75" spans="1:6" x14ac:dyDescent="0.25">
      <c r="A75" s="11" t="s">
        <v>117</v>
      </c>
      <c r="B75" s="2">
        <v>404</v>
      </c>
      <c r="C75" s="2">
        <v>289</v>
      </c>
      <c r="D75" s="2">
        <f t="shared" si="3"/>
        <v>693</v>
      </c>
      <c r="E75" s="2">
        <f t="shared" si="4"/>
        <v>-115</v>
      </c>
      <c r="F75" s="6">
        <f t="shared" si="5"/>
        <v>1.3979238754325261</v>
      </c>
    </row>
    <row r="76" spans="1:6" x14ac:dyDescent="0.25">
      <c r="A76" s="11" t="s">
        <v>118</v>
      </c>
      <c r="B76" s="2">
        <v>292</v>
      </c>
      <c r="C76" s="2">
        <v>221</v>
      </c>
      <c r="D76" s="2">
        <f t="shared" si="3"/>
        <v>513</v>
      </c>
      <c r="E76" s="2">
        <f t="shared" si="4"/>
        <v>-71</v>
      </c>
      <c r="F76" s="6">
        <f t="shared" si="5"/>
        <v>1.3212669683257918</v>
      </c>
    </row>
    <row r="77" spans="1:6" x14ac:dyDescent="0.25">
      <c r="A77" s="11" t="s">
        <v>119</v>
      </c>
      <c r="B77" s="2">
        <v>350</v>
      </c>
      <c r="C77" s="2">
        <v>178</v>
      </c>
      <c r="D77" s="2">
        <f t="shared" si="3"/>
        <v>528</v>
      </c>
      <c r="E77" s="2">
        <f t="shared" si="4"/>
        <v>-172</v>
      </c>
      <c r="F77" s="6">
        <f t="shared" si="5"/>
        <v>1.9662921348314606</v>
      </c>
    </row>
    <row r="78" spans="1:6" x14ac:dyDescent="0.25">
      <c r="A78" s="11" t="s">
        <v>120</v>
      </c>
      <c r="B78" s="2">
        <v>244</v>
      </c>
      <c r="C78" s="2">
        <v>160</v>
      </c>
      <c r="D78" s="2">
        <f t="shared" si="3"/>
        <v>404</v>
      </c>
      <c r="E78" s="2">
        <f t="shared" si="4"/>
        <v>-84</v>
      </c>
      <c r="F78" s="6">
        <f t="shared" si="5"/>
        <v>1.5249999999999999</v>
      </c>
    </row>
    <row r="79" spans="1:6" x14ac:dyDescent="0.25">
      <c r="A79" s="11" t="s">
        <v>121</v>
      </c>
      <c r="B79" s="2">
        <v>133</v>
      </c>
      <c r="C79" s="2">
        <v>91</v>
      </c>
      <c r="D79" s="2">
        <f t="shared" si="3"/>
        <v>224</v>
      </c>
      <c r="E79" s="2">
        <f t="shared" si="4"/>
        <v>-42</v>
      </c>
      <c r="F79" s="6">
        <f t="shared" si="5"/>
        <v>1.4615384615384615</v>
      </c>
    </row>
    <row r="80" spans="1:6" x14ac:dyDescent="0.25">
      <c r="A80" s="11" t="s">
        <v>122</v>
      </c>
      <c r="B80" s="2">
        <v>114</v>
      </c>
      <c r="C80" s="2">
        <v>111</v>
      </c>
      <c r="D80" s="2">
        <f t="shared" si="3"/>
        <v>225</v>
      </c>
      <c r="E80" s="2">
        <f t="shared" si="4"/>
        <v>-3</v>
      </c>
      <c r="F80" s="6">
        <f t="shared" si="5"/>
        <v>1.027027027027027</v>
      </c>
    </row>
    <row r="81" spans="1:6" x14ac:dyDescent="0.25">
      <c r="A81" s="4" t="s">
        <v>9</v>
      </c>
      <c r="B81" s="5">
        <f>SUM(B4:B80)</f>
        <v>21848</v>
      </c>
      <c r="C81" s="5">
        <f>SUM(C4:C80)</f>
        <v>13020</v>
      </c>
      <c r="D81" s="5">
        <f t="shared" si="3"/>
        <v>34868</v>
      </c>
      <c r="E81" s="5">
        <f t="shared" si="4"/>
        <v>-8828</v>
      </c>
      <c r="F81" s="6">
        <f t="shared" si="5"/>
        <v>1.6780337941628265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23" sqref="G23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11</v>
      </c>
      <c r="D3" s="7" t="s">
        <v>38</v>
      </c>
      <c r="E3" s="7" t="s">
        <v>24</v>
      </c>
      <c r="F3" s="7" t="s">
        <v>37</v>
      </c>
    </row>
    <row r="4" spans="1:6" x14ac:dyDescent="0.25">
      <c r="A4" s="4" t="s">
        <v>12</v>
      </c>
      <c r="B4" s="8">
        <v>52</v>
      </c>
      <c r="C4" s="8">
        <v>47</v>
      </c>
      <c r="D4" s="8">
        <f>SUM(B4:C4)</f>
        <v>99</v>
      </c>
      <c r="E4" s="8">
        <f>C4-B4</f>
        <v>-5</v>
      </c>
      <c r="F4" s="9">
        <f>B4/C4</f>
        <v>1.1063829787234043</v>
      </c>
    </row>
    <row r="5" spans="1:6" x14ac:dyDescent="0.25">
      <c r="A5" s="4" t="s">
        <v>13</v>
      </c>
      <c r="B5" s="8">
        <v>810</v>
      </c>
      <c r="C5" s="8">
        <v>830</v>
      </c>
      <c r="D5" s="8">
        <f t="shared" ref="D5:D10" si="0">SUM(B5:C5)</f>
        <v>1640</v>
      </c>
      <c r="E5" s="8">
        <f t="shared" ref="E5:E10" si="1">C5-B5</f>
        <v>20</v>
      </c>
      <c r="F5" s="9">
        <f t="shared" ref="F5:F10" si="2">B5/C5</f>
        <v>0.97590361445783136</v>
      </c>
    </row>
    <row r="6" spans="1:6" x14ac:dyDescent="0.25">
      <c r="A6" s="4" t="s">
        <v>14</v>
      </c>
      <c r="B6" s="8">
        <v>11050</v>
      </c>
      <c r="C6" s="8">
        <v>5089</v>
      </c>
      <c r="D6" s="8">
        <f t="shared" si="0"/>
        <v>16139</v>
      </c>
      <c r="E6" s="8">
        <f t="shared" si="1"/>
        <v>-5961</v>
      </c>
      <c r="F6" s="9">
        <f t="shared" si="2"/>
        <v>2.1713499705246608</v>
      </c>
    </row>
    <row r="7" spans="1:6" x14ac:dyDescent="0.25">
      <c r="A7" s="4" t="s">
        <v>123</v>
      </c>
      <c r="B7" s="8">
        <v>7383</v>
      </c>
      <c r="C7" s="8">
        <v>4704</v>
      </c>
      <c r="D7" s="8">
        <v>15072</v>
      </c>
      <c r="E7" s="8">
        <v>-3992</v>
      </c>
      <c r="F7" s="9">
        <f t="shared" si="2"/>
        <v>1.5695153061224489</v>
      </c>
    </row>
    <row r="8" spans="1:6" x14ac:dyDescent="0.25">
      <c r="A8" s="4" t="s">
        <v>15</v>
      </c>
      <c r="B8" s="8">
        <v>161</v>
      </c>
      <c r="C8" s="8">
        <v>140</v>
      </c>
      <c r="D8" s="8">
        <f t="shared" si="0"/>
        <v>301</v>
      </c>
      <c r="E8" s="8">
        <f t="shared" si="1"/>
        <v>-21</v>
      </c>
      <c r="F8" s="9">
        <f t="shared" si="2"/>
        <v>1.1499999999999999</v>
      </c>
    </row>
    <row r="9" spans="1:6" x14ac:dyDescent="0.25">
      <c r="A9" s="4" t="s">
        <v>16</v>
      </c>
      <c r="B9" s="8">
        <v>2392</v>
      </c>
      <c r="C9" s="8">
        <v>2210</v>
      </c>
      <c r="D9" s="8">
        <f t="shared" si="0"/>
        <v>4602</v>
      </c>
      <c r="E9" s="8">
        <f t="shared" si="1"/>
        <v>-182</v>
      </c>
      <c r="F9" s="9">
        <f t="shared" si="2"/>
        <v>1.0823529411764705</v>
      </c>
    </row>
    <row r="10" spans="1:6" x14ac:dyDescent="0.25">
      <c r="A10" s="4" t="s">
        <v>9</v>
      </c>
      <c r="B10" s="7">
        <f>SUM(B4:B9)</f>
        <v>21848</v>
      </c>
      <c r="C10" s="7">
        <f>SUM(C4:C9)</f>
        <v>13020</v>
      </c>
      <c r="D10" s="7">
        <f t="shared" si="0"/>
        <v>34868</v>
      </c>
      <c r="E10" s="7">
        <f t="shared" si="1"/>
        <v>-8828</v>
      </c>
      <c r="F10" s="9">
        <f t="shared" si="2"/>
        <v>1.6780337941628265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0" sqref="D20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22</v>
      </c>
      <c r="B3" s="7" t="s">
        <v>0</v>
      </c>
      <c r="C3" s="7" t="s">
        <v>11</v>
      </c>
      <c r="D3" s="7" t="s">
        <v>38</v>
      </c>
      <c r="E3" s="7" t="s">
        <v>24</v>
      </c>
      <c r="F3" s="7" t="s">
        <v>37</v>
      </c>
    </row>
    <row r="4" spans="1:6" x14ac:dyDescent="0.25">
      <c r="A4" s="4" t="s">
        <v>17</v>
      </c>
      <c r="B4" s="8">
        <v>3589</v>
      </c>
      <c r="C4" s="8">
        <v>3266</v>
      </c>
      <c r="D4" s="8">
        <f>SUM(B4:C4)</f>
        <v>6855</v>
      </c>
      <c r="E4" s="8">
        <f>C4-B4</f>
        <v>-323</v>
      </c>
      <c r="F4" s="9">
        <f>B4/C4</f>
        <v>1.0988977342314759</v>
      </c>
    </row>
    <row r="5" spans="1:6" x14ac:dyDescent="0.25">
      <c r="A5" s="4" t="s">
        <v>18</v>
      </c>
      <c r="B5" s="8">
        <v>18259</v>
      </c>
      <c r="C5" s="8">
        <v>9754</v>
      </c>
      <c r="D5" s="8">
        <f t="shared" ref="D5:D6" si="0">SUM(B5:C5)</f>
        <v>28013</v>
      </c>
      <c r="E5" s="8">
        <f t="shared" ref="E5:E6" si="1">C5-B5</f>
        <v>-8505</v>
      </c>
      <c r="F5" s="9">
        <f t="shared" ref="F5:F6" si="2">B5/C5</f>
        <v>1.8719499692433874</v>
      </c>
    </row>
    <row r="6" spans="1:6" x14ac:dyDescent="0.25">
      <c r="A6" s="4" t="s">
        <v>9</v>
      </c>
      <c r="B6" s="7">
        <f>SUM(B4:B5)</f>
        <v>21848</v>
      </c>
      <c r="C6" s="7">
        <f>SUM(C4:C5)</f>
        <v>13020</v>
      </c>
      <c r="D6" s="7">
        <f t="shared" si="0"/>
        <v>34868</v>
      </c>
      <c r="E6" s="7">
        <f t="shared" si="1"/>
        <v>-8828</v>
      </c>
      <c r="F6" s="9">
        <f t="shared" si="2"/>
        <v>1.6780337941628265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3" sqref="F2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23</v>
      </c>
      <c r="B3" s="7" t="s">
        <v>0</v>
      </c>
      <c r="C3" s="7" t="s">
        <v>11</v>
      </c>
      <c r="D3" s="7" t="s">
        <v>38</v>
      </c>
      <c r="E3" s="7" t="s">
        <v>24</v>
      </c>
      <c r="F3" s="7" t="s">
        <v>37</v>
      </c>
    </row>
    <row r="4" spans="1:6" x14ac:dyDescent="0.25">
      <c r="A4" s="4" t="s">
        <v>39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40</v>
      </c>
      <c r="B5" s="8">
        <v>930</v>
      </c>
      <c r="C5" s="8">
        <v>860</v>
      </c>
      <c r="D5" s="8">
        <f t="shared" ref="D5:D10" si="0">SUM(B5:C5)</f>
        <v>1790</v>
      </c>
      <c r="E5" s="8">
        <f t="shared" ref="E5:E10" si="1">C5-B5</f>
        <v>-70</v>
      </c>
      <c r="F5" s="9">
        <f t="shared" ref="F5:F10" si="2">IF(C5=0,"**.*",(B5/C5))</f>
        <v>1.0813953488372092</v>
      </c>
    </row>
    <row r="6" spans="1:6" x14ac:dyDescent="0.25">
      <c r="A6" s="4" t="s">
        <v>41</v>
      </c>
      <c r="B6" s="8">
        <v>4862</v>
      </c>
      <c r="C6" s="8">
        <v>3844</v>
      </c>
      <c r="D6" s="8">
        <f t="shared" si="0"/>
        <v>8706</v>
      </c>
      <c r="E6" s="8">
        <f t="shared" si="1"/>
        <v>-1018</v>
      </c>
      <c r="F6" s="9">
        <f t="shared" si="2"/>
        <v>1.264828303850156</v>
      </c>
    </row>
    <row r="7" spans="1:6" x14ac:dyDescent="0.25">
      <c r="A7" s="4" t="s">
        <v>42</v>
      </c>
      <c r="B7" s="8">
        <v>10045</v>
      </c>
      <c r="C7" s="8">
        <v>5232</v>
      </c>
      <c r="D7" s="8">
        <f t="shared" si="0"/>
        <v>15277</v>
      </c>
      <c r="E7" s="8">
        <f t="shared" si="1"/>
        <v>-4813</v>
      </c>
      <c r="F7" s="9">
        <f t="shared" si="2"/>
        <v>1.9199159021406729</v>
      </c>
    </row>
    <row r="8" spans="1:6" x14ac:dyDescent="0.25">
      <c r="A8" s="4" t="s">
        <v>43</v>
      </c>
      <c r="B8" s="8">
        <v>5485</v>
      </c>
      <c r="C8" s="8">
        <v>2651</v>
      </c>
      <c r="D8" s="8">
        <f t="shared" si="0"/>
        <v>8136</v>
      </c>
      <c r="E8" s="8">
        <f t="shared" si="1"/>
        <v>-2834</v>
      </c>
      <c r="F8" s="9">
        <f t="shared" si="2"/>
        <v>2.0690305545077328</v>
      </c>
    </row>
    <row r="9" spans="1:6" x14ac:dyDescent="0.25">
      <c r="A9" s="4" t="s">
        <v>44</v>
      </c>
      <c r="B9" s="8">
        <v>526</v>
      </c>
      <c r="C9" s="8">
        <v>433</v>
      </c>
      <c r="D9" s="8">
        <f t="shared" si="0"/>
        <v>959</v>
      </c>
      <c r="E9" s="8">
        <f t="shared" si="1"/>
        <v>-93</v>
      </c>
      <c r="F9" s="9">
        <f t="shared" si="2"/>
        <v>1.2147806004618937</v>
      </c>
    </row>
    <row r="10" spans="1:6" x14ac:dyDescent="0.25">
      <c r="A10" s="4" t="s">
        <v>9</v>
      </c>
      <c r="B10" s="7">
        <f>SUM(B4:B9)</f>
        <v>21848</v>
      </c>
      <c r="C10" s="7">
        <f>SUM(C4:C9)</f>
        <v>13020</v>
      </c>
      <c r="D10" s="7">
        <f t="shared" si="0"/>
        <v>34868</v>
      </c>
      <c r="E10" s="7">
        <f t="shared" si="1"/>
        <v>-8828</v>
      </c>
      <c r="F10" s="9">
        <f t="shared" si="2"/>
        <v>1.6780337941628265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TEKAAHO, REIHITA</cp:lastModifiedBy>
  <cp:lastPrinted>2016-07-22T11:53:41Z</cp:lastPrinted>
  <dcterms:created xsi:type="dcterms:W3CDTF">2016-07-22T11:47:05Z</dcterms:created>
  <dcterms:modified xsi:type="dcterms:W3CDTF">2017-07-24T17:20:01Z</dcterms:modified>
</cp:coreProperties>
</file>