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DAT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D6" i="6" l="1"/>
  <c r="E6" i="6"/>
  <c r="F6" i="6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D18" i="2"/>
  <c r="C18" i="2"/>
  <c r="D9" i="3" l="1"/>
  <c r="D8" i="3"/>
  <c r="D7" i="3"/>
  <c r="D6" i="3"/>
  <c r="D5" i="3"/>
  <c r="D4" i="3"/>
  <c r="E18" i="2"/>
  <c r="E5" i="2"/>
  <c r="E6" i="2"/>
  <c r="E7" i="2"/>
  <c r="E8" i="2"/>
  <c r="E9" i="2"/>
  <c r="E10" i="2"/>
  <c r="E11" i="2"/>
  <c r="E12" i="2"/>
  <c r="E4" i="2"/>
  <c r="F12" i="2"/>
  <c r="G12" i="2"/>
  <c r="F11" i="2" l="1"/>
  <c r="G11" i="2"/>
  <c r="F10" i="2" l="1"/>
  <c r="G10" i="2"/>
  <c r="F9" i="2" l="1"/>
  <c r="G9" i="2"/>
  <c r="G4" i="2" l="1"/>
  <c r="D10" i="5" l="1"/>
  <c r="E10" i="5"/>
  <c r="F10" i="5"/>
  <c r="A1" i="7" l="1"/>
  <c r="A1" i="6"/>
  <c r="A1" i="5"/>
  <c r="A1" i="4"/>
  <c r="A1" i="3"/>
  <c r="G18" i="2" l="1"/>
  <c r="F18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7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G6" i="2"/>
  <c r="G7" i="2"/>
  <c r="G8" i="2"/>
  <c r="G5" i="2"/>
  <c r="F5" i="6"/>
  <c r="F7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7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<sst xmlns="http://schemas.openxmlformats.org/spreadsheetml/2006/main" count="95" uniqueCount="69">
  <si>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</si>
  <si>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</si>
  <si>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</si>
  <si>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</si>
  <si>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</si>
  <si>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</si>
  <si>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</si>
  <si>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</si>
  <si>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</si>
  <si>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</si>
  <si>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</si>
  <si>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</si>
  <si>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</si>
  <si>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</si>
  <si>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</si>
  <si>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</si>
  <si>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</si>
  <si>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</si>
  <si>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</si>
  <si>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</si>
  <si>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</si>
  <si>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</si>
  <si>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</si>
  <si>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</si>
  <si>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</si>
  <si>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</si>
  <si>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</si>
  <si>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</si>
  <si>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</si>
  <si>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</si>
  <si>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</si>
  <si>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</si>
  <si>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</si>
  <si>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</si>
  <si>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</si>
  <si>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</si>
  <si>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</si>
  <si>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</si>
  <si>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</si>
  <si>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</si>
  <si>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</si>
  <si>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</si>
  <si>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</si>
  <si>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</si>
  <si>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</si>
  <si>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</si>
  <si>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</si>
  <si>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</si>
  <si>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</si>
  <si>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</si>
  <si>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</si>
  <si>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PETIT LARCENY</t>
  </si>
  <si>
    <t>CRIM POSS CONTRL SUBST-7TH</t>
  </si>
  <si>
    <t>MENACING-2ND:WEAPON</t>
  </si>
  <si>
    <t>PL 2403002</t>
  </si>
  <si>
    <t>CRIM OBSTRUCTION BREATHING</t>
  </si>
  <si>
    <t>Non DAT and DAT Arrest Analysis 1Q 2023</t>
  </si>
  <si>
    <t>ASLT 3-W/INT CAUSE PHYS INJURY</t>
  </si>
  <si>
    <t>AGGRAVATED UNLIC OPER MV-3RD</t>
  </si>
  <si>
    <t>PL 1651503</t>
  </si>
  <si>
    <t>INTENT/FRAUD OBT TRANS W/O PAY</t>
  </si>
  <si>
    <t>VTL05110MU</t>
  </si>
  <si>
    <t>AGGRAVATED UNLIC OPER/MV-2ND</t>
  </si>
  <si>
    <t>AGG HARASS 2 -THREAT BY PHONE</t>
  </si>
  <si>
    <t>VTL051101A</t>
  </si>
  <si>
    <t>AGGRAVATED UNLIC OPER VEH-3RD</t>
  </si>
  <si>
    <t>PL 2650101</t>
  </si>
  <si>
    <t>CRIM POSS WEAP-4TH:FIREARM/WEP</t>
  </si>
  <si>
    <t>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</si>
</sst>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G8" sqref="G8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5" t="s">
        <v>56</v>
      </c>
      <c r="B1" s="15"/>
      <c r="C1" s="15"/>
      <c r="D1" s="15"/>
      <c r="E1" s="15"/>
      <c r="F1" s="15"/>
      <c r="G1" s="15"/>
      <c r="H1" s="1"/>
    </row>
    <row r="2" spans="1:14" x14ac:dyDescent="0.25">
      <c r="A2" s="15"/>
      <c r="B2" s="15"/>
      <c r="C2" s="15"/>
      <c r="D2" s="15"/>
      <c r="E2" s="15"/>
      <c r="F2" s="15"/>
      <c r="G2" s="15"/>
      <c r="H2" s="1"/>
    </row>
    <row r="3" spans="1:14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14" x14ac:dyDescent="0.25">
      <c r="A4" s="4" t="s">
        <v>38</v>
      </c>
      <c r="B4" s="4" t="s">
        <v>51</v>
      </c>
      <c r="C4" s="8">
        <v>4392</v>
      </c>
      <c r="D4" s="8">
        <v>1445</v>
      </c>
      <c r="E4" s="8">
        <f>SUM(C4:D4)</f>
        <v>5837</v>
      </c>
      <c r="F4" s="8">
        <f>D4-C4</f>
        <v>-2947</v>
      </c>
      <c r="G4" s="9">
        <f>IF(D4=0,"**.*",(C4/D4))</f>
        <v>3.0394463667820069</v>
      </c>
    </row>
    <row r="5" spans="1:14" x14ac:dyDescent="0.25">
      <c r="A5" s="4" t="s">
        <v>39</v>
      </c>
      <c r="B5" s="4" t="s">
        <v>57</v>
      </c>
      <c r="C5" s="8">
        <v>4556</v>
      </c>
      <c r="D5" s="8">
        <v>1024</v>
      </c>
      <c r="E5" s="8">
        <f t="shared" ref="E5:E18" si="0">SUM(C5:D5)</f>
        <v>5580</v>
      </c>
      <c r="F5" s="8">
        <f t="shared" ref="F5:F18" si="1">D5-C5</f>
        <v>-3532</v>
      </c>
      <c r="G5" s="9">
        <f>IF(D5=0,"**.*",(C5/D5))</f>
        <v>4.44921875</v>
      </c>
    </row>
    <row r="6" spans="1:14" x14ac:dyDescent="0.25">
      <c r="A6" s="4" t="s">
        <v>44</v>
      </c>
      <c r="B6" s="4" t="s">
        <v>58</v>
      </c>
      <c r="C6" s="8">
        <v>414</v>
      </c>
      <c r="D6" s="8">
        <v>1647</v>
      </c>
      <c r="E6" s="8">
        <f t="shared" si="0"/>
        <v>2061</v>
      </c>
      <c r="F6" s="8">
        <f t="shared" si="1"/>
        <v>1233</v>
      </c>
      <c r="G6" s="9">
        <f t="shared" ref="G6:G18" si="2">IF(D6=0,"**.*",(C6/D6))</f>
        <v>0.25136612021857924</v>
      </c>
    </row>
    <row r="7" spans="1:14" x14ac:dyDescent="0.25">
      <c r="A7" s="4" t="s">
        <v>40</v>
      </c>
      <c r="B7" s="4" t="s">
        <v>52</v>
      </c>
      <c r="C7" s="8">
        <v>920</v>
      </c>
      <c r="D7" s="8">
        <v>770</v>
      </c>
      <c r="E7" s="8">
        <f t="shared" si="0"/>
        <v>1690</v>
      </c>
      <c r="F7" s="8">
        <f t="shared" si="1"/>
        <v>-150</v>
      </c>
      <c r="G7" s="9">
        <f t="shared" si="2"/>
        <v>1.1948051948051948</v>
      </c>
    </row>
    <row r="8" spans="1:14" x14ac:dyDescent="0.25">
      <c r="A8" s="4" t="s">
        <v>43</v>
      </c>
      <c r="B8" s="4" t="s">
        <v>53</v>
      </c>
      <c r="C8" s="8">
        <v>1141</v>
      </c>
      <c r="D8" s="8">
        <v>11</v>
      </c>
      <c r="E8" s="8">
        <f t="shared" si="0"/>
        <v>1152</v>
      </c>
      <c r="F8" s="8">
        <f t="shared" si="1"/>
        <v>-1130</v>
      </c>
      <c r="G8" s="9">
        <f t="shared" si="2"/>
        <v>103.72727272727273</v>
      </c>
    </row>
    <row r="9" spans="1:14" x14ac:dyDescent="0.25">
      <c r="A9" s="4" t="s">
        <v>59</v>
      </c>
      <c r="B9" s="4" t="s">
        <v>60</v>
      </c>
      <c r="C9" s="8">
        <v>762</v>
      </c>
      <c r="D9" s="8">
        <v>320</v>
      </c>
      <c r="E9" s="8">
        <f t="shared" si="0"/>
        <v>1082</v>
      </c>
      <c r="F9" s="8">
        <f t="shared" ref="F9" si="3">D9-C9</f>
        <v>-442</v>
      </c>
      <c r="G9" s="9">
        <f t="shared" ref="G9" si="4">IF(D9=0,"**.*",(C9/D9))</f>
        <v>2.3812500000000001</v>
      </c>
      <c r="N9" s="14"/>
    </row>
    <row r="10" spans="1:14" x14ac:dyDescent="0.25">
      <c r="A10" s="4" t="s">
        <v>45</v>
      </c>
      <c r="B10" s="4" t="s">
        <v>46</v>
      </c>
      <c r="C10" s="8">
        <v>90</v>
      </c>
      <c r="D10" s="8">
        <v>837</v>
      </c>
      <c r="E10" s="8">
        <f t="shared" si="0"/>
        <v>927</v>
      </c>
      <c r="F10" s="8">
        <f t="shared" ref="F10" si="5">D10-C10</f>
        <v>747</v>
      </c>
      <c r="G10" s="9">
        <f t="shared" ref="G10" si="6">IF(D10=0,"**.*",(C10/D10))</f>
        <v>0.10752688172043011</v>
      </c>
      <c r="N10" s="14"/>
    </row>
    <row r="11" spans="1:14" x14ac:dyDescent="0.25">
      <c r="A11" s="4" t="s">
        <v>41</v>
      </c>
      <c r="B11" s="4" t="s">
        <v>42</v>
      </c>
      <c r="C11" s="8">
        <v>659</v>
      </c>
      <c r="D11" s="8">
        <v>183</v>
      </c>
      <c r="E11" s="8">
        <f t="shared" si="0"/>
        <v>842</v>
      </c>
      <c r="F11" s="8">
        <f t="shared" ref="F11" si="7">D11-C11</f>
        <v>-476</v>
      </c>
      <c r="G11" s="9">
        <f t="shared" ref="G11" si="8">IF(D11=0,"**.*",(C11/D11))</f>
        <v>3.6010928961748632</v>
      </c>
      <c r="N11" s="14"/>
    </row>
    <row r="12" spans="1:14" x14ac:dyDescent="0.25">
      <c r="A12" s="4" t="s">
        <v>61</v>
      </c>
      <c r="B12" s="4" t="s">
        <v>62</v>
      </c>
      <c r="C12" s="8">
        <v>243</v>
      </c>
      <c r="D12" s="8">
        <v>552</v>
      </c>
      <c r="E12" s="8">
        <f t="shared" si="0"/>
        <v>795</v>
      </c>
      <c r="F12" s="8">
        <f t="shared" ref="F12" si="9">D12-C12</f>
        <v>309</v>
      </c>
      <c r="G12" s="9">
        <f t="shared" ref="G12" si="10">IF(D12=0,"**.*",(C12/D12))</f>
        <v>0.44021739130434784</v>
      </c>
      <c r="N12" s="14"/>
    </row>
    <row r="13" spans="1:14" x14ac:dyDescent="0.25">
      <c r="A13" s="4" t="s">
        <v>49</v>
      </c>
      <c r="B13" s="4" t="s">
        <v>50</v>
      </c>
      <c r="C13" s="8">
        <v>696</v>
      </c>
      <c r="D13" s="8">
        <v>16</v>
      </c>
      <c r="E13" s="8">
        <f t="shared" ref="E13:E17" si="11">SUM(C13:D13)</f>
        <v>712</v>
      </c>
      <c r="F13" s="8">
        <f t="shared" ref="F13:F17" si="12">D13-C13</f>
        <v>-680</v>
      </c>
      <c r="G13" s="9">
        <f t="shared" ref="G13:G17" si="13">IF(D13=0,"**.*",(C13/D13))</f>
        <v>43.5</v>
      </c>
      <c r="N13" s="14"/>
    </row>
    <row r="14" spans="1:14" x14ac:dyDescent="0.25">
      <c r="A14" s="4" t="s">
        <v>54</v>
      </c>
      <c r="B14" s="4" t="s">
        <v>63</v>
      </c>
      <c r="C14" s="8">
        <v>611</v>
      </c>
      <c r="D14" s="8">
        <v>31</v>
      </c>
      <c r="E14" s="8">
        <f t="shared" si="11"/>
        <v>642</v>
      </c>
      <c r="F14" s="8">
        <f t="shared" si="12"/>
        <v>-580</v>
      </c>
      <c r="G14" s="9">
        <f t="shared" si="13"/>
        <v>19.70967741935484</v>
      </c>
      <c r="N14" s="14"/>
    </row>
    <row r="15" spans="1:14" x14ac:dyDescent="0.25">
      <c r="A15" s="4" t="s">
        <v>47</v>
      </c>
      <c r="B15" s="4" t="s">
        <v>55</v>
      </c>
      <c r="C15" s="8">
        <v>610</v>
      </c>
      <c r="D15" s="8">
        <v>13</v>
      </c>
      <c r="E15" s="8">
        <f t="shared" si="11"/>
        <v>623</v>
      </c>
      <c r="F15" s="8">
        <f t="shared" si="12"/>
        <v>-597</v>
      </c>
      <c r="G15" s="9">
        <f t="shared" si="13"/>
        <v>46.92307692307692</v>
      </c>
      <c r="N15" s="14"/>
    </row>
    <row r="16" spans="1:14" x14ac:dyDescent="0.25">
      <c r="A16" s="4" t="s">
        <v>64</v>
      </c>
      <c r="B16" s="4" t="s">
        <v>65</v>
      </c>
      <c r="C16" s="8">
        <v>137</v>
      </c>
      <c r="D16" s="8">
        <v>398</v>
      </c>
      <c r="E16" s="8">
        <f t="shared" si="11"/>
        <v>535</v>
      </c>
      <c r="F16" s="8">
        <f t="shared" si="12"/>
        <v>261</v>
      </c>
      <c r="G16" s="9">
        <f t="shared" si="13"/>
        <v>0.34422110552763818</v>
      </c>
      <c r="N16" s="14"/>
    </row>
    <row r="17" spans="1:12" x14ac:dyDescent="0.25">
      <c r="A17" s="4" t="s">
        <v>66</v>
      </c>
      <c r="B17" s="4" t="s">
        <v>67</v>
      </c>
      <c r="C17" s="8">
        <v>202</v>
      </c>
      <c r="D17" s="8">
        <v>298</v>
      </c>
      <c r="E17" s="8">
        <f t="shared" si="11"/>
        <v>500</v>
      </c>
      <c r="F17" s="8">
        <f t="shared" si="12"/>
        <v>96</v>
      </c>
      <c r="G17" s="9">
        <f t="shared" si="13"/>
        <v>0.67785234899328861</v>
      </c>
    </row>
    <row r="18" spans="1:12" x14ac:dyDescent="0.25">
      <c r="A18" s="10" t="s">
        <v>48</v>
      </c>
      <c r="B18" s="10"/>
      <c r="C18" s="5">
        <f>SUM(C4:C17)</f>
        <v>15433</v>
      </c>
      <c r="D18" s="5">
        <f>SUM(D4:D17)</f>
        <v>7545</v>
      </c>
      <c r="E18" s="5">
        <f t="shared" si="0"/>
        <v>22978</v>
      </c>
      <c r="F18" s="7">
        <f t="shared" si="1"/>
        <v>-7888</v>
      </c>
      <c r="G18" s="9">
        <f t="shared" si="2"/>
        <v>2.0454605699138502</v>
      </c>
      <c r="L18" s="14"/>
    </row>
    <row r="19" spans="1:12" x14ac:dyDescent="0.25">
      <c r="L19" s="14"/>
    </row>
    <row r="20" spans="1:12" x14ac:dyDescent="0.25">
      <c r="A20" s="12" t="s">
        <v>30</v>
      </c>
      <c r="B20" s="12"/>
      <c r="D20" s="13"/>
      <c r="G20" s="14"/>
      <c r="L20" s="14"/>
    </row>
    <row r="21" spans="1:12" x14ac:dyDescent="0.25">
      <c r="A21" s="12" t="s">
        <v>31</v>
      </c>
      <c r="B21" s="12"/>
      <c r="G21" s="14"/>
    </row>
    <row r="22" spans="1:12" x14ac:dyDescent="0.25">
      <c r="G22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E4" sqref="E4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1Q 2023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3792</v>
      </c>
      <c r="C4" s="8">
        <v>1968</v>
      </c>
      <c r="D4" s="8">
        <f t="shared" ref="D4:D9" si="0">SUM(B4:C4)</f>
        <v>5760</v>
      </c>
      <c r="E4" s="8">
        <f>C4-B4</f>
        <v>-1824</v>
      </c>
      <c r="F4" s="9">
        <f>B4/C4</f>
        <v>1.9268292682926829</v>
      </c>
    </row>
    <row r="5" spans="1:6" x14ac:dyDescent="0.25">
      <c r="A5" s="4" t="s">
        <v>4</v>
      </c>
      <c r="B5" s="8">
        <v>4336</v>
      </c>
      <c r="C5" s="8">
        <v>1790</v>
      </c>
      <c r="D5" s="8">
        <f t="shared" si="0"/>
        <v>6126</v>
      </c>
      <c r="E5" s="8">
        <f t="shared" ref="E5:E9" si="1">C5-B5</f>
        <v>-2546</v>
      </c>
      <c r="F5" s="9">
        <f t="shared" ref="F5:F9" si="2">B5/C5</f>
        <v>2.4223463687150839</v>
      </c>
    </row>
    <row r="6" spans="1:6" x14ac:dyDescent="0.25">
      <c r="A6" s="4" t="s">
        <v>5</v>
      </c>
      <c r="B6" s="8">
        <v>3605</v>
      </c>
      <c r="C6" s="8">
        <v>1692</v>
      </c>
      <c r="D6" s="8">
        <f t="shared" si="0"/>
        <v>5297</v>
      </c>
      <c r="E6" s="8">
        <f t="shared" si="1"/>
        <v>-1913</v>
      </c>
      <c r="F6" s="9">
        <f t="shared" si="2"/>
        <v>2.1306146572104021</v>
      </c>
    </row>
    <row r="7" spans="1:6" x14ac:dyDescent="0.25">
      <c r="A7" s="4" t="s">
        <v>6</v>
      </c>
      <c r="B7" s="8">
        <v>3139</v>
      </c>
      <c r="C7" s="8">
        <v>1665</v>
      </c>
      <c r="D7" s="8">
        <f t="shared" si="0"/>
        <v>4804</v>
      </c>
      <c r="E7" s="8">
        <f t="shared" si="1"/>
        <v>-1474</v>
      </c>
      <c r="F7" s="9">
        <f t="shared" si="2"/>
        <v>1.8852852852852853</v>
      </c>
    </row>
    <row r="8" spans="1:6" x14ac:dyDescent="0.25">
      <c r="A8" s="4" t="s">
        <v>7</v>
      </c>
      <c r="B8" s="8">
        <v>561</v>
      </c>
      <c r="C8" s="8">
        <v>430</v>
      </c>
      <c r="D8" s="8">
        <f t="shared" si="0"/>
        <v>991</v>
      </c>
      <c r="E8" s="8">
        <f t="shared" si="1"/>
        <v>-131</v>
      </c>
      <c r="F8" s="9">
        <f t="shared" si="2"/>
        <v>1.3046511627906976</v>
      </c>
    </row>
    <row r="9" spans="1:6" x14ac:dyDescent="0.25">
      <c r="A9" s="4" t="s">
        <v>8</v>
      </c>
      <c r="B9" s="7">
        <v>15433</v>
      </c>
      <c r="C9" s="7">
        <v>7545</v>
      </c>
      <c r="D9" s="7">
        <f t="shared" si="0"/>
        <v>22978</v>
      </c>
      <c r="E9" s="7">
        <f t="shared" si="1"/>
        <v>-7888</v>
      </c>
      <c r="F9" s="9">
        <f t="shared" si="2"/>
        <v>2.0454605699138502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activeCell="J22" sqref="J2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1Q 2023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256</v>
      </c>
      <c r="C4" s="2">
        <v>48</v>
      </c>
      <c r="D4" s="2">
        <f>SUM(B4:C4)</f>
        <v>304</v>
      </c>
      <c r="E4" s="2">
        <f>C4-B4</f>
        <v>-208</v>
      </c>
      <c r="F4" s="6">
        <f>B4/C4</f>
        <v>5.333333333333333</v>
      </c>
    </row>
    <row r="5" spans="1:7" x14ac:dyDescent="0.25">
      <c r="A5" s="11">
        <v>5</v>
      </c>
      <c r="B5" s="2">
        <v>135</v>
      </c>
      <c r="C5" s="2">
        <v>46</v>
      </c>
      <c r="D5" s="2">
        <f t="shared" ref="D5:D68" si="0">SUM(B5:C5)</f>
        <v>181</v>
      </c>
      <c r="E5" s="2">
        <f t="shared" ref="E5:E68" si="1">C5-B5</f>
        <v>-89</v>
      </c>
      <c r="F5" s="6">
        <f t="shared" ref="F5:F68" si="2">B5/C5</f>
        <v>2.9347826086956523</v>
      </c>
    </row>
    <row r="6" spans="1:7" x14ac:dyDescent="0.25">
      <c r="A6" s="11">
        <v>6</v>
      </c>
      <c r="B6" s="2">
        <v>207</v>
      </c>
      <c r="C6" s="2">
        <v>62</v>
      </c>
      <c r="D6" s="2">
        <f t="shared" si="0"/>
        <v>269</v>
      </c>
      <c r="E6" s="2">
        <f t="shared" si="1"/>
        <v>-145</v>
      </c>
      <c r="F6" s="6">
        <f t="shared" si="2"/>
        <v>3.338709677419355</v>
      </c>
    </row>
    <row r="7" spans="1:7" x14ac:dyDescent="0.25">
      <c r="A7" s="11">
        <v>7</v>
      </c>
      <c r="B7" s="2">
        <v>148</v>
      </c>
      <c r="C7" s="2">
        <v>35</v>
      </c>
      <c r="D7" s="2">
        <f t="shared" si="0"/>
        <v>183</v>
      </c>
      <c r="E7" s="2">
        <f t="shared" si="1"/>
        <v>-113</v>
      </c>
      <c r="F7" s="6">
        <f t="shared" si="2"/>
        <v>4.2285714285714286</v>
      </c>
    </row>
    <row r="8" spans="1:7" x14ac:dyDescent="0.25">
      <c r="A8" s="11">
        <v>9</v>
      </c>
      <c r="B8" s="2">
        <v>147</v>
      </c>
      <c r="C8" s="2">
        <v>70</v>
      </c>
      <c r="D8" s="2">
        <f t="shared" si="0"/>
        <v>217</v>
      </c>
      <c r="E8" s="2">
        <f t="shared" si="1"/>
        <v>-77</v>
      </c>
      <c r="F8" s="6">
        <f t="shared" si="2"/>
        <v>2.1</v>
      </c>
    </row>
    <row r="9" spans="1:7" x14ac:dyDescent="0.25">
      <c r="A9" s="11">
        <v>10</v>
      </c>
      <c r="B9" s="2">
        <v>75</v>
      </c>
      <c r="C9" s="2">
        <v>40</v>
      </c>
      <c r="D9" s="2">
        <f t="shared" si="0"/>
        <v>115</v>
      </c>
      <c r="E9" s="2">
        <f t="shared" si="1"/>
        <v>-35</v>
      </c>
      <c r="F9" s="6">
        <f t="shared" si="2"/>
        <v>1.875</v>
      </c>
    </row>
    <row r="10" spans="1:7" x14ac:dyDescent="0.25">
      <c r="A10" s="11">
        <v>13</v>
      </c>
      <c r="B10" s="2">
        <v>170</v>
      </c>
      <c r="C10" s="2">
        <v>80</v>
      </c>
      <c r="D10" s="2">
        <f t="shared" si="0"/>
        <v>250</v>
      </c>
      <c r="E10" s="2">
        <f t="shared" si="1"/>
        <v>-90</v>
      </c>
      <c r="F10" s="6">
        <f t="shared" si="2"/>
        <v>2.125</v>
      </c>
    </row>
    <row r="11" spans="1:7" x14ac:dyDescent="0.25">
      <c r="A11" s="11">
        <v>14</v>
      </c>
      <c r="B11" s="2">
        <v>503</v>
      </c>
      <c r="C11" s="2">
        <v>193</v>
      </c>
      <c r="D11" s="2">
        <f t="shared" si="0"/>
        <v>696</v>
      </c>
      <c r="E11" s="2">
        <f t="shared" si="1"/>
        <v>-310</v>
      </c>
      <c r="F11" s="6">
        <f t="shared" si="2"/>
        <v>2.6062176165803108</v>
      </c>
    </row>
    <row r="12" spans="1:7" x14ac:dyDescent="0.25">
      <c r="A12" s="11">
        <v>17</v>
      </c>
      <c r="B12" s="2">
        <v>67</v>
      </c>
      <c r="C12" s="2">
        <v>42</v>
      </c>
      <c r="D12" s="2">
        <f t="shared" si="0"/>
        <v>109</v>
      </c>
      <c r="E12" s="2">
        <f t="shared" si="1"/>
        <v>-25</v>
      </c>
      <c r="F12" s="6">
        <f t="shared" si="2"/>
        <v>1.5952380952380953</v>
      </c>
    </row>
    <row r="13" spans="1:7" x14ac:dyDescent="0.25">
      <c r="A13" s="11">
        <v>18</v>
      </c>
      <c r="B13" s="2">
        <v>211</v>
      </c>
      <c r="C13" s="2">
        <v>113</v>
      </c>
      <c r="D13" s="2">
        <f t="shared" si="0"/>
        <v>324</v>
      </c>
      <c r="E13" s="2">
        <f t="shared" si="1"/>
        <v>-98</v>
      </c>
      <c r="F13" s="6">
        <f t="shared" si="2"/>
        <v>1.8672566371681416</v>
      </c>
    </row>
    <row r="14" spans="1:7" x14ac:dyDescent="0.25">
      <c r="A14" s="11">
        <v>19</v>
      </c>
      <c r="B14" s="2">
        <v>226</v>
      </c>
      <c r="C14" s="2">
        <v>45</v>
      </c>
      <c r="D14" s="2">
        <f t="shared" si="0"/>
        <v>271</v>
      </c>
      <c r="E14" s="2">
        <f t="shared" si="1"/>
        <v>-181</v>
      </c>
      <c r="F14" s="6">
        <f t="shared" si="2"/>
        <v>5.0222222222222221</v>
      </c>
    </row>
    <row r="15" spans="1:7" x14ac:dyDescent="0.25">
      <c r="A15" s="11">
        <v>20</v>
      </c>
      <c r="B15" s="2">
        <v>74</v>
      </c>
      <c r="C15" s="2">
        <v>51</v>
      </c>
      <c r="D15" s="2">
        <f t="shared" si="0"/>
        <v>125</v>
      </c>
      <c r="E15" s="2">
        <f t="shared" si="1"/>
        <v>-23</v>
      </c>
      <c r="F15" s="6">
        <f t="shared" si="2"/>
        <v>1.4509803921568627</v>
      </c>
    </row>
    <row r="16" spans="1:7" x14ac:dyDescent="0.25">
      <c r="A16" s="11">
        <v>22</v>
      </c>
      <c r="B16" s="2">
        <v>1</v>
      </c>
      <c r="C16" s="2">
        <v>1</v>
      </c>
      <c r="D16" s="2">
        <f t="shared" si="0"/>
        <v>2</v>
      </c>
      <c r="E16" s="2">
        <f t="shared" si="1"/>
        <v>0</v>
      </c>
      <c r="F16" s="6">
        <f t="shared" si="2"/>
        <v>1</v>
      </c>
    </row>
    <row r="17" spans="1:6" x14ac:dyDescent="0.25">
      <c r="A17" s="11">
        <v>23</v>
      </c>
      <c r="B17" s="2">
        <v>146</v>
      </c>
      <c r="C17" s="2">
        <v>83</v>
      </c>
      <c r="D17" s="2">
        <f t="shared" si="0"/>
        <v>229</v>
      </c>
      <c r="E17" s="2">
        <f t="shared" si="1"/>
        <v>-63</v>
      </c>
      <c r="F17" s="6">
        <f t="shared" si="2"/>
        <v>1.7590361445783131</v>
      </c>
    </row>
    <row r="18" spans="1:6" x14ac:dyDescent="0.25">
      <c r="A18" s="11">
        <v>24</v>
      </c>
      <c r="B18" s="2">
        <v>218</v>
      </c>
      <c r="C18" s="2">
        <v>91</v>
      </c>
      <c r="D18" s="2">
        <f t="shared" si="0"/>
        <v>309</v>
      </c>
      <c r="E18" s="2">
        <f t="shared" si="1"/>
        <v>-127</v>
      </c>
      <c r="F18" s="6">
        <f t="shared" si="2"/>
        <v>2.3956043956043955</v>
      </c>
    </row>
    <row r="19" spans="1:6" x14ac:dyDescent="0.25">
      <c r="A19" s="11">
        <v>25</v>
      </c>
      <c r="B19" s="2">
        <v>240</v>
      </c>
      <c r="C19" s="2">
        <v>234</v>
      </c>
      <c r="D19" s="2">
        <f t="shared" si="0"/>
        <v>474</v>
      </c>
      <c r="E19" s="2">
        <f t="shared" si="1"/>
        <v>-6</v>
      </c>
      <c r="F19" s="6">
        <f t="shared" si="2"/>
        <v>1.0256410256410255</v>
      </c>
    </row>
    <row r="20" spans="1:6" x14ac:dyDescent="0.25">
      <c r="A20" s="11">
        <v>26</v>
      </c>
      <c r="B20" s="2">
        <v>53</v>
      </c>
      <c r="C20" s="2">
        <v>49</v>
      </c>
      <c r="D20" s="2">
        <f t="shared" si="0"/>
        <v>102</v>
      </c>
      <c r="E20" s="2">
        <f t="shared" si="1"/>
        <v>-4</v>
      </c>
      <c r="F20" s="6">
        <f t="shared" si="2"/>
        <v>1.0816326530612246</v>
      </c>
    </row>
    <row r="21" spans="1:6" x14ac:dyDescent="0.25">
      <c r="A21" s="11">
        <v>28</v>
      </c>
      <c r="B21" s="2">
        <v>199</v>
      </c>
      <c r="C21" s="2">
        <v>84</v>
      </c>
      <c r="D21" s="2">
        <f t="shared" si="0"/>
        <v>283</v>
      </c>
      <c r="E21" s="2">
        <f t="shared" si="1"/>
        <v>-115</v>
      </c>
      <c r="F21" s="6">
        <f t="shared" si="2"/>
        <v>2.3690476190476191</v>
      </c>
    </row>
    <row r="22" spans="1:6" x14ac:dyDescent="0.25">
      <c r="A22" s="11">
        <v>30</v>
      </c>
      <c r="B22" s="2">
        <v>99</v>
      </c>
      <c r="C22" s="2">
        <v>59</v>
      </c>
      <c r="D22" s="2">
        <f t="shared" si="0"/>
        <v>158</v>
      </c>
      <c r="E22" s="2">
        <f t="shared" si="1"/>
        <v>-40</v>
      </c>
      <c r="F22" s="6">
        <f t="shared" si="2"/>
        <v>1.6779661016949152</v>
      </c>
    </row>
    <row r="23" spans="1:6" x14ac:dyDescent="0.25">
      <c r="A23" s="11">
        <v>32</v>
      </c>
      <c r="B23" s="2">
        <v>156</v>
      </c>
      <c r="C23" s="2">
        <v>50</v>
      </c>
      <c r="D23" s="2">
        <f t="shared" si="0"/>
        <v>206</v>
      </c>
      <c r="E23" s="2">
        <f t="shared" si="1"/>
        <v>-106</v>
      </c>
      <c r="F23" s="6">
        <f t="shared" si="2"/>
        <v>3.12</v>
      </c>
    </row>
    <row r="24" spans="1:6" x14ac:dyDescent="0.25">
      <c r="A24" s="11">
        <v>33</v>
      </c>
      <c r="B24" s="2">
        <v>140</v>
      </c>
      <c r="C24" s="2">
        <v>76</v>
      </c>
      <c r="D24" s="2">
        <f t="shared" si="0"/>
        <v>216</v>
      </c>
      <c r="E24" s="2">
        <f t="shared" si="1"/>
        <v>-64</v>
      </c>
      <c r="F24" s="6">
        <f t="shared" si="2"/>
        <v>1.8421052631578947</v>
      </c>
    </row>
    <row r="25" spans="1:6" x14ac:dyDescent="0.25">
      <c r="A25" s="11">
        <v>34</v>
      </c>
      <c r="B25" s="2">
        <v>134</v>
      </c>
      <c r="C25" s="2">
        <v>140</v>
      </c>
      <c r="D25" s="2">
        <f t="shared" si="0"/>
        <v>274</v>
      </c>
      <c r="E25" s="2">
        <f t="shared" si="1"/>
        <v>6</v>
      </c>
      <c r="F25" s="6">
        <f t="shared" si="2"/>
        <v>0.95714285714285718</v>
      </c>
    </row>
    <row r="26" spans="1:6" x14ac:dyDescent="0.25">
      <c r="A26" s="11">
        <v>40</v>
      </c>
      <c r="B26" s="2">
        <v>553</v>
      </c>
      <c r="C26" s="2">
        <v>311</v>
      </c>
      <c r="D26" s="2">
        <f t="shared" si="0"/>
        <v>864</v>
      </c>
      <c r="E26" s="2">
        <f t="shared" si="1"/>
        <v>-242</v>
      </c>
      <c r="F26" s="6">
        <f t="shared" si="2"/>
        <v>1.7781350482315113</v>
      </c>
    </row>
    <row r="27" spans="1:6" x14ac:dyDescent="0.25">
      <c r="A27" s="11">
        <v>41</v>
      </c>
      <c r="B27" s="2">
        <v>189</v>
      </c>
      <c r="C27" s="2">
        <v>99</v>
      </c>
      <c r="D27" s="2">
        <f t="shared" si="0"/>
        <v>288</v>
      </c>
      <c r="E27" s="2">
        <f t="shared" si="1"/>
        <v>-90</v>
      </c>
      <c r="F27" s="6">
        <f t="shared" si="2"/>
        <v>1.9090909090909092</v>
      </c>
    </row>
    <row r="28" spans="1:6" x14ac:dyDescent="0.25">
      <c r="A28" s="11">
        <v>42</v>
      </c>
      <c r="B28" s="2">
        <v>350</v>
      </c>
      <c r="C28" s="2">
        <v>90</v>
      </c>
      <c r="D28" s="2">
        <f t="shared" si="0"/>
        <v>440</v>
      </c>
      <c r="E28" s="2">
        <f t="shared" si="1"/>
        <v>-260</v>
      </c>
      <c r="F28" s="6">
        <f t="shared" si="2"/>
        <v>3.8888888888888888</v>
      </c>
    </row>
    <row r="29" spans="1:6" x14ac:dyDescent="0.25">
      <c r="A29" s="11">
        <v>43</v>
      </c>
      <c r="B29" s="2">
        <v>421</v>
      </c>
      <c r="C29" s="2">
        <v>205</v>
      </c>
      <c r="D29" s="2">
        <f t="shared" si="0"/>
        <v>626</v>
      </c>
      <c r="E29" s="2">
        <f t="shared" si="1"/>
        <v>-216</v>
      </c>
      <c r="F29" s="6">
        <f t="shared" si="2"/>
        <v>2.0536585365853659</v>
      </c>
    </row>
    <row r="30" spans="1:6" x14ac:dyDescent="0.25">
      <c r="A30" s="11">
        <v>44</v>
      </c>
      <c r="B30" s="2">
        <v>382</v>
      </c>
      <c r="C30" s="2">
        <v>305</v>
      </c>
      <c r="D30" s="2">
        <f t="shared" si="0"/>
        <v>687</v>
      </c>
      <c r="E30" s="2">
        <f t="shared" si="1"/>
        <v>-77</v>
      </c>
      <c r="F30" s="6">
        <f t="shared" si="2"/>
        <v>1.2524590163934426</v>
      </c>
    </row>
    <row r="31" spans="1:6" x14ac:dyDescent="0.25">
      <c r="A31" s="11">
        <v>45</v>
      </c>
      <c r="B31" s="2">
        <v>170</v>
      </c>
      <c r="C31" s="2">
        <v>144</v>
      </c>
      <c r="D31" s="2">
        <f t="shared" si="0"/>
        <v>314</v>
      </c>
      <c r="E31" s="2">
        <f t="shared" si="1"/>
        <v>-26</v>
      </c>
      <c r="F31" s="6">
        <f t="shared" si="2"/>
        <v>1.1805555555555556</v>
      </c>
    </row>
    <row r="32" spans="1:6" x14ac:dyDescent="0.25">
      <c r="A32" s="11">
        <v>46</v>
      </c>
      <c r="B32" s="2">
        <v>352</v>
      </c>
      <c r="C32" s="2">
        <v>214</v>
      </c>
      <c r="D32" s="2">
        <f t="shared" si="0"/>
        <v>566</v>
      </c>
      <c r="E32" s="2">
        <f t="shared" si="1"/>
        <v>-138</v>
      </c>
      <c r="F32" s="6">
        <f t="shared" si="2"/>
        <v>1.6448598130841121</v>
      </c>
    </row>
    <row r="33" spans="1:6" x14ac:dyDescent="0.25">
      <c r="A33" s="11">
        <v>47</v>
      </c>
      <c r="B33" s="2">
        <v>292</v>
      </c>
      <c r="C33" s="2">
        <v>119</v>
      </c>
      <c r="D33" s="2">
        <f t="shared" si="0"/>
        <v>411</v>
      </c>
      <c r="E33" s="2">
        <f t="shared" si="1"/>
        <v>-173</v>
      </c>
      <c r="F33" s="6">
        <f t="shared" si="2"/>
        <v>2.4537815126050422</v>
      </c>
    </row>
    <row r="34" spans="1:6" x14ac:dyDescent="0.25">
      <c r="A34" s="11">
        <v>48</v>
      </c>
      <c r="B34" s="2">
        <v>212</v>
      </c>
      <c r="C34" s="2">
        <v>181</v>
      </c>
      <c r="D34" s="2">
        <f t="shared" si="0"/>
        <v>393</v>
      </c>
      <c r="E34" s="2">
        <f t="shared" si="1"/>
        <v>-31</v>
      </c>
      <c r="F34" s="6">
        <f t="shared" si="2"/>
        <v>1.1712707182320441</v>
      </c>
    </row>
    <row r="35" spans="1:6" x14ac:dyDescent="0.25">
      <c r="A35" s="11">
        <v>49</v>
      </c>
      <c r="B35" s="2">
        <v>213</v>
      </c>
      <c r="C35" s="2">
        <v>64</v>
      </c>
      <c r="D35" s="2">
        <f t="shared" si="0"/>
        <v>277</v>
      </c>
      <c r="E35" s="2">
        <f t="shared" si="1"/>
        <v>-149</v>
      </c>
      <c r="F35" s="6">
        <f t="shared" si="2"/>
        <v>3.328125</v>
      </c>
    </row>
    <row r="36" spans="1:6" x14ac:dyDescent="0.25">
      <c r="A36" s="11">
        <v>50</v>
      </c>
      <c r="B36" s="2">
        <v>90</v>
      </c>
      <c r="C36" s="2">
        <v>61</v>
      </c>
      <c r="D36" s="2">
        <f t="shared" si="0"/>
        <v>151</v>
      </c>
      <c r="E36" s="2">
        <f t="shared" si="1"/>
        <v>-29</v>
      </c>
      <c r="F36" s="6">
        <f t="shared" si="2"/>
        <v>1.4754098360655739</v>
      </c>
    </row>
    <row r="37" spans="1:6" x14ac:dyDescent="0.25">
      <c r="A37" s="11">
        <v>52</v>
      </c>
      <c r="B37" s="2">
        <v>568</v>
      </c>
      <c r="C37" s="2">
        <v>175</v>
      </c>
      <c r="D37" s="2">
        <f t="shared" si="0"/>
        <v>743</v>
      </c>
      <c r="E37" s="2">
        <f t="shared" si="1"/>
        <v>-393</v>
      </c>
      <c r="F37" s="6">
        <f t="shared" si="2"/>
        <v>3.2457142857142856</v>
      </c>
    </row>
    <row r="38" spans="1:6" x14ac:dyDescent="0.25">
      <c r="A38" s="11">
        <v>60</v>
      </c>
      <c r="B38" s="2">
        <v>210</v>
      </c>
      <c r="C38" s="2">
        <v>93</v>
      </c>
      <c r="D38" s="2">
        <f t="shared" si="0"/>
        <v>303</v>
      </c>
      <c r="E38" s="2">
        <f t="shared" si="1"/>
        <v>-117</v>
      </c>
      <c r="F38" s="6">
        <f t="shared" si="2"/>
        <v>2.2580645161290325</v>
      </c>
    </row>
    <row r="39" spans="1:6" x14ac:dyDescent="0.25">
      <c r="A39" s="11">
        <v>61</v>
      </c>
      <c r="B39" s="2">
        <v>135</v>
      </c>
      <c r="C39" s="2">
        <v>55</v>
      </c>
      <c r="D39" s="2">
        <f t="shared" si="0"/>
        <v>190</v>
      </c>
      <c r="E39" s="2">
        <f t="shared" si="1"/>
        <v>-80</v>
      </c>
      <c r="F39" s="6">
        <f t="shared" si="2"/>
        <v>2.4545454545454546</v>
      </c>
    </row>
    <row r="40" spans="1:6" x14ac:dyDescent="0.25">
      <c r="A40" s="11">
        <v>62</v>
      </c>
      <c r="B40" s="2">
        <v>151</v>
      </c>
      <c r="C40" s="2">
        <v>45</v>
      </c>
      <c r="D40" s="2">
        <f t="shared" si="0"/>
        <v>196</v>
      </c>
      <c r="E40" s="2">
        <f t="shared" si="1"/>
        <v>-106</v>
      </c>
      <c r="F40" s="6">
        <f t="shared" si="2"/>
        <v>3.3555555555555556</v>
      </c>
    </row>
    <row r="41" spans="1:6" x14ac:dyDescent="0.25">
      <c r="A41" s="11">
        <v>63</v>
      </c>
      <c r="B41" s="2">
        <v>105</v>
      </c>
      <c r="C41" s="2">
        <v>118</v>
      </c>
      <c r="D41" s="2">
        <f t="shared" si="0"/>
        <v>223</v>
      </c>
      <c r="E41" s="2">
        <f t="shared" si="1"/>
        <v>13</v>
      </c>
      <c r="F41" s="6">
        <f t="shared" si="2"/>
        <v>0.88983050847457623</v>
      </c>
    </row>
    <row r="42" spans="1:6" x14ac:dyDescent="0.25">
      <c r="A42" s="11">
        <v>66</v>
      </c>
      <c r="B42" s="2">
        <v>107</v>
      </c>
      <c r="C42" s="2">
        <v>49</v>
      </c>
      <c r="D42" s="2">
        <f t="shared" si="0"/>
        <v>156</v>
      </c>
      <c r="E42" s="2">
        <f t="shared" si="1"/>
        <v>-58</v>
      </c>
      <c r="F42" s="6">
        <f t="shared" si="2"/>
        <v>2.1836734693877551</v>
      </c>
    </row>
    <row r="43" spans="1:6" x14ac:dyDescent="0.25">
      <c r="A43" s="11">
        <v>67</v>
      </c>
      <c r="B43" s="2">
        <v>301</v>
      </c>
      <c r="C43" s="2">
        <v>118</v>
      </c>
      <c r="D43" s="2">
        <f t="shared" si="0"/>
        <v>419</v>
      </c>
      <c r="E43" s="2">
        <f t="shared" si="1"/>
        <v>-183</v>
      </c>
      <c r="F43" s="6">
        <f t="shared" si="2"/>
        <v>2.5508474576271185</v>
      </c>
    </row>
    <row r="44" spans="1:6" x14ac:dyDescent="0.25">
      <c r="A44" s="11">
        <v>68</v>
      </c>
      <c r="B44" s="2">
        <v>173</v>
      </c>
      <c r="C44" s="2">
        <v>113</v>
      </c>
      <c r="D44" s="2">
        <f t="shared" si="0"/>
        <v>286</v>
      </c>
      <c r="E44" s="2">
        <f t="shared" si="1"/>
        <v>-60</v>
      </c>
      <c r="F44" s="6">
        <f t="shared" si="2"/>
        <v>1.5309734513274336</v>
      </c>
    </row>
    <row r="45" spans="1:6" x14ac:dyDescent="0.25">
      <c r="A45" s="11">
        <v>69</v>
      </c>
      <c r="B45" s="2">
        <v>132</v>
      </c>
      <c r="C45" s="2">
        <v>59</v>
      </c>
      <c r="D45" s="2">
        <f t="shared" si="0"/>
        <v>191</v>
      </c>
      <c r="E45" s="2">
        <f t="shared" si="1"/>
        <v>-73</v>
      </c>
      <c r="F45" s="6">
        <f t="shared" si="2"/>
        <v>2.2372881355932202</v>
      </c>
    </row>
    <row r="46" spans="1:6" x14ac:dyDescent="0.25">
      <c r="A46" s="11">
        <v>70</v>
      </c>
      <c r="B46" s="2">
        <v>247</v>
      </c>
      <c r="C46" s="2">
        <v>56</v>
      </c>
      <c r="D46" s="2">
        <f t="shared" si="0"/>
        <v>303</v>
      </c>
      <c r="E46" s="2">
        <f t="shared" si="1"/>
        <v>-191</v>
      </c>
      <c r="F46" s="6">
        <f t="shared" si="2"/>
        <v>4.4107142857142856</v>
      </c>
    </row>
    <row r="47" spans="1:6" x14ac:dyDescent="0.25">
      <c r="A47" s="11">
        <v>71</v>
      </c>
      <c r="B47" s="2">
        <v>144</v>
      </c>
      <c r="C47" s="2">
        <v>81</v>
      </c>
      <c r="D47" s="2">
        <f t="shared" si="0"/>
        <v>225</v>
      </c>
      <c r="E47" s="2">
        <f t="shared" si="1"/>
        <v>-63</v>
      </c>
      <c r="F47" s="6">
        <f t="shared" si="2"/>
        <v>1.7777777777777777</v>
      </c>
    </row>
    <row r="48" spans="1:6" x14ac:dyDescent="0.25">
      <c r="A48" s="11">
        <v>72</v>
      </c>
      <c r="B48" s="2">
        <v>190</v>
      </c>
      <c r="C48" s="2">
        <v>128</v>
      </c>
      <c r="D48" s="2">
        <f t="shared" si="0"/>
        <v>318</v>
      </c>
      <c r="E48" s="2">
        <f t="shared" si="1"/>
        <v>-62</v>
      </c>
      <c r="F48" s="6">
        <f t="shared" si="2"/>
        <v>1.484375</v>
      </c>
    </row>
    <row r="49" spans="1:6" x14ac:dyDescent="0.25">
      <c r="A49" s="11">
        <v>73</v>
      </c>
      <c r="B49" s="2">
        <v>374</v>
      </c>
      <c r="C49" s="2">
        <v>116</v>
      </c>
      <c r="D49" s="2">
        <f t="shared" si="0"/>
        <v>490</v>
      </c>
      <c r="E49" s="2">
        <f t="shared" si="1"/>
        <v>-258</v>
      </c>
      <c r="F49" s="6">
        <f t="shared" si="2"/>
        <v>3.2241379310344827</v>
      </c>
    </row>
    <row r="50" spans="1:6" x14ac:dyDescent="0.25">
      <c r="A50" s="11">
        <v>75</v>
      </c>
      <c r="B50" s="2">
        <v>488</v>
      </c>
      <c r="C50" s="2">
        <v>211</v>
      </c>
      <c r="D50" s="2">
        <f t="shared" si="0"/>
        <v>699</v>
      </c>
      <c r="E50" s="2">
        <f t="shared" si="1"/>
        <v>-277</v>
      </c>
      <c r="F50" s="6">
        <f t="shared" si="2"/>
        <v>2.3127962085308056</v>
      </c>
    </row>
    <row r="51" spans="1:6" x14ac:dyDescent="0.25">
      <c r="A51" s="11">
        <v>76</v>
      </c>
      <c r="B51" s="2">
        <v>88</v>
      </c>
      <c r="C51" s="2">
        <v>52</v>
      </c>
      <c r="D51" s="2">
        <f t="shared" si="0"/>
        <v>140</v>
      </c>
      <c r="E51" s="2">
        <f t="shared" si="1"/>
        <v>-36</v>
      </c>
      <c r="F51" s="6">
        <f t="shared" si="2"/>
        <v>1.6923076923076923</v>
      </c>
    </row>
    <row r="52" spans="1:6" x14ac:dyDescent="0.25">
      <c r="A52" s="11">
        <v>77</v>
      </c>
      <c r="B52" s="2">
        <v>193</v>
      </c>
      <c r="C52" s="2">
        <v>37</v>
      </c>
      <c r="D52" s="2">
        <f t="shared" si="0"/>
        <v>230</v>
      </c>
      <c r="E52" s="2">
        <f t="shared" si="1"/>
        <v>-156</v>
      </c>
      <c r="F52" s="6">
        <f t="shared" si="2"/>
        <v>5.2162162162162158</v>
      </c>
    </row>
    <row r="53" spans="1:6" x14ac:dyDescent="0.25">
      <c r="A53" s="11">
        <v>78</v>
      </c>
      <c r="B53" s="2">
        <v>177</v>
      </c>
      <c r="C53" s="2">
        <v>59</v>
      </c>
      <c r="D53" s="2">
        <f t="shared" si="0"/>
        <v>236</v>
      </c>
      <c r="E53" s="2">
        <f t="shared" si="1"/>
        <v>-118</v>
      </c>
      <c r="F53" s="6">
        <f t="shared" si="2"/>
        <v>3</v>
      </c>
    </row>
    <row r="54" spans="1:6" x14ac:dyDescent="0.25">
      <c r="A54" s="11">
        <v>79</v>
      </c>
      <c r="B54" s="2">
        <v>238</v>
      </c>
      <c r="C54" s="2">
        <v>88</v>
      </c>
      <c r="D54" s="2">
        <f t="shared" si="0"/>
        <v>326</v>
      </c>
      <c r="E54" s="2">
        <f t="shared" si="1"/>
        <v>-150</v>
      </c>
      <c r="F54" s="6">
        <f t="shared" si="2"/>
        <v>2.7045454545454546</v>
      </c>
    </row>
    <row r="55" spans="1:6" x14ac:dyDescent="0.25">
      <c r="A55" s="11">
        <v>81</v>
      </c>
      <c r="B55" s="2">
        <v>131</v>
      </c>
      <c r="C55" s="2">
        <v>42</v>
      </c>
      <c r="D55" s="2">
        <f t="shared" si="0"/>
        <v>173</v>
      </c>
      <c r="E55" s="2">
        <f t="shared" si="1"/>
        <v>-89</v>
      </c>
      <c r="F55" s="6">
        <f t="shared" si="2"/>
        <v>3.1190476190476191</v>
      </c>
    </row>
    <row r="56" spans="1:6" x14ac:dyDescent="0.25">
      <c r="A56" s="11">
        <v>83</v>
      </c>
      <c r="B56" s="2">
        <v>191</v>
      </c>
      <c r="C56" s="2">
        <v>45</v>
      </c>
      <c r="D56" s="2">
        <f t="shared" si="0"/>
        <v>236</v>
      </c>
      <c r="E56" s="2">
        <f t="shared" si="1"/>
        <v>-146</v>
      </c>
      <c r="F56" s="6">
        <f t="shared" si="2"/>
        <v>4.2444444444444445</v>
      </c>
    </row>
    <row r="57" spans="1:6" x14ac:dyDescent="0.25">
      <c r="A57" s="11">
        <v>84</v>
      </c>
      <c r="B57" s="2">
        <v>237</v>
      </c>
      <c r="C57" s="2">
        <v>94</v>
      </c>
      <c r="D57" s="2">
        <f t="shared" si="0"/>
        <v>331</v>
      </c>
      <c r="E57" s="2">
        <f t="shared" si="1"/>
        <v>-143</v>
      </c>
      <c r="F57" s="6">
        <f t="shared" si="2"/>
        <v>2.521276595744681</v>
      </c>
    </row>
    <row r="58" spans="1:6" x14ac:dyDescent="0.25">
      <c r="A58" s="11">
        <v>88</v>
      </c>
      <c r="B58" s="2">
        <v>107</v>
      </c>
      <c r="C58" s="2">
        <v>56</v>
      </c>
      <c r="D58" s="2">
        <f t="shared" si="0"/>
        <v>163</v>
      </c>
      <c r="E58" s="2">
        <f t="shared" si="1"/>
        <v>-51</v>
      </c>
      <c r="F58" s="6">
        <f t="shared" si="2"/>
        <v>1.9107142857142858</v>
      </c>
    </row>
    <row r="59" spans="1:6" x14ac:dyDescent="0.25">
      <c r="A59" s="11">
        <v>90</v>
      </c>
      <c r="B59" s="2">
        <v>135</v>
      </c>
      <c r="C59" s="2">
        <v>36</v>
      </c>
      <c r="D59" s="2">
        <f t="shared" si="0"/>
        <v>171</v>
      </c>
      <c r="E59" s="2">
        <f t="shared" si="1"/>
        <v>-99</v>
      </c>
      <c r="F59" s="6">
        <f t="shared" si="2"/>
        <v>3.75</v>
      </c>
    </row>
    <row r="60" spans="1:6" x14ac:dyDescent="0.25">
      <c r="A60" s="11">
        <v>94</v>
      </c>
      <c r="B60" s="2">
        <v>82</v>
      </c>
      <c r="C60" s="2">
        <v>39</v>
      </c>
      <c r="D60" s="2">
        <f t="shared" si="0"/>
        <v>121</v>
      </c>
      <c r="E60" s="2">
        <f t="shared" si="1"/>
        <v>-43</v>
      </c>
      <c r="F60" s="6">
        <f t="shared" si="2"/>
        <v>2.1025641025641026</v>
      </c>
    </row>
    <row r="61" spans="1:6" x14ac:dyDescent="0.25">
      <c r="A61" s="11">
        <v>100</v>
      </c>
      <c r="B61" s="2">
        <v>107</v>
      </c>
      <c r="C61" s="2">
        <v>38</v>
      </c>
      <c r="D61" s="2">
        <f t="shared" si="0"/>
        <v>145</v>
      </c>
      <c r="E61" s="2">
        <f t="shared" si="1"/>
        <v>-69</v>
      </c>
      <c r="F61" s="6">
        <f t="shared" si="2"/>
        <v>2.8157894736842106</v>
      </c>
    </row>
    <row r="62" spans="1:6" x14ac:dyDescent="0.25">
      <c r="A62" s="11">
        <v>101</v>
      </c>
      <c r="B62" s="2">
        <v>89</v>
      </c>
      <c r="C62" s="2">
        <v>36</v>
      </c>
      <c r="D62" s="2">
        <f t="shared" si="0"/>
        <v>125</v>
      </c>
      <c r="E62" s="2">
        <f t="shared" si="1"/>
        <v>-53</v>
      </c>
      <c r="F62" s="6">
        <f t="shared" si="2"/>
        <v>2.4722222222222223</v>
      </c>
    </row>
    <row r="63" spans="1:6" x14ac:dyDescent="0.25">
      <c r="A63" s="11">
        <v>102</v>
      </c>
      <c r="B63" s="2">
        <v>230</v>
      </c>
      <c r="C63" s="2">
        <v>38</v>
      </c>
      <c r="D63" s="2">
        <f t="shared" si="0"/>
        <v>268</v>
      </c>
      <c r="E63" s="2">
        <f t="shared" si="1"/>
        <v>-192</v>
      </c>
      <c r="F63" s="6">
        <f t="shared" si="2"/>
        <v>6.0526315789473681</v>
      </c>
    </row>
    <row r="64" spans="1:6" x14ac:dyDescent="0.25">
      <c r="A64" s="11">
        <v>103</v>
      </c>
      <c r="B64" s="2">
        <v>366</v>
      </c>
      <c r="C64" s="2">
        <v>254</v>
      </c>
      <c r="D64" s="2">
        <f t="shared" si="0"/>
        <v>620</v>
      </c>
      <c r="E64" s="2">
        <f t="shared" si="1"/>
        <v>-112</v>
      </c>
      <c r="F64" s="6">
        <f t="shared" si="2"/>
        <v>1.4409448818897639</v>
      </c>
    </row>
    <row r="65" spans="1:6" x14ac:dyDescent="0.25">
      <c r="A65" s="11">
        <v>104</v>
      </c>
      <c r="B65" s="2">
        <v>144</v>
      </c>
      <c r="C65" s="2">
        <v>56</v>
      </c>
      <c r="D65" s="2">
        <f t="shared" si="0"/>
        <v>200</v>
      </c>
      <c r="E65" s="2">
        <f t="shared" si="1"/>
        <v>-88</v>
      </c>
      <c r="F65" s="6">
        <f t="shared" si="2"/>
        <v>2.5714285714285716</v>
      </c>
    </row>
    <row r="66" spans="1:6" x14ac:dyDescent="0.25">
      <c r="A66" s="11">
        <v>105</v>
      </c>
      <c r="B66" s="2">
        <v>211</v>
      </c>
      <c r="C66" s="2">
        <v>156</v>
      </c>
      <c r="D66" s="2">
        <f t="shared" si="0"/>
        <v>367</v>
      </c>
      <c r="E66" s="2">
        <f t="shared" si="1"/>
        <v>-55</v>
      </c>
      <c r="F66" s="6">
        <f t="shared" si="2"/>
        <v>1.3525641025641026</v>
      </c>
    </row>
    <row r="67" spans="1:6" x14ac:dyDescent="0.25">
      <c r="A67" s="11">
        <v>106</v>
      </c>
      <c r="B67" s="2">
        <v>196</v>
      </c>
      <c r="C67" s="2">
        <v>98</v>
      </c>
      <c r="D67" s="2">
        <f t="shared" si="0"/>
        <v>294</v>
      </c>
      <c r="E67" s="2">
        <f t="shared" si="1"/>
        <v>-98</v>
      </c>
      <c r="F67" s="6">
        <f t="shared" si="2"/>
        <v>2</v>
      </c>
    </row>
    <row r="68" spans="1:6" x14ac:dyDescent="0.25">
      <c r="A68" s="11">
        <v>107</v>
      </c>
      <c r="B68" s="2">
        <v>153</v>
      </c>
      <c r="C68" s="2">
        <v>64</v>
      </c>
      <c r="D68" s="2">
        <f t="shared" si="0"/>
        <v>217</v>
      </c>
      <c r="E68" s="2">
        <f t="shared" si="1"/>
        <v>-89</v>
      </c>
      <c r="F68" s="6">
        <f t="shared" si="2"/>
        <v>2.390625</v>
      </c>
    </row>
    <row r="69" spans="1:6" x14ac:dyDescent="0.25">
      <c r="A69" s="11">
        <v>108</v>
      </c>
      <c r="B69" s="2">
        <v>143</v>
      </c>
      <c r="C69" s="2">
        <v>46</v>
      </c>
      <c r="D69" s="2">
        <f t="shared" ref="D69:D81" si="3">SUM(B69:C69)</f>
        <v>189</v>
      </c>
      <c r="E69" s="2">
        <f t="shared" ref="E69:E81" si="4">C69-B69</f>
        <v>-97</v>
      </c>
      <c r="F69" s="6">
        <f t="shared" ref="F69:F81" si="5">B69/C69</f>
        <v>3.1086956521739131</v>
      </c>
    </row>
    <row r="70" spans="1:6" x14ac:dyDescent="0.25">
      <c r="A70" s="11">
        <v>109</v>
      </c>
      <c r="B70" s="2">
        <v>299</v>
      </c>
      <c r="C70" s="2">
        <v>114</v>
      </c>
      <c r="D70" s="2">
        <f t="shared" si="3"/>
        <v>413</v>
      </c>
      <c r="E70" s="2">
        <f t="shared" si="4"/>
        <v>-185</v>
      </c>
      <c r="F70" s="6">
        <f t="shared" si="5"/>
        <v>2.6228070175438596</v>
      </c>
    </row>
    <row r="71" spans="1:6" x14ac:dyDescent="0.25">
      <c r="A71" s="11">
        <v>110</v>
      </c>
      <c r="B71" s="2">
        <v>313</v>
      </c>
      <c r="C71" s="2">
        <v>180</v>
      </c>
      <c r="D71" s="2">
        <f t="shared" si="3"/>
        <v>493</v>
      </c>
      <c r="E71" s="2">
        <f t="shared" si="4"/>
        <v>-133</v>
      </c>
      <c r="F71" s="6">
        <f t="shared" si="5"/>
        <v>1.7388888888888889</v>
      </c>
    </row>
    <row r="72" spans="1:6" x14ac:dyDescent="0.25">
      <c r="A72" s="11">
        <v>111</v>
      </c>
      <c r="B72" s="2">
        <v>43</v>
      </c>
      <c r="C72" s="2">
        <v>40</v>
      </c>
      <c r="D72" s="2">
        <f t="shared" si="3"/>
        <v>83</v>
      </c>
      <c r="E72" s="2">
        <f t="shared" si="4"/>
        <v>-3</v>
      </c>
      <c r="F72" s="6">
        <f t="shared" si="5"/>
        <v>1.075</v>
      </c>
    </row>
    <row r="73" spans="1:6" x14ac:dyDescent="0.25">
      <c r="A73" s="11">
        <v>112</v>
      </c>
      <c r="B73" s="2">
        <v>127</v>
      </c>
      <c r="C73" s="2">
        <v>49</v>
      </c>
      <c r="D73" s="2">
        <f t="shared" si="3"/>
        <v>176</v>
      </c>
      <c r="E73" s="2">
        <f t="shared" si="4"/>
        <v>-78</v>
      </c>
      <c r="F73" s="6">
        <f t="shared" si="5"/>
        <v>2.5918367346938775</v>
      </c>
    </row>
    <row r="74" spans="1:6" x14ac:dyDescent="0.25">
      <c r="A74" s="11">
        <v>113</v>
      </c>
      <c r="B74" s="2">
        <v>292</v>
      </c>
      <c r="C74" s="2">
        <v>222</v>
      </c>
      <c r="D74" s="2">
        <f t="shared" si="3"/>
        <v>514</v>
      </c>
      <c r="E74" s="2">
        <f t="shared" si="4"/>
        <v>-70</v>
      </c>
      <c r="F74" s="6">
        <f t="shared" si="5"/>
        <v>1.3153153153153154</v>
      </c>
    </row>
    <row r="75" spans="1:6" x14ac:dyDescent="0.25">
      <c r="A75" s="11">
        <v>114</v>
      </c>
      <c r="B75" s="2">
        <v>242</v>
      </c>
      <c r="C75" s="2">
        <v>115</v>
      </c>
      <c r="D75" s="2">
        <f t="shared" si="3"/>
        <v>357</v>
      </c>
      <c r="E75" s="2">
        <f t="shared" si="4"/>
        <v>-127</v>
      </c>
      <c r="F75" s="6">
        <f t="shared" si="5"/>
        <v>2.1043478260869564</v>
      </c>
    </row>
    <row r="76" spans="1:6" x14ac:dyDescent="0.25">
      <c r="A76" s="11">
        <v>115</v>
      </c>
      <c r="B76" s="2">
        <v>184</v>
      </c>
      <c r="C76" s="2">
        <v>159</v>
      </c>
      <c r="D76" s="2">
        <f t="shared" si="3"/>
        <v>343</v>
      </c>
      <c r="E76" s="2">
        <f t="shared" si="4"/>
        <v>-25</v>
      </c>
      <c r="F76" s="6">
        <f t="shared" si="5"/>
        <v>1.1572327044025157</v>
      </c>
    </row>
    <row r="77" spans="1:6" x14ac:dyDescent="0.25">
      <c r="A77" s="11">
        <v>120</v>
      </c>
      <c r="B77" s="2">
        <v>255</v>
      </c>
      <c r="C77" s="2">
        <v>122</v>
      </c>
      <c r="D77" s="2">
        <f t="shared" si="3"/>
        <v>377</v>
      </c>
      <c r="E77" s="2">
        <f t="shared" si="4"/>
        <v>-133</v>
      </c>
      <c r="F77" s="6">
        <f t="shared" si="5"/>
        <v>2.0901639344262297</v>
      </c>
    </row>
    <row r="78" spans="1:6" x14ac:dyDescent="0.25">
      <c r="A78" s="11">
        <v>121</v>
      </c>
      <c r="B78" s="2">
        <v>117</v>
      </c>
      <c r="C78" s="2">
        <v>136</v>
      </c>
      <c r="D78" s="2">
        <f t="shared" si="3"/>
        <v>253</v>
      </c>
      <c r="E78" s="2">
        <f t="shared" si="4"/>
        <v>19</v>
      </c>
      <c r="F78" s="6">
        <f t="shared" si="5"/>
        <v>0.86029411764705888</v>
      </c>
    </row>
    <row r="79" spans="1:6" x14ac:dyDescent="0.25">
      <c r="A79" s="11">
        <v>122</v>
      </c>
      <c r="B79" s="2">
        <v>97</v>
      </c>
      <c r="C79" s="2">
        <v>92</v>
      </c>
      <c r="D79" s="2">
        <f t="shared" si="3"/>
        <v>189</v>
      </c>
      <c r="E79" s="2">
        <f t="shared" si="4"/>
        <v>-5</v>
      </c>
      <c r="F79" s="6">
        <f t="shared" si="5"/>
        <v>1.0543478260869565</v>
      </c>
    </row>
    <row r="80" spans="1:6" x14ac:dyDescent="0.25">
      <c r="A80" s="11">
        <v>123</v>
      </c>
      <c r="B80" s="2">
        <v>92</v>
      </c>
      <c r="C80" s="2">
        <v>80</v>
      </c>
      <c r="D80" s="2">
        <f t="shared" si="3"/>
        <v>172</v>
      </c>
      <c r="E80" s="2">
        <f t="shared" si="4"/>
        <v>-12</v>
      </c>
      <c r="F80" s="6">
        <f t="shared" si="5"/>
        <v>1.1499999999999999</v>
      </c>
    </row>
    <row r="81" spans="1:6" x14ac:dyDescent="0.25">
      <c r="A81" s="4" t="s">
        <v>8</v>
      </c>
      <c r="B81" s="5">
        <v>15433</v>
      </c>
      <c r="C81" s="5">
        <v>7545</v>
      </c>
      <c r="D81" s="5">
        <f t="shared" si="3"/>
        <v>22978</v>
      </c>
      <c r="E81" s="5">
        <f t="shared" si="4"/>
        <v>-7888</v>
      </c>
      <c r="F81" s="6">
        <f t="shared" si="5"/>
        <v>2.0454605699138502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F27" sqref="F27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1Q 2023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57</v>
      </c>
      <c r="C4" s="8">
        <v>26</v>
      </c>
      <c r="D4" s="8">
        <f>SUM(B4:C4)</f>
        <v>83</v>
      </c>
      <c r="E4" s="8">
        <f>C4-B4</f>
        <v>-31</v>
      </c>
      <c r="F4" s="9">
        <f>B4/C4</f>
        <v>2.1923076923076925</v>
      </c>
    </row>
    <row r="5" spans="1:7" x14ac:dyDescent="0.25">
      <c r="A5" s="4" t="s">
        <v>33</v>
      </c>
      <c r="B5" s="8">
        <v>680</v>
      </c>
      <c r="C5" s="8">
        <v>425</v>
      </c>
      <c r="D5" s="8">
        <f t="shared" ref="D5:D11" si="0">SUM(B5:C5)</f>
        <v>1105</v>
      </c>
      <c r="E5" s="8">
        <f t="shared" ref="E5:E11" si="1">C5-B5</f>
        <v>-255</v>
      </c>
      <c r="F5" s="9">
        <f t="shared" ref="F5:F11" si="2">B5/C5</f>
        <v>1.6</v>
      </c>
    </row>
    <row r="6" spans="1:7" x14ac:dyDescent="0.25">
      <c r="A6" s="4" t="s">
        <v>11</v>
      </c>
      <c r="B6" s="8">
        <v>7658</v>
      </c>
      <c r="C6" s="8">
        <v>3287</v>
      </c>
      <c r="D6" s="8">
        <f t="shared" si="0"/>
        <v>10945</v>
      </c>
      <c r="E6" s="8">
        <f t="shared" si="1"/>
        <v>-4371</v>
      </c>
      <c r="F6" s="9">
        <f t="shared" si="2"/>
        <v>2.3297839975661696</v>
      </c>
    </row>
    <row r="7" spans="1:7" x14ac:dyDescent="0.25">
      <c r="A7" s="4" t="s">
        <v>34</v>
      </c>
      <c r="B7" s="8">
        <v>1317</v>
      </c>
      <c r="C7" s="8">
        <v>781</v>
      </c>
      <c r="D7" s="8">
        <v>15072</v>
      </c>
      <c r="E7" s="8">
        <v>-3992</v>
      </c>
      <c r="F7" s="9">
        <f t="shared" si="2"/>
        <v>1.6862996158770807</v>
      </c>
    </row>
    <row r="8" spans="1:7" x14ac:dyDescent="0.25">
      <c r="A8" s="4" t="s">
        <v>12</v>
      </c>
      <c r="B8" s="8">
        <v>127</v>
      </c>
      <c r="C8" s="8">
        <v>85</v>
      </c>
      <c r="D8" s="8">
        <f t="shared" si="0"/>
        <v>212</v>
      </c>
      <c r="E8" s="8">
        <f t="shared" si="1"/>
        <v>-42</v>
      </c>
      <c r="F8" s="9">
        <f t="shared" si="2"/>
        <v>1.4941176470588236</v>
      </c>
    </row>
    <row r="9" spans="1:7" x14ac:dyDescent="0.25">
      <c r="A9" s="4" t="s">
        <v>13</v>
      </c>
      <c r="B9" s="8">
        <v>1643</v>
      </c>
      <c r="C9" s="8">
        <v>891</v>
      </c>
      <c r="D9" s="8">
        <f t="shared" si="0"/>
        <v>2534</v>
      </c>
      <c r="E9" s="8">
        <f t="shared" si="1"/>
        <v>-752</v>
      </c>
      <c r="F9" s="9">
        <f t="shared" si="2"/>
        <v>1.8439955106621773</v>
      </c>
    </row>
    <row r="10" spans="1:7" x14ac:dyDescent="0.25">
      <c r="A10" s="4" t="s">
        <v>35</v>
      </c>
      <c r="B10" s="8">
        <v>3951</v>
      </c>
      <c r="C10" s="8">
        <v>2050</v>
      </c>
      <c r="D10" s="8">
        <f t="shared" ref="D10" si="3">SUM(B10:C10)</f>
        <v>6001</v>
      </c>
      <c r="E10" s="8">
        <f t="shared" ref="E10" si="4">C10-B10</f>
        <v>-1901</v>
      </c>
      <c r="F10" s="9">
        <f t="shared" ref="F10" si="5">B10/C10</f>
        <v>1.9273170731707316</v>
      </c>
    </row>
    <row r="11" spans="1:7" x14ac:dyDescent="0.25">
      <c r="A11" s="4" t="s">
        <v>8</v>
      </c>
      <c r="B11" s="7">
        <v>15433</v>
      </c>
      <c r="C11" s="7">
        <v>7545</v>
      </c>
      <c r="D11" s="7">
        <f t="shared" si="0"/>
        <v>22978</v>
      </c>
      <c r="E11" s="7">
        <f t="shared" si="1"/>
        <v>-7888</v>
      </c>
      <c r="F11" s="9">
        <f t="shared" si="2"/>
        <v>2.0454605699138502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R11" sqref="R11:S11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1Q 2023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2897</v>
      </c>
      <c r="C4" s="8">
        <v>1392</v>
      </c>
      <c r="D4" s="8">
        <f>SUM(B4:C4)</f>
        <v>4289</v>
      </c>
      <c r="E4" s="8">
        <f>C4-B4</f>
        <v>-1505</v>
      </c>
      <c r="F4" s="9">
        <f>B4/C4</f>
        <v>2.0811781609195403</v>
      </c>
    </row>
    <row r="5" spans="1:6" x14ac:dyDescent="0.25">
      <c r="A5" s="4" t="s">
        <v>15</v>
      </c>
      <c r="B5" s="8">
        <v>12385</v>
      </c>
      <c r="C5" s="8">
        <v>6052</v>
      </c>
      <c r="D5" s="8">
        <f t="shared" ref="D5:D7" si="0">SUM(B5:C5)</f>
        <v>18437</v>
      </c>
      <c r="E5" s="8">
        <f t="shared" ref="E5:E7" si="1">C5-B5</f>
        <v>-6333</v>
      </c>
      <c r="F5" s="9">
        <f t="shared" ref="F5:F7" si="2">B5/C5</f>
        <v>2.0464309319233309</v>
      </c>
    </row>
    <row r="6" spans="1:6" x14ac:dyDescent="0.25">
      <c r="A6" s="4" t="s">
        <v>68</v>
      </c>
      <c r="B6" s="8">
        <v>151</v>
      </c>
      <c r="C6" s="8">
        <v>101</v>
      </c>
      <c r="D6" s="8">
        <f t="shared" ref="D6" si="3">SUM(B6:C6)</f>
        <v>252</v>
      </c>
      <c r="E6" s="8">
        <f t="shared" ref="E6" si="4">C6-B6</f>
        <v>-50</v>
      </c>
      <c r="F6" s="9">
        <f t="shared" ref="F6" si="5">B6/C6</f>
        <v>1.495049504950495</v>
      </c>
    </row>
    <row r="7" spans="1:6" x14ac:dyDescent="0.25">
      <c r="A7" s="4" t="s">
        <v>8</v>
      </c>
      <c r="B7" s="7">
        <v>15433</v>
      </c>
      <c r="C7" s="7">
        <v>7545</v>
      </c>
      <c r="D7" s="7">
        <f t="shared" si="0"/>
        <v>22978</v>
      </c>
      <c r="E7" s="7">
        <f t="shared" si="1"/>
        <v>-7888</v>
      </c>
      <c r="F7" s="9">
        <f t="shared" si="2"/>
        <v>2.0454605699138502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I21" sqref="I21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1Q 2023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401</v>
      </c>
      <c r="C5" s="8">
        <v>0</v>
      </c>
      <c r="D5" s="8">
        <f t="shared" ref="D5:D10" si="0">SUM(B5:C5)</f>
        <v>401</v>
      </c>
      <c r="E5" s="8">
        <f t="shared" ref="E5:E10" si="1">C5-B5</f>
        <v>-401</v>
      </c>
      <c r="F5" s="9" t="str">
        <f t="shared" ref="F5:F10" si="2">IF(C5=0,"**.*",(B5/C5))</f>
        <v>**.*</v>
      </c>
    </row>
    <row r="6" spans="1:10" x14ac:dyDescent="0.25">
      <c r="A6" s="4" t="s">
        <v>26</v>
      </c>
      <c r="B6" s="8">
        <v>2074</v>
      </c>
      <c r="C6" s="8">
        <v>1497</v>
      </c>
      <c r="D6" s="8">
        <f t="shared" si="0"/>
        <v>3571</v>
      </c>
      <c r="E6" s="8">
        <f t="shared" si="1"/>
        <v>-577</v>
      </c>
      <c r="F6" s="9">
        <f t="shared" si="2"/>
        <v>1.385437541750167</v>
      </c>
    </row>
    <row r="7" spans="1:10" x14ac:dyDescent="0.25">
      <c r="A7" s="4" t="s">
        <v>27</v>
      </c>
      <c r="B7" s="8">
        <v>7801</v>
      </c>
      <c r="C7" s="8">
        <v>3704</v>
      </c>
      <c r="D7" s="8">
        <f t="shared" si="0"/>
        <v>11505</v>
      </c>
      <c r="E7" s="8">
        <f t="shared" si="1"/>
        <v>-4097</v>
      </c>
      <c r="F7" s="9">
        <f t="shared" si="2"/>
        <v>2.1061015118790496</v>
      </c>
    </row>
    <row r="8" spans="1:10" x14ac:dyDescent="0.25">
      <c r="A8" s="4" t="s">
        <v>28</v>
      </c>
      <c r="B8" s="8">
        <v>4508</v>
      </c>
      <c r="C8" s="8">
        <v>1993</v>
      </c>
      <c r="D8" s="8">
        <f t="shared" si="0"/>
        <v>6501</v>
      </c>
      <c r="E8" s="8">
        <f t="shared" si="1"/>
        <v>-2515</v>
      </c>
      <c r="F8" s="9">
        <f t="shared" si="2"/>
        <v>2.2619167084796787</v>
      </c>
    </row>
    <row r="9" spans="1:10" x14ac:dyDescent="0.25">
      <c r="A9" s="4" t="s">
        <v>29</v>
      </c>
      <c r="B9" s="8">
        <v>649</v>
      </c>
      <c r="C9" s="8">
        <v>351</v>
      </c>
      <c r="D9" s="8">
        <f t="shared" si="0"/>
        <v>1000</v>
      </c>
      <c r="E9" s="8">
        <f t="shared" si="1"/>
        <v>-298</v>
      </c>
      <c r="F9" s="9">
        <f t="shared" si="2"/>
        <v>1.8490028490028489</v>
      </c>
    </row>
    <row r="10" spans="1:10" x14ac:dyDescent="0.25">
      <c r="A10" s="4" t="s">
        <v>8</v>
      </c>
      <c r="B10" s="7">
        <v>15433</v>
      </c>
      <c r="C10" s="7">
        <v>7545</v>
      </c>
      <c r="D10" s="7">
        <f t="shared" si="0"/>
        <v>22978</v>
      </c>
      <c r="E10" s="7">
        <f t="shared" si="1"/>
        <v>-7888</v>
      </c>
      <c r="F10" s="9">
        <f t="shared" si="2"/>
        <v>2.0454605699138502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2022-01-05T18:06:14Z</cp:lastPrinted>
  <dcterms:created xsi:type="dcterms:W3CDTF">2016-07-22T11:47:05Z</dcterms:created>
  <dcterms:modified xsi:type="dcterms:W3CDTF">2023-04-24T17:02:41Z</dcterms:modified>
</cp:coreProperties>
</file>