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52511"/>
</workbook>
</file>

<file path=xl/calcChain.xml><?xml version="1.0" encoding="utf-8"?>
<calcChain xmlns="http://schemas.openxmlformats.org/spreadsheetml/2006/main">
  <c r="F21" i="2" l="1"/>
  <c r="E21" i="2"/>
  <c r="D21" i="2"/>
  <c r="C22" i="2"/>
  <c r="B22" i="2"/>
  <c r="F22" i="2" l="1"/>
  <c r="D22" i="2"/>
  <c r="E22" i="2"/>
  <c r="C6" i="6"/>
  <c r="B6" i="6"/>
  <c r="C11" i="5"/>
  <c r="B11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7" i="5"/>
  <c r="D8" i="5"/>
  <c r="D9" i="5"/>
  <c r="D10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5" i="6"/>
  <c r="F6" i="6"/>
  <c r="F4" i="6"/>
  <c r="F5" i="5"/>
  <c r="F6" i="5"/>
  <c r="F7" i="5"/>
  <c r="F8" i="5"/>
  <c r="F9" i="5"/>
  <c r="F10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7" i="5"/>
  <c r="E8" i="5"/>
  <c r="E9" i="5"/>
  <c r="E10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2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  <c r="E20" i="2" l="1"/>
  <c r="D20" i="2"/>
</calcChain>
</file>

<file path=xl/sharedStrings.xml><?xml version="1.0" encoding="utf-8"?>
<sst xmlns="http://schemas.openxmlformats.org/spreadsheetml/2006/main" count="163" uniqueCount="131">
  <si>
    <t>Non DAT Arrests</t>
  </si>
  <si>
    <t>Non DAT Arrests 1Q 2016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</si>
  <si>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</si>
  <si>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</si>
  <si>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</si>
  <si>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</si>
  <si>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</si>
  <si>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</si>
  <si>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</si>
  <si>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</si>
  <si>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</si>
  <si>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</si>
  <si>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</si>
  <si>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</si>
  <si>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</si>
  <si>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BLACK HISPANIC</t>
  </si>
  <si>
    <t>UNKNOWN</t>
  </si>
  <si>
    <t>WHITE</t>
  </si>
  <si>
    <t>WHITE HISPANIC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</si>
  <si>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</si>
  <si>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</si>
  <si>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</si>
  <si>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</si>
  <si>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</si>
  <si>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</si>
  <si>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</si>
  <si>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</si>
  <si>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</si>
  <si>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</si>
  <si>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</si>
  <si>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LOC000000V-VIOL OF LOCAL LAW VIOL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</si>
  <si>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</si>
  <si>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</si>
  <si>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</si>
  <si>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</si>
  <si>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</si>
  <si>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</si>
  <si>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>PL 2403002-AGG HAR-2ND:TELEPHONE</t>
  </si>
  <si>
    <t>PL 1401000-CRIMINAL TRESPASS-3RD</t>
  </si>
  <si>
    <t xml:space="preserve">VTL11920U2-OPER MV .08 OF 1% ALCOHOL-1ST </t>
  </si>
  <si>
    <t>PL 2053000-RESISTING ARREST</t>
  </si>
  <si>
    <t>AC 010125B-ADMINISTRATION CODE VIOL</t>
  </si>
  <si>
    <t>PL 2155003-CRIM CONTEMPT-2ND:DISOBEY CRT</t>
  </si>
  <si>
    <t>Non DAT Rate</t>
  </si>
  <si>
    <t>Non DAT and DAT Arrest Analysis 1Q 2016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</si>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</sst>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K26" sqref="K26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34.28515625" bestFit="1" customWidth="1"/>
    <col min="11" max="11" width="44.28515625" bestFit="1" customWidth="1"/>
    <col min="13" max="13" width="44.28515625" bestFit="1" customWidth="1"/>
  </cols>
  <sheetData>
    <row r="1" spans="1:7" x14ac:dyDescent="0.25">
      <c r="A1" s="13" t="s">
        <v>44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3" t="s">
        <v>1</v>
      </c>
      <c r="B3" s="7" t="s">
        <v>3</v>
      </c>
      <c r="C3" s="7" t="s">
        <v>2</v>
      </c>
      <c r="D3" s="7" t="s">
        <v>45</v>
      </c>
      <c r="E3" s="7" t="s">
        <v>26</v>
      </c>
      <c r="F3" s="7" t="s">
        <v>43</v>
      </c>
    </row>
    <row r="4" spans="1:7" x14ac:dyDescent="0.25">
      <c r="A4" s="4" t="s">
        <v>27</v>
      </c>
      <c r="B4" s="8">
        <v>5549</v>
      </c>
      <c r="C4" s="8">
        <v>1919</v>
      </c>
      <c r="D4" s="8">
        <f>SUM(B4:C4)</f>
        <v>7468</v>
      </c>
      <c r="E4" s="8">
        <f>C4-B4</f>
        <v>-3630</v>
      </c>
      <c r="F4" s="9">
        <f>IF(C4=0,"**.*",(B4/C4))</f>
        <v>2.8916102136529442</v>
      </c>
    </row>
    <row r="5" spans="1:7" x14ac:dyDescent="0.25">
      <c r="A5" s="4" t="s">
        <v>28</v>
      </c>
      <c r="B5" s="8">
        <v>5136</v>
      </c>
      <c r="C5" s="8">
        <v>1256</v>
      </c>
      <c r="D5" s="8">
        <f t="shared" ref="D5:D22" si="0">SUM(B5:C5)</f>
        <v>6392</v>
      </c>
      <c r="E5" s="8">
        <f t="shared" ref="E5:E22" si="1">C5-B5</f>
        <v>-3880</v>
      </c>
      <c r="F5" s="9">
        <f>IF(C5=0,"**.*",(B5/C5))</f>
        <v>4.0891719745222934</v>
      </c>
    </row>
    <row r="6" spans="1:7" x14ac:dyDescent="0.25">
      <c r="A6" s="4" t="s">
        <v>29</v>
      </c>
      <c r="B6" s="8">
        <v>3200</v>
      </c>
      <c r="C6" s="8">
        <v>2664</v>
      </c>
      <c r="D6" s="8">
        <f t="shared" si="0"/>
        <v>5864</v>
      </c>
      <c r="E6" s="8">
        <f t="shared" si="1"/>
        <v>-536</v>
      </c>
      <c r="F6" s="9">
        <f t="shared" ref="F6:F22" si="2">IF(C6=0,"**.*",(B6/C6))</f>
        <v>1.2012012012012012</v>
      </c>
    </row>
    <row r="7" spans="1:7" x14ac:dyDescent="0.25">
      <c r="A7" s="4" t="s">
        <v>30</v>
      </c>
      <c r="B7" s="8">
        <v>2454</v>
      </c>
      <c r="C7" s="8">
        <v>355</v>
      </c>
      <c r="D7" s="8">
        <f t="shared" si="0"/>
        <v>2809</v>
      </c>
      <c r="E7" s="8">
        <f t="shared" si="1"/>
        <v>-2099</v>
      </c>
      <c r="F7" s="9">
        <f t="shared" si="2"/>
        <v>6.9126760563380278</v>
      </c>
    </row>
    <row r="8" spans="1:7" x14ac:dyDescent="0.25">
      <c r="A8" s="4" t="s">
        <v>31</v>
      </c>
      <c r="B8" s="8">
        <v>1946</v>
      </c>
      <c r="C8" s="8">
        <v>1931</v>
      </c>
      <c r="D8" s="8">
        <f t="shared" si="0"/>
        <v>3877</v>
      </c>
      <c r="E8" s="8">
        <f t="shared" si="1"/>
        <v>-15</v>
      </c>
      <c r="F8" s="9">
        <f t="shared" si="2"/>
        <v>1.0077679958570689</v>
      </c>
    </row>
    <row r="9" spans="1:7" x14ac:dyDescent="0.25">
      <c r="A9" s="4" t="s">
        <v>32</v>
      </c>
      <c r="B9" s="8">
        <v>1326</v>
      </c>
      <c r="C9" s="8">
        <v>2684</v>
      </c>
      <c r="D9" s="8">
        <f t="shared" si="0"/>
        <v>4010</v>
      </c>
      <c r="E9" s="8">
        <f t="shared" si="1"/>
        <v>1358</v>
      </c>
      <c r="F9" s="9">
        <f t="shared" si="2"/>
        <v>0.4940387481371088</v>
      </c>
    </row>
    <row r="10" spans="1:7" x14ac:dyDescent="0.25">
      <c r="A10" s="4" t="s">
        <v>33</v>
      </c>
      <c r="B10" s="8">
        <v>1068</v>
      </c>
      <c r="C10" s="8">
        <v>6</v>
      </c>
      <c r="D10" s="8">
        <f t="shared" si="0"/>
        <v>1074</v>
      </c>
      <c r="E10" s="8">
        <f t="shared" si="1"/>
        <v>-1062</v>
      </c>
      <c r="F10" s="9">
        <f t="shared" si="2"/>
        <v>178</v>
      </c>
    </row>
    <row r="11" spans="1:7" x14ac:dyDescent="0.25">
      <c r="A11" s="4" t="s">
        <v>39</v>
      </c>
      <c r="B11" s="8">
        <v>1023</v>
      </c>
      <c r="C11" s="8">
        <v>1</v>
      </c>
      <c r="D11" s="8">
        <f t="shared" si="0"/>
        <v>1024</v>
      </c>
      <c r="E11" s="8">
        <f t="shared" si="1"/>
        <v>-1022</v>
      </c>
      <c r="F11" s="9">
        <f t="shared" si="2"/>
        <v>1023</v>
      </c>
    </row>
    <row r="12" spans="1:7" x14ac:dyDescent="0.25">
      <c r="A12" s="4" t="s">
        <v>40</v>
      </c>
      <c r="B12" s="8">
        <v>972</v>
      </c>
      <c r="C12" s="8">
        <v>2</v>
      </c>
      <c r="D12" s="8">
        <f t="shared" si="0"/>
        <v>974</v>
      </c>
      <c r="E12" s="8">
        <f t="shared" si="1"/>
        <v>-970</v>
      </c>
      <c r="F12" s="9">
        <f t="shared" si="2"/>
        <v>486</v>
      </c>
    </row>
    <row r="13" spans="1:7" x14ac:dyDescent="0.25">
      <c r="A13" s="4" t="s">
        <v>34</v>
      </c>
      <c r="B13" s="8">
        <v>848</v>
      </c>
      <c r="C13" s="8">
        <v>98</v>
      </c>
      <c r="D13" s="8">
        <f t="shared" si="0"/>
        <v>946</v>
      </c>
      <c r="E13" s="8">
        <f t="shared" si="1"/>
        <v>-750</v>
      </c>
      <c r="F13" s="9">
        <f t="shared" si="2"/>
        <v>8.6530612244897966</v>
      </c>
    </row>
    <row r="14" spans="1:7" x14ac:dyDescent="0.25">
      <c r="A14" s="4" t="s">
        <v>35</v>
      </c>
      <c r="B14" s="8">
        <v>842</v>
      </c>
      <c r="C14" s="8">
        <v>235</v>
      </c>
      <c r="D14" s="8">
        <f t="shared" si="0"/>
        <v>1077</v>
      </c>
      <c r="E14" s="8">
        <f t="shared" si="1"/>
        <v>-607</v>
      </c>
      <c r="F14" s="9">
        <f t="shared" si="2"/>
        <v>3.5829787234042554</v>
      </c>
    </row>
    <row r="15" spans="1:7" x14ac:dyDescent="0.25">
      <c r="A15" s="4" t="s">
        <v>52</v>
      </c>
      <c r="B15" s="8">
        <v>836</v>
      </c>
      <c r="C15" s="8">
        <v>3061</v>
      </c>
      <c r="D15" s="8">
        <f t="shared" si="0"/>
        <v>3897</v>
      </c>
      <c r="E15" s="8">
        <f t="shared" si="1"/>
        <v>2225</v>
      </c>
      <c r="F15" s="9">
        <f t="shared" si="2"/>
        <v>0.27311336164652072</v>
      </c>
    </row>
    <row r="16" spans="1:7" x14ac:dyDescent="0.25">
      <c r="A16" s="4" t="s">
        <v>41</v>
      </c>
      <c r="B16" s="8">
        <v>647</v>
      </c>
      <c r="C16" s="8">
        <v>10</v>
      </c>
      <c r="D16" s="8">
        <f t="shared" si="0"/>
        <v>657</v>
      </c>
      <c r="E16" s="8">
        <f t="shared" si="1"/>
        <v>-637</v>
      </c>
      <c r="F16" s="9">
        <f t="shared" si="2"/>
        <v>64.7</v>
      </c>
    </row>
    <row r="17" spans="1:6" x14ac:dyDescent="0.25">
      <c r="A17" s="4" t="s">
        <v>42</v>
      </c>
      <c r="B17" s="8">
        <v>618</v>
      </c>
      <c r="C17" s="8">
        <v>8</v>
      </c>
      <c r="D17" s="8">
        <f t="shared" si="0"/>
        <v>626</v>
      </c>
      <c r="E17" s="8">
        <f t="shared" si="1"/>
        <v>-610</v>
      </c>
      <c r="F17" s="9">
        <f t="shared" si="2"/>
        <v>77.25</v>
      </c>
    </row>
    <row r="18" spans="1:6" x14ac:dyDescent="0.25">
      <c r="A18" s="4" t="s">
        <v>38</v>
      </c>
      <c r="B18" s="8">
        <v>582</v>
      </c>
      <c r="C18" s="8">
        <v>478</v>
      </c>
      <c r="D18" s="8">
        <f t="shared" si="0"/>
        <v>1060</v>
      </c>
      <c r="E18" s="8">
        <f t="shared" si="1"/>
        <v>-104</v>
      </c>
      <c r="F18" s="9">
        <f t="shared" si="2"/>
        <v>1.2175732217573221</v>
      </c>
    </row>
    <row r="19" spans="1:6" x14ac:dyDescent="0.25">
      <c r="A19" s="4" t="s">
        <v>36</v>
      </c>
      <c r="B19" s="8">
        <v>571</v>
      </c>
      <c r="C19" s="8">
        <v>9</v>
      </c>
      <c r="D19" s="8">
        <f t="shared" si="0"/>
        <v>580</v>
      </c>
      <c r="E19" s="8">
        <f t="shared" si="1"/>
        <v>-562</v>
      </c>
      <c r="F19" s="9">
        <f t="shared" si="2"/>
        <v>63.444444444444443</v>
      </c>
    </row>
    <row r="20" spans="1:6" x14ac:dyDescent="0.25">
      <c r="A20" s="4" t="s">
        <v>53</v>
      </c>
      <c r="B20" s="10">
        <v>521</v>
      </c>
      <c r="C20" s="10">
        <v>813</v>
      </c>
      <c r="D20" s="10">
        <f t="shared" si="0"/>
        <v>1334</v>
      </c>
      <c r="E20" s="10">
        <f t="shared" si="1"/>
        <v>292</v>
      </c>
      <c r="F20" s="9">
        <f t="shared" si="2"/>
        <v>0.64083640836408362</v>
      </c>
    </row>
    <row r="21" spans="1:6" x14ac:dyDescent="0.25">
      <c r="A21" s="4" t="s">
        <v>37</v>
      </c>
      <c r="B21" s="2">
        <v>507</v>
      </c>
      <c r="C21" s="2">
        <v>98</v>
      </c>
      <c r="D21" s="10">
        <f t="shared" si="0"/>
        <v>605</v>
      </c>
      <c r="E21" s="10">
        <f t="shared" si="1"/>
        <v>-409</v>
      </c>
      <c r="F21" s="9">
        <f t="shared" si="2"/>
        <v>5.1734693877551017</v>
      </c>
    </row>
    <row r="22" spans="1:6" x14ac:dyDescent="0.25">
      <c r="A22" s="11" t="s">
        <v>9</v>
      </c>
      <c r="B22" s="5">
        <f>SUM(B4:B21)</f>
        <v>28646</v>
      </c>
      <c r="C22" s="5">
        <f>SUM(C4:C21)</f>
        <v>15628</v>
      </c>
      <c r="D22" s="7">
        <f t="shared" si="0"/>
        <v>44274</v>
      </c>
      <c r="E22" s="7">
        <f t="shared" si="1"/>
        <v>-13018</v>
      </c>
      <c r="F22" s="9">
        <f t="shared" si="2"/>
        <v>1.8329920655234195</v>
      </c>
    </row>
  </sheetData>
  <mergeCells count="1">
    <mergeCell ref="A1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6" sqref="E26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">
        <v>44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22</v>
      </c>
      <c r="B3" s="7" t="s">
        <v>10</v>
      </c>
      <c r="C3" s="7" t="s">
        <v>11</v>
      </c>
      <c r="D3" s="7" t="s">
        <v>45</v>
      </c>
      <c r="E3" s="7" t="s">
        <v>26</v>
      </c>
      <c r="F3" s="7" t="s">
        <v>43</v>
      </c>
    </row>
    <row r="4" spans="1:6" x14ac:dyDescent="0.25">
      <c r="A4" s="4" t="s">
        <v>4</v>
      </c>
      <c r="B4" s="8">
        <v>6850</v>
      </c>
      <c r="C4" s="8">
        <v>3420</v>
      </c>
      <c r="D4" s="8">
        <f>SUM(B4:C4)</f>
        <v>10270</v>
      </c>
      <c r="E4" s="8">
        <f>C4-B4</f>
        <v>-3430</v>
      </c>
      <c r="F4" s="9">
        <f>B4/C4</f>
        <v>2.0029239766081872</v>
      </c>
    </row>
    <row r="5" spans="1:6" x14ac:dyDescent="0.25">
      <c r="A5" s="4" t="s">
        <v>5</v>
      </c>
      <c r="B5" s="8">
        <v>8168</v>
      </c>
      <c r="C5" s="8">
        <v>3608</v>
      </c>
      <c r="D5" s="8">
        <f t="shared" ref="D5:D9" si="0">SUM(B5:C5)</f>
        <v>11776</v>
      </c>
      <c r="E5" s="8">
        <f t="shared" ref="E5:E9" si="1">C5-B5</f>
        <v>-4560</v>
      </c>
      <c r="F5" s="9">
        <f t="shared" ref="F5:F9" si="2">B5/C5</f>
        <v>2.2638580931263856</v>
      </c>
    </row>
    <row r="6" spans="1:6" x14ac:dyDescent="0.25">
      <c r="A6" s="4" t="s">
        <v>6</v>
      </c>
      <c r="B6" s="8">
        <v>8301</v>
      </c>
      <c r="C6" s="8">
        <v>5126</v>
      </c>
      <c r="D6" s="8">
        <f t="shared" si="0"/>
        <v>13427</v>
      </c>
      <c r="E6" s="8">
        <f t="shared" si="1"/>
        <v>-3175</v>
      </c>
      <c r="F6" s="9">
        <f t="shared" si="2"/>
        <v>1.6193913382754583</v>
      </c>
    </row>
    <row r="7" spans="1:6" x14ac:dyDescent="0.25">
      <c r="A7" s="4" t="s">
        <v>7</v>
      </c>
      <c r="B7" s="8">
        <v>4352</v>
      </c>
      <c r="C7" s="8">
        <v>2972</v>
      </c>
      <c r="D7" s="8">
        <f t="shared" si="0"/>
        <v>7324</v>
      </c>
      <c r="E7" s="8">
        <f t="shared" si="1"/>
        <v>-1380</v>
      </c>
      <c r="F7" s="9">
        <f t="shared" si="2"/>
        <v>1.4643337819650066</v>
      </c>
    </row>
    <row r="8" spans="1:6" x14ac:dyDescent="0.25">
      <c r="A8" s="4" t="s">
        <v>8</v>
      </c>
      <c r="B8" s="8">
        <v>975</v>
      </c>
      <c r="C8" s="8">
        <v>502</v>
      </c>
      <c r="D8" s="8">
        <f t="shared" si="0"/>
        <v>1477</v>
      </c>
      <c r="E8" s="8">
        <f t="shared" si="1"/>
        <v>-473</v>
      </c>
      <c r="F8" s="9">
        <f t="shared" si="2"/>
        <v>1.9422310756972112</v>
      </c>
    </row>
    <row r="9" spans="1:6" x14ac:dyDescent="0.25">
      <c r="A9" s="4" t="s">
        <v>9</v>
      </c>
      <c r="B9" s="7">
        <f>SUM(B4:B8)</f>
        <v>28646</v>
      </c>
      <c r="C9" s="7">
        <f>SUM(C4:C8)</f>
        <v>15628</v>
      </c>
      <c r="D9" s="7">
        <f t="shared" si="0"/>
        <v>44274</v>
      </c>
      <c r="E9" s="7">
        <f t="shared" si="1"/>
        <v>-13018</v>
      </c>
      <c r="F9" s="9">
        <f t="shared" si="2"/>
        <v>1.8329920655234195</v>
      </c>
    </row>
  </sheetData>
  <sortState ref="A4:F34">
    <sortCondition ref="A4:A34"/>
  </sortState>
  <mergeCells count="1">
    <mergeCell ref="A1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28" workbookViewId="0">
      <selection activeCell="J41" sqref="J4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">
        <v>44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21</v>
      </c>
      <c r="B3" s="5" t="s">
        <v>0</v>
      </c>
      <c r="C3" s="5" t="s">
        <v>11</v>
      </c>
      <c r="D3" s="5" t="s">
        <v>45</v>
      </c>
      <c r="E3" s="5" t="s">
        <v>26</v>
      </c>
      <c r="F3" s="5" t="s">
        <v>43</v>
      </c>
    </row>
    <row r="4" spans="1:7" x14ac:dyDescent="0.25">
      <c r="A4" s="12" t="s">
        <v>54</v>
      </c>
      <c r="B4" s="2">
        <v>295</v>
      </c>
      <c r="C4" s="2">
        <v>224</v>
      </c>
      <c r="D4" s="2">
        <f>SUM(B4:C4)</f>
        <v>519</v>
      </c>
      <c r="E4" s="2">
        <f>C4-B4</f>
        <v>-71</v>
      </c>
      <c r="F4" s="6">
        <f>B4/C4</f>
        <v>1.3169642857142858</v>
      </c>
    </row>
    <row r="5" spans="1:7" x14ac:dyDescent="0.25">
      <c r="A5" s="12" t="s">
        <v>55</v>
      </c>
      <c r="B5" s="2">
        <v>351</v>
      </c>
      <c r="C5" s="2">
        <v>250</v>
      </c>
      <c r="D5" s="2">
        <f t="shared" ref="D5:D68" si="0">SUM(B5:C5)</f>
        <v>601</v>
      </c>
      <c r="E5" s="2">
        <f t="shared" ref="E5:E68" si="1">C5-B5</f>
        <v>-101</v>
      </c>
      <c r="F5" s="6">
        <f t="shared" ref="F5:F68" si="2">B5/C5</f>
        <v>1.4039999999999999</v>
      </c>
    </row>
    <row r="6" spans="1:7" x14ac:dyDescent="0.25">
      <c r="A6" s="12" t="s">
        <v>56</v>
      </c>
      <c r="B6" s="2">
        <v>279</v>
      </c>
      <c r="C6" s="2">
        <v>179</v>
      </c>
      <c r="D6" s="2">
        <f t="shared" si="0"/>
        <v>458</v>
      </c>
      <c r="E6" s="2">
        <f t="shared" si="1"/>
        <v>-100</v>
      </c>
      <c r="F6" s="6">
        <f t="shared" si="2"/>
        <v>1.558659217877095</v>
      </c>
    </row>
    <row r="7" spans="1:7" x14ac:dyDescent="0.25">
      <c r="A7" s="12" t="s">
        <v>57</v>
      </c>
      <c r="B7" s="2">
        <v>215</v>
      </c>
      <c r="C7" s="2">
        <v>151</v>
      </c>
      <c r="D7" s="2">
        <f t="shared" si="0"/>
        <v>366</v>
      </c>
      <c r="E7" s="2">
        <f t="shared" si="1"/>
        <v>-64</v>
      </c>
      <c r="F7" s="6">
        <f t="shared" si="2"/>
        <v>1.423841059602649</v>
      </c>
    </row>
    <row r="8" spans="1:7" x14ac:dyDescent="0.25">
      <c r="A8" s="12" t="s">
        <v>58</v>
      </c>
      <c r="B8" s="2">
        <v>332</v>
      </c>
      <c r="C8" s="2">
        <v>162</v>
      </c>
      <c r="D8" s="2">
        <f t="shared" si="0"/>
        <v>494</v>
      </c>
      <c r="E8" s="2">
        <f t="shared" si="1"/>
        <v>-170</v>
      </c>
      <c r="F8" s="6">
        <f t="shared" si="2"/>
        <v>2.0493827160493829</v>
      </c>
    </row>
    <row r="9" spans="1:7" x14ac:dyDescent="0.25">
      <c r="A9" s="12" t="s">
        <v>59</v>
      </c>
      <c r="B9" s="2">
        <v>252</v>
      </c>
      <c r="C9" s="2">
        <v>236</v>
      </c>
      <c r="D9" s="2">
        <f t="shared" si="0"/>
        <v>488</v>
      </c>
      <c r="E9" s="2">
        <f t="shared" si="1"/>
        <v>-16</v>
      </c>
      <c r="F9" s="6">
        <f t="shared" si="2"/>
        <v>1.0677966101694916</v>
      </c>
    </row>
    <row r="10" spans="1:7" x14ac:dyDescent="0.25">
      <c r="A10" s="12" t="s">
        <v>60</v>
      </c>
      <c r="B10" s="2">
        <v>694</v>
      </c>
      <c r="C10" s="2">
        <v>251</v>
      </c>
      <c r="D10" s="2">
        <f t="shared" si="0"/>
        <v>945</v>
      </c>
      <c r="E10" s="2">
        <f t="shared" si="1"/>
        <v>-443</v>
      </c>
      <c r="F10" s="6">
        <f t="shared" si="2"/>
        <v>2.7649402390438249</v>
      </c>
    </row>
    <row r="11" spans="1:7" x14ac:dyDescent="0.25">
      <c r="A11" s="12" t="s">
        <v>61</v>
      </c>
      <c r="B11" s="2">
        <v>1561</v>
      </c>
      <c r="C11" s="2">
        <v>663</v>
      </c>
      <c r="D11" s="2">
        <f t="shared" si="0"/>
        <v>2224</v>
      </c>
      <c r="E11" s="2">
        <f t="shared" si="1"/>
        <v>-898</v>
      </c>
      <c r="F11" s="6">
        <f t="shared" si="2"/>
        <v>2.354449472096531</v>
      </c>
    </row>
    <row r="12" spans="1:7" x14ac:dyDescent="0.25">
      <c r="A12" s="12" t="s">
        <v>62</v>
      </c>
      <c r="B12" s="2">
        <v>118</v>
      </c>
      <c r="C12" s="2">
        <v>133</v>
      </c>
      <c r="D12" s="2">
        <f t="shared" si="0"/>
        <v>251</v>
      </c>
      <c r="E12" s="2">
        <f t="shared" si="1"/>
        <v>15</v>
      </c>
      <c r="F12" s="6">
        <f t="shared" si="2"/>
        <v>0.88721804511278191</v>
      </c>
    </row>
    <row r="13" spans="1:7" x14ac:dyDescent="0.25">
      <c r="A13" s="12" t="s">
        <v>63</v>
      </c>
      <c r="B13" s="2">
        <v>371</v>
      </c>
      <c r="C13" s="2">
        <v>323</v>
      </c>
      <c r="D13" s="2">
        <f t="shared" si="0"/>
        <v>694</v>
      </c>
      <c r="E13" s="2">
        <f t="shared" si="1"/>
        <v>-48</v>
      </c>
      <c r="F13" s="6">
        <f t="shared" si="2"/>
        <v>1.1486068111455108</v>
      </c>
    </row>
    <row r="14" spans="1:7" x14ac:dyDescent="0.25">
      <c r="A14" s="12" t="s">
        <v>64</v>
      </c>
      <c r="B14" s="2">
        <v>249</v>
      </c>
      <c r="C14" s="2">
        <v>178</v>
      </c>
      <c r="D14" s="2">
        <f t="shared" si="0"/>
        <v>427</v>
      </c>
      <c r="E14" s="2">
        <f t="shared" si="1"/>
        <v>-71</v>
      </c>
      <c r="F14" s="6">
        <f t="shared" si="2"/>
        <v>1.398876404494382</v>
      </c>
    </row>
    <row r="15" spans="1:7" x14ac:dyDescent="0.25">
      <c r="A15" s="12" t="s">
        <v>65</v>
      </c>
      <c r="B15" s="2">
        <v>158</v>
      </c>
      <c r="C15" s="2">
        <v>96</v>
      </c>
      <c r="D15" s="2">
        <f t="shared" si="0"/>
        <v>254</v>
      </c>
      <c r="E15" s="2">
        <f t="shared" si="1"/>
        <v>-62</v>
      </c>
      <c r="F15" s="6">
        <f t="shared" si="2"/>
        <v>1.6458333333333333</v>
      </c>
    </row>
    <row r="16" spans="1:7" x14ac:dyDescent="0.25">
      <c r="A16" s="12" t="s">
        <v>66</v>
      </c>
      <c r="B16" s="2">
        <v>11</v>
      </c>
      <c r="C16" s="2">
        <v>32</v>
      </c>
      <c r="D16" s="2">
        <f t="shared" si="0"/>
        <v>43</v>
      </c>
      <c r="E16" s="2">
        <f t="shared" si="1"/>
        <v>21</v>
      </c>
      <c r="F16" s="6">
        <f t="shared" si="2"/>
        <v>0.34375</v>
      </c>
    </row>
    <row r="17" spans="1:6" x14ac:dyDescent="0.25">
      <c r="A17" s="12" t="s">
        <v>67</v>
      </c>
      <c r="B17" s="2">
        <v>456</v>
      </c>
      <c r="C17" s="2">
        <v>294</v>
      </c>
      <c r="D17" s="2">
        <f t="shared" si="0"/>
        <v>750</v>
      </c>
      <c r="E17" s="2">
        <f t="shared" si="1"/>
        <v>-162</v>
      </c>
      <c r="F17" s="6">
        <f t="shared" si="2"/>
        <v>1.5510204081632653</v>
      </c>
    </row>
    <row r="18" spans="1:6" x14ac:dyDescent="0.25">
      <c r="A18" s="12" t="s">
        <v>68</v>
      </c>
      <c r="B18" s="2">
        <v>250</v>
      </c>
      <c r="C18" s="2">
        <v>182</v>
      </c>
      <c r="D18" s="2">
        <f t="shared" si="0"/>
        <v>432</v>
      </c>
      <c r="E18" s="2">
        <f t="shared" si="1"/>
        <v>-68</v>
      </c>
      <c r="F18" s="6">
        <f t="shared" si="2"/>
        <v>1.3736263736263736</v>
      </c>
    </row>
    <row r="19" spans="1:6" x14ac:dyDescent="0.25">
      <c r="A19" s="12" t="s">
        <v>69</v>
      </c>
      <c r="B19" s="2">
        <v>675</v>
      </c>
      <c r="C19" s="2">
        <v>378</v>
      </c>
      <c r="D19" s="2">
        <f t="shared" si="0"/>
        <v>1053</v>
      </c>
      <c r="E19" s="2">
        <f t="shared" si="1"/>
        <v>-297</v>
      </c>
      <c r="F19" s="6">
        <f t="shared" si="2"/>
        <v>1.7857142857142858</v>
      </c>
    </row>
    <row r="20" spans="1:6" x14ac:dyDescent="0.25">
      <c r="A20" s="12" t="s">
        <v>70</v>
      </c>
      <c r="B20" s="2">
        <v>219</v>
      </c>
      <c r="C20" s="2">
        <v>158</v>
      </c>
      <c r="D20" s="2">
        <f t="shared" si="0"/>
        <v>377</v>
      </c>
      <c r="E20" s="2">
        <f t="shared" si="1"/>
        <v>-61</v>
      </c>
      <c r="F20" s="6">
        <f t="shared" si="2"/>
        <v>1.3860759493670887</v>
      </c>
    </row>
    <row r="21" spans="1:6" x14ac:dyDescent="0.25">
      <c r="A21" s="12" t="s">
        <v>71</v>
      </c>
      <c r="B21" s="2">
        <v>397</v>
      </c>
      <c r="C21" s="2">
        <v>196</v>
      </c>
      <c r="D21" s="2">
        <f t="shared" si="0"/>
        <v>593</v>
      </c>
      <c r="E21" s="2">
        <f t="shared" si="1"/>
        <v>-201</v>
      </c>
      <c r="F21" s="6">
        <f t="shared" si="2"/>
        <v>2.0255102040816326</v>
      </c>
    </row>
    <row r="22" spans="1:6" x14ac:dyDescent="0.25">
      <c r="A22" s="12" t="s">
        <v>72</v>
      </c>
      <c r="B22" s="2">
        <v>284</v>
      </c>
      <c r="C22" s="2">
        <v>245</v>
      </c>
      <c r="D22" s="2">
        <f t="shared" si="0"/>
        <v>529</v>
      </c>
      <c r="E22" s="2">
        <f t="shared" si="1"/>
        <v>-39</v>
      </c>
      <c r="F22" s="6">
        <f t="shared" si="2"/>
        <v>1.1591836734693877</v>
      </c>
    </row>
    <row r="23" spans="1:6" x14ac:dyDescent="0.25">
      <c r="A23" s="12" t="s">
        <v>73</v>
      </c>
      <c r="B23" s="2">
        <v>522</v>
      </c>
      <c r="C23" s="2">
        <v>275</v>
      </c>
      <c r="D23" s="2">
        <f t="shared" si="0"/>
        <v>797</v>
      </c>
      <c r="E23" s="2">
        <f t="shared" si="1"/>
        <v>-247</v>
      </c>
      <c r="F23" s="6">
        <f t="shared" si="2"/>
        <v>1.8981818181818182</v>
      </c>
    </row>
    <row r="24" spans="1:6" x14ac:dyDescent="0.25">
      <c r="A24" s="12" t="s">
        <v>74</v>
      </c>
      <c r="B24" s="2">
        <v>313</v>
      </c>
      <c r="C24" s="2">
        <v>271</v>
      </c>
      <c r="D24" s="2">
        <f t="shared" si="0"/>
        <v>584</v>
      </c>
      <c r="E24" s="2">
        <f t="shared" si="1"/>
        <v>-42</v>
      </c>
      <c r="F24" s="6">
        <f t="shared" si="2"/>
        <v>1.1549815498154981</v>
      </c>
    </row>
    <row r="25" spans="1:6" x14ac:dyDescent="0.25">
      <c r="A25" s="12" t="s">
        <v>75</v>
      </c>
      <c r="B25" s="2">
        <v>299</v>
      </c>
      <c r="C25" s="2">
        <v>249</v>
      </c>
      <c r="D25" s="2">
        <f t="shared" si="0"/>
        <v>548</v>
      </c>
      <c r="E25" s="2">
        <f t="shared" si="1"/>
        <v>-50</v>
      </c>
      <c r="F25" s="6">
        <f t="shared" si="2"/>
        <v>1.2008032128514057</v>
      </c>
    </row>
    <row r="26" spans="1:6" x14ac:dyDescent="0.25">
      <c r="A26" s="12" t="s">
        <v>76</v>
      </c>
      <c r="B26" s="2">
        <v>1239</v>
      </c>
      <c r="C26" s="2">
        <v>563</v>
      </c>
      <c r="D26" s="2">
        <f t="shared" si="0"/>
        <v>1802</v>
      </c>
      <c r="E26" s="2">
        <f t="shared" si="1"/>
        <v>-676</v>
      </c>
      <c r="F26" s="6">
        <f t="shared" si="2"/>
        <v>2.2007104795737122</v>
      </c>
    </row>
    <row r="27" spans="1:6" x14ac:dyDescent="0.25">
      <c r="A27" s="12" t="s">
        <v>77</v>
      </c>
      <c r="B27" s="2">
        <v>550</v>
      </c>
      <c r="C27" s="2">
        <v>213</v>
      </c>
      <c r="D27" s="2">
        <f t="shared" si="0"/>
        <v>763</v>
      </c>
      <c r="E27" s="2">
        <f t="shared" si="1"/>
        <v>-337</v>
      </c>
      <c r="F27" s="6">
        <f t="shared" si="2"/>
        <v>2.5821596244131455</v>
      </c>
    </row>
    <row r="28" spans="1:6" x14ac:dyDescent="0.25">
      <c r="A28" s="12" t="s">
        <v>78</v>
      </c>
      <c r="B28" s="2">
        <v>640</v>
      </c>
      <c r="C28" s="2">
        <v>327</v>
      </c>
      <c r="D28" s="2">
        <f t="shared" si="0"/>
        <v>967</v>
      </c>
      <c r="E28" s="2">
        <f t="shared" si="1"/>
        <v>-313</v>
      </c>
      <c r="F28" s="6">
        <f t="shared" si="2"/>
        <v>1.9571865443425076</v>
      </c>
    </row>
    <row r="29" spans="1:6" x14ac:dyDescent="0.25">
      <c r="A29" s="12" t="s">
        <v>79</v>
      </c>
      <c r="B29" s="2">
        <v>529</v>
      </c>
      <c r="C29" s="2">
        <v>329</v>
      </c>
      <c r="D29" s="2">
        <f t="shared" si="0"/>
        <v>858</v>
      </c>
      <c r="E29" s="2">
        <f t="shared" si="1"/>
        <v>-200</v>
      </c>
      <c r="F29" s="6">
        <f t="shared" si="2"/>
        <v>1.6079027355623101</v>
      </c>
    </row>
    <row r="30" spans="1:6" x14ac:dyDescent="0.25">
      <c r="A30" s="12" t="s">
        <v>80</v>
      </c>
      <c r="B30" s="2">
        <v>973</v>
      </c>
      <c r="C30" s="2">
        <v>294</v>
      </c>
      <c r="D30" s="2">
        <f t="shared" si="0"/>
        <v>1267</v>
      </c>
      <c r="E30" s="2">
        <f t="shared" si="1"/>
        <v>-679</v>
      </c>
      <c r="F30" s="6">
        <f t="shared" si="2"/>
        <v>3.3095238095238093</v>
      </c>
    </row>
    <row r="31" spans="1:6" x14ac:dyDescent="0.25">
      <c r="A31" s="12" t="s">
        <v>81</v>
      </c>
      <c r="B31" s="2">
        <v>231</v>
      </c>
      <c r="C31" s="2">
        <v>192</v>
      </c>
      <c r="D31" s="2">
        <f t="shared" si="0"/>
        <v>423</v>
      </c>
      <c r="E31" s="2">
        <f t="shared" si="1"/>
        <v>-39</v>
      </c>
      <c r="F31" s="6">
        <f t="shared" si="2"/>
        <v>1.203125</v>
      </c>
    </row>
    <row r="32" spans="1:6" x14ac:dyDescent="0.25">
      <c r="A32" s="12" t="s">
        <v>82</v>
      </c>
      <c r="B32" s="2">
        <v>540</v>
      </c>
      <c r="C32" s="2">
        <v>171</v>
      </c>
      <c r="D32" s="2">
        <f t="shared" si="0"/>
        <v>711</v>
      </c>
      <c r="E32" s="2">
        <f t="shared" si="1"/>
        <v>-369</v>
      </c>
      <c r="F32" s="6">
        <f t="shared" si="2"/>
        <v>3.1578947368421053</v>
      </c>
    </row>
    <row r="33" spans="1:6" x14ac:dyDescent="0.25">
      <c r="A33" s="12" t="s">
        <v>83</v>
      </c>
      <c r="B33" s="2">
        <v>552</v>
      </c>
      <c r="C33" s="2">
        <v>304</v>
      </c>
      <c r="D33" s="2">
        <f t="shared" si="0"/>
        <v>856</v>
      </c>
      <c r="E33" s="2">
        <f t="shared" si="1"/>
        <v>-248</v>
      </c>
      <c r="F33" s="6">
        <f t="shared" si="2"/>
        <v>1.8157894736842106</v>
      </c>
    </row>
    <row r="34" spans="1:6" x14ac:dyDescent="0.25">
      <c r="A34" s="12" t="s">
        <v>84</v>
      </c>
      <c r="B34" s="2">
        <v>556</v>
      </c>
      <c r="C34" s="2">
        <v>264</v>
      </c>
      <c r="D34" s="2">
        <f t="shared" si="0"/>
        <v>820</v>
      </c>
      <c r="E34" s="2">
        <f t="shared" si="1"/>
        <v>-292</v>
      </c>
      <c r="F34" s="6">
        <f t="shared" si="2"/>
        <v>2.106060606060606</v>
      </c>
    </row>
    <row r="35" spans="1:6" x14ac:dyDescent="0.25">
      <c r="A35" s="12" t="s">
        <v>85</v>
      </c>
      <c r="B35" s="2">
        <v>322</v>
      </c>
      <c r="C35" s="2">
        <v>212</v>
      </c>
      <c r="D35" s="2">
        <f t="shared" si="0"/>
        <v>534</v>
      </c>
      <c r="E35" s="2">
        <f t="shared" si="1"/>
        <v>-110</v>
      </c>
      <c r="F35" s="6">
        <f t="shared" si="2"/>
        <v>1.5188679245283019</v>
      </c>
    </row>
    <row r="36" spans="1:6" x14ac:dyDescent="0.25">
      <c r="A36" s="12" t="s">
        <v>86</v>
      </c>
      <c r="B36" s="2">
        <v>142</v>
      </c>
      <c r="C36" s="2">
        <v>184</v>
      </c>
      <c r="D36" s="2">
        <f t="shared" si="0"/>
        <v>326</v>
      </c>
      <c r="E36" s="2">
        <f t="shared" si="1"/>
        <v>42</v>
      </c>
      <c r="F36" s="6">
        <f t="shared" si="2"/>
        <v>0.77173913043478259</v>
      </c>
    </row>
    <row r="37" spans="1:6" x14ac:dyDescent="0.25">
      <c r="A37" s="12" t="s">
        <v>87</v>
      </c>
      <c r="B37" s="2">
        <v>576</v>
      </c>
      <c r="C37" s="2">
        <v>367</v>
      </c>
      <c r="D37" s="2">
        <f t="shared" si="0"/>
        <v>943</v>
      </c>
      <c r="E37" s="2">
        <f t="shared" si="1"/>
        <v>-209</v>
      </c>
      <c r="F37" s="6">
        <f t="shared" si="2"/>
        <v>1.569482288828338</v>
      </c>
    </row>
    <row r="38" spans="1:6" x14ac:dyDescent="0.25">
      <c r="A38" s="12" t="s">
        <v>88</v>
      </c>
      <c r="B38" s="2">
        <v>378</v>
      </c>
      <c r="C38" s="2">
        <v>203</v>
      </c>
      <c r="D38" s="2">
        <f t="shared" si="0"/>
        <v>581</v>
      </c>
      <c r="E38" s="2">
        <f t="shared" si="1"/>
        <v>-175</v>
      </c>
      <c r="F38" s="6">
        <f t="shared" si="2"/>
        <v>1.8620689655172413</v>
      </c>
    </row>
    <row r="39" spans="1:6" x14ac:dyDescent="0.25">
      <c r="A39" s="12" t="s">
        <v>89</v>
      </c>
      <c r="B39" s="2">
        <v>202</v>
      </c>
      <c r="C39" s="2">
        <v>140</v>
      </c>
      <c r="D39" s="2">
        <f t="shared" si="0"/>
        <v>342</v>
      </c>
      <c r="E39" s="2">
        <f t="shared" si="1"/>
        <v>-62</v>
      </c>
      <c r="F39" s="6">
        <f t="shared" si="2"/>
        <v>1.4428571428571428</v>
      </c>
    </row>
    <row r="40" spans="1:6" x14ac:dyDescent="0.25">
      <c r="A40" s="12" t="s">
        <v>90</v>
      </c>
      <c r="B40" s="2">
        <v>226</v>
      </c>
      <c r="C40" s="2">
        <v>117</v>
      </c>
      <c r="D40" s="2">
        <f t="shared" si="0"/>
        <v>343</v>
      </c>
      <c r="E40" s="2">
        <f t="shared" si="1"/>
        <v>-109</v>
      </c>
      <c r="F40" s="6">
        <f t="shared" si="2"/>
        <v>1.9316239316239316</v>
      </c>
    </row>
    <row r="41" spans="1:6" x14ac:dyDescent="0.25">
      <c r="A41" s="12" t="s">
        <v>91</v>
      </c>
      <c r="B41" s="2">
        <v>153</v>
      </c>
      <c r="C41" s="2">
        <v>122</v>
      </c>
      <c r="D41" s="2">
        <f t="shared" si="0"/>
        <v>275</v>
      </c>
      <c r="E41" s="2">
        <f t="shared" si="1"/>
        <v>-31</v>
      </c>
      <c r="F41" s="6">
        <f t="shared" si="2"/>
        <v>1.2540983606557377</v>
      </c>
    </row>
    <row r="42" spans="1:6" x14ac:dyDescent="0.25">
      <c r="A42" s="12" t="s">
        <v>92</v>
      </c>
      <c r="B42" s="2">
        <v>192</v>
      </c>
      <c r="C42" s="2">
        <v>102</v>
      </c>
      <c r="D42" s="2">
        <f t="shared" si="0"/>
        <v>294</v>
      </c>
      <c r="E42" s="2">
        <f t="shared" si="1"/>
        <v>-90</v>
      </c>
      <c r="F42" s="6">
        <f t="shared" si="2"/>
        <v>1.8823529411764706</v>
      </c>
    </row>
    <row r="43" spans="1:6" x14ac:dyDescent="0.25">
      <c r="A43" s="12" t="s">
        <v>93</v>
      </c>
      <c r="B43" s="2">
        <v>446</v>
      </c>
      <c r="C43" s="2">
        <v>134</v>
      </c>
      <c r="D43" s="2">
        <f t="shared" si="0"/>
        <v>580</v>
      </c>
      <c r="E43" s="2">
        <f t="shared" si="1"/>
        <v>-312</v>
      </c>
      <c r="F43" s="6">
        <f t="shared" si="2"/>
        <v>3.3283582089552239</v>
      </c>
    </row>
    <row r="44" spans="1:6" x14ac:dyDescent="0.25">
      <c r="A44" s="12" t="s">
        <v>94</v>
      </c>
      <c r="B44" s="2">
        <v>160</v>
      </c>
      <c r="C44" s="2">
        <v>179</v>
      </c>
      <c r="D44" s="2">
        <f t="shared" si="0"/>
        <v>339</v>
      </c>
      <c r="E44" s="2">
        <f t="shared" si="1"/>
        <v>19</v>
      </c>
      <c r="F44" s="6">
        <f t="shared" si="2"/>
        <v>0.8938547486033519</v>
      </c>
    </row>
    <row r="45" spans="1:6" x14ac:dyDescent="0.25">
      <c r="A45" s="12" t="s">
        <v>95</v>
      </c>
      <c r="B45" s="2">
        <v>216</v>
      </c>
      <c r="C45" s="2">
        <v>143</v>
      </c>
      <c r="D45" s="2">
        <f t="shared" si="0"/>
        <v>359</v>
      </c>
      <c r="E45" s="2">
        <f t="shared" si="1"/>
        <v>-73</v>
      </c>
      <c r="F45" s="6">
        <f t="shared" si="2"/>
        <v>1.5104895104895104</v>
      </c>
    </row>
    <row r="46" spans="1:6" x14ac:dyDescent="0.25">
      <c r="A46" s="12" t="s">
        <v>96</v>
      </c>
      <c r="B46" s="2">
        <v>390</v>
      </c>
      <c r="C46" s="2">
        <v>191</v>
      </c>
      <c r="D46" s="2">
        <f t="shared" si="0"/>
        <v>581</v>
      </c>
      <c r="E46" s="2">
        <f t="shared" si="1"/>
        <v>-199</v>
      </c>
      <c r="F46" s="6">
        <f t="shared" si="2"/>
        <v>2.0418848167539267</v>
      </c>
    </row>
    <row r="47" spans="1:6" x14ac:dyDescent="0.25">
      <c r="A47" s="12" t="s">
        <v>97</v>
      </c>
      <c r="B47" s="2">
        <v>399</v>
      </c>
      <c r="C47" s="2">
        <v>248</v>
      </c>
      <c r="D47" s="2">
        <f t="shared" si="0"/>
        <v>647</v>
      </c>
      <c r="E47" s="2">
        <f t="shared" si="1"/>
        <v>-151</v>
      </c>
      <c r="F47" s="6">
        <f t="shared" si="2"/>
        <v>1.6088709677419355</v>
      </c>
    </row>
    <row r="48" spans="1:6" x14ac:dyDescent="0.25">
      <c r="A48" s="12" t="s">
        <v>98</v>
      </c>
      <c r="B48" s="2">
        <v>291</v>
      </c>
      <c r="C48" s="2">
        <v>118</v>
      </c>
      <c r="D48" s="2">
        <f t="shared" si="0"/>
        <v>409</v>
      </c>
      <c r="E48" s="2">
        <f t="shared" si="1"/>
        <v>-173</v>
      </c>
      <c r="F48" s="6">
        <f t="shared" si="2"/>
        <v>2.4661016949152543</v>
      </c>
    </row>
    <row r="49" spans="1:6" x14ac:dyDescent="0.25">
      <c r="A49" s="12" t="s">
        <v>99</v>
      </c>
      <c r="B49" s="2">
        <v>733</v>
      </c>
      <c r="C49" s="2">
        <v>304</v>
      </c>
      <c r="D49" s="2">
        <f t="shared" si="0"/>
        <v>1037</v>
      </c>
      <c r="E49" s="2">
        <f t="shared" si="1"/>
        <v>-429</v>
      </c>
      <c r="F49" s="6">
        <f t="shared" si="2"/>
        <v>2.4111842105263159</v>
      </c>
    </row>
    <row r="50" spans="1:6" x14ac:dyDescent="0.25">
      <c r="A50" s="12" t="s">
        <v>100</v>
      </c>
      <c r="B50" s="2">
        <v>997</v>
      </c>
      <c r="C50" s="2">
        <v>276</v>
      </c>
      <c r="D50" s="2">
        <f t="shared" si="0"/>
        <v>1273</v>
      </c>
      <c r="E50" s="2">
        <f t="shared" si="1"/>
        <v>-721</v>
      </c>
      <c r="F50" s="6">
        <f t="shared" si="2"/>
        <v>3.61231884057971</v>
      </c>
    </row>
    <row r="51" spans="1:6" x14ac:dyDescent="0.25">
      <c r="A51" s="12" t="s">
        <v>101</v>
      </c>
      <c r="B51" s="2">
        <v>142</v>
      </c>
      <c r="C51" s="2">
        <v>128</v>
      </c>
      <c r="D51" s="2">
        <f t="shared" si="0"/>
        <v>270</v>
      </c>
      <c r="E51" s="2">
        <f t="shared" si="1"/>
        <v>-14</v>
      </c>
      <c r="F51" s="6">
        <f t="shared" si="2"/>
        <v>1.109375</v>
      </c>
    </row>
    <row r="52" spans="1:6" x14ac:dyDescent="0.25">
      <c r="A52" s="12" t="s">
        <v>102</v>
      </c>
      <c r="B52" s="2">
        <v>400</v>
      </c>
      <c r="C52" s="2">
        <v>106</v>
      </c>
      <c r="D52" s="2">
        <f t="shared" si="0"/>
        <v>506</v>
      </c>
      <c r="E52" s="2">
        <f t="shared" si="1"/>
        <v>-294</v>
      </c>
      <c r="F52" s="6">
        <f t="shared" si="2"/>
        <v>3.7735849056603774</v>
      </c>
    </row>
    <row r="53" spans="1:6" x14ac:dyDescent="0.25">
      <c r="A53" s="12" t="s">
        <v>103</v>
      </c>
      <c r="B53" s="2">
        <v>221</v>
      </c>
      <c r="C53" s="2">
        <v>116</v>
      </c>
      <c r="D53" s="2">
        <f t="shared" si="0"/>
        <v>337</v>
      </c>
      <c r="E53" s="2">
        <f t="shared" si="1"/>
        <v>-105</v>
      </c>
      <c r="F53" s="6">
        <f t="shared" si="2"/>
        <v>1.9051724137931034</v>
      </c>
    </row>
    <row r="54" spans="1:6" x14ac:dyDescent="0.25">
      <c r="A54" s="12" t="s">
        <v>104</v>
      </c>
      <c r="B54" s="2">
        <v>600</v>
      </c>
      <c r="C54" s="2">
        <v>130</v>
      </c>
      <c r="D54" s="2">
        <f t="shared" si="0"/>
        <v>730</v>
      </c>
      <c r="E54" s="2">
        <f t="shared" si="1"/>
        <v>-470</v>
      </c>
      <c r="F54" s="6">
        <f t="shared" si="2"/>
        <v>4.615384615384615</v>
      </c>
    </row>
    <row r="55" spans="1:6" x14ac:dyDescent="0.25">
      <c r="A55" s="12" t="s">
        <v>105</v>
      </c>
      <c r="B55" s="2">
        <v>419</v>
      </c>
      <c r="C55" s="2">
        <v>174</v>
      </c>
      <c r="D55" s="2">
        <f t="shared" si="0"/>
        <v>593</v>
      </c>
      <c r="E55" s="2">
        <f t="shared" si="1"/>
        <v>-245</v>
      </c>
      <c r="F55" s="6">
        <f t="shared" si="2"/>
        <v>2.4080459770114944</v>
      </c>
    </row>
    <row r="56" spans="1:6" x14ac:dyDescent="0.25">
      <c r="A56" s="12" t="s">
        <v>106</v>
      </c>
      <c r="B56" s="2">
        <v>401</v>
      </c>
      <c r="C56" s="2">
        <v>138</v>
      </c>
      <c r="D56" s="2">
        <f t="shared" si="0"/>
        <v>539</v>
      </c>
      <c r="E56" s="2">
        <f t="shared" si="1"/>
        <v>-263</v>
      </c>
      <c r="F56" s="6">
        <f t="shared" si="2"/>
        <v>2.9057971014492754</v>
      </c>
    </row>
    <row r="57" spans="1:6" x14ac:dyDescent="0.25">
      <c r="A57" s="12" t="s">
        <v>107</v>
      </c>
      <c r="B57" s="2">
        <v>450</v>
      </c>
      <c r="C57" s="2">
        <v>191</v>
      </c>
      <c r="D57" s="2">
        <f t="shared" si="0"/>
        <v>641</v>
      </c>
      <c r="E57" s="2">
        <f t="shared" si="1"/>
        <v>-259</v>
      </c>
      <c r="F57" s="6">
        <f t="shared" si="2"/>
        <v>2.3560209424083771</v>
      </c>
    </row>
    <row r="58" spans="1:6" x14ac:dyDescent="0.25">
      <c r="A58" s="12" t="s">
        <v>108</v>
      </c>
      <c r="B58" s="2">
        <v>246</v>
      </c>
      <c r="C58" s="2">
        <v>109</v>
      </c>
      <c r="D58" s="2">
        <f t="shared" si="0"/>
        <v>355</v>
      </c>
      <c r="E58" s="2">
        <f t="shared" si="1"/>
        <v>-137</v>
      </c>
      <c r="F58" s="6">
        <f t="shared" si="2"/>
        <v>2.2568807339449539</v>
      </c>
    </row>
    <row r="59" spans="1:6" x14ac:dyDescent="0.25">
      <c r="A59" s="12" t="s">
        <v>109</v>
      </c>
      <c r="B59" s="2">
        <v>326</v>
      </c>
      <c r="C59" s="2">
        <v>177</v>
      </c>
      <c r="D59" s="2">
        <f t="shared" si="0"/>
        <v>503</v>
      </c>
      <c r="E59" s="2">
        <f t="shared" si="1"/>
        <v>-149</v>
      </c>
      <c r="F59" s="6">
        <f t="shared" si="2"/>
        <v>1.8418079096045197</v>
      </c>
    </row>
    <row r="60" spans="1:6" x14ac:dyDescent="0.25">
      <c r="A60" s="12" t="s">
        <v>110</v>
      </c>
      <c r="B60" s="2">
        <v>180</v>
      </c>
      <c r="C60" s="2">
        <v>62</v>
      </c>
      <c r="D60" s="2">
        <f t="shared" si="0"/>
        <v>242</v>
      </c>
      <c r="E60" s="2">
        <f t="shared" si="1"/>
        <v>-118</v>
      </c>
      <c r="F60" s="6">
        <f t="shared" si="2"/>
        <v>2.903225806451613</v>
      </c>
    </row>
    <row r="61" spans="1:6" x14ac:dyDescent="0.25">
      <c r="A61" s="12" t="s">
        <v>111</v>
      </c>
      <c r="B61" s="2">
        <v>133</v>
      </c>
      <c r="C61" s="2">
        <v>58</v>
      </c>
      <c r="D61" s="2">
        <f t="shared" si="0"/>
        <v>191</v>
      </c>
      <c r="E61" s="2">
        <f t="shared" si="1"/>
        <v>-75</v>
      </c>
      <c r="F61" s="6">
        <f t="shared" si="2"/>
        <v>2.2931034482758621</v>
      </c>
    </row>
    <row r="62" spans="1:6" x14ac:dyDescent="0.25">
      <c r="A62" s="12" t="s">
        <v>112</v>
      </c>
      <c r="B62" s="2">
        <v>214</v>
      </c>
      <c r="C62" s="2">
        <v>67</v>
      </c>
      <c r="D62" s="2">
        <f t="shared" si="0"/>
        <v>281</v>
      </c>
      <c r="E62" s="2">
        <f t="shared" si="1"/>
        <v>-147</v>
      </c>
      <c r="F62" s="6">
        <f t="shared" si="2"/>
        <v>3.1940298507462686</v>
      </c>
    </row>
    <row r="63" spans="1:6" x14ac:dyDescent="0.25">
      <c r="A63" s="12" t="s">
        <v>113</v>
      </c>
      <c r="B63" s="2">
        <v>245</v>
      </c>
      <c r="C63" s="2">
        <v>88</v>
      </c>
      <c r="D63" s="2">
        <f t="shared" si="0"/>
        <v>333</v>
      </c>
      <c r="E63" s="2">
        <f t="shared" si="1"/>
        <v>-157</v>
      </c>
      <c r="F63" s="6">
        <f t="shared" si="2"/>
        <v>2.7840909090909092</v>
      </c>
    </row>
    <row r="64" spans="1:6" x14ac:dyDescent="0.25">
      <c r="A64" s="12" t="s">
        <v>114</v>
      </c>
      <c r="B64" s="2">
        <v>609</v>
      </c>
      <c r="C64" s="2">
        <v>508</v>
      </c>
      <c r="D64" s="2">
        <f t="shared" si="0"/>
        <v>1117</v>
      </c>
      <c r="E64" s="2">
        <f t="shared" si="1"/>
        <v>-101</v>
      </c>
      <c r="F64" s="6">
        <f t="shared" si="2"/>
        <v>1.1988188976377954</v>
      </c>
    </row>
    <row r="65" spans="1:6" x14ac:dyDescent="0.25">
      <c r="A65" s="12" t="s">
        <v>115</v>
      </c>
      <c r="B65" s="2">
        <v>243</v>
      </c>
      <c r="C65" s="2">
        <v>152</v>
      </c>
      <c r="D65" s="2">
        <f t="shared" si="0"/>
        <v>395</v>
      </c>
      <c r="E65" s="2">
        <f t="shared" si="1"/>
        <v>-91</v>
      </c>
      <c r="F65" s="6">
        <f t="shared" si="2"/>
        <v>1.5986842105263157</v>
      </c>
    </row>
    <row r="66" spans="1:6" x14ac:dyDescent="0.25">
      <c r="A66" s="12" t="s">
        <v>116</v>
      </c>
      <c r="B66" s="2">
        <v>278</v>
      </c>
      <c r="C66" s="2">
        <v>143</v>
      </c>
      <c r="D66" s="2">
        <f t="shared" si="0"/>
        <v>421</v>
      </c>
      <c r="E66" s="2">
        <f t="shared" si="1"/>
        <v>-135</v>
      </c>
      <c r="F66" s="6">
        <f t="shared" si="2"/>
        <v>1.944055944055944</v>
      </c>
    </row>
    <row r="67" spans="1:6" x14ac:dyDescent="0.25">
      <c r="A67" s="12" t="s">
        <v>117</v>
      </c>
      <c r="B67" s="2">
        <v>292</v>
      </c>
      <c r="C67" s="2">
        <v>155</v>
      </c>
      <c r="D67" s="2">
        <f t="shared" si="0"/>
        <v>447</v>
      </c>
      <c r="E67" s="2">
        <f t="shared" si="1"/>
        <v>-137</v>
      </c>
      <c r="F67" s="6">
        <f t="shared" si="2"/>
        <v>1.8838709677419354</v>
      </c>
    </row>
    <row r="68" spans="1:6" x14ac:dyDescent="0.25">
      <c r="A68" s="12" t="s">
        <v>118</v>
      </c>
      <c r="B68" s="2">
        <v>169</v>
      </c>
      <c r="C68" s="2">
        <v>206</v>
      </c>
      <c r="D68" s="2">
        <f t="shared" si="0"/>
        <v>375</v>
      </c>
      <c r="E68" s="2">
        <f t="shared" si="1"/>
        <v>37</v>
      </c>
      <c r="F68" s="6">
        <f t="shared" si="2"/>
        <v>0.82038834951456308</v>
      </c>
    </row>
    <row r="69" spans="1:6" x14ac:dyDescent="0.25">
      <c r="A69" s="12" t="s">
        <v>119</v>
      </c>
      <c r="B69" s="2">
        <v>147</v>
      </c>
      <c r="C69" s="2">
        <v>87</v>
      </c>
      <c r="D69" s="2">
        <f t="shared" ref="D69:D81" si="3">SUM(B69:C69)</f>
        <v>234</v>
      </c>
      <c r="E69" s="2">
        <f t="shared" ref="E69:E81" si="4">C69-B69</f>
        <v>-60</v>
      </c>
      <c r="F69" s="6">
        <f t="shared" ref="F69:F81" si="5">B69/C69</f>
        <v>1.6896551724137931</v>
      </c>
    </row>
    <row r="70" spans="1:6" x14ac:dyDescent="0.25">
      <c r="A70" s="12" t="s">
        <v>120</v>
      </c>
      <c r="B70" s="2">
        <v>253</v>
      </c>
      <c r="C70" s="2">
        <v>240</v>
      </c>
      <c r="D70" s="2">
        <f t="shared" si="3"/>
        <v>493</v>
      </c>
      <c r="E70" s="2">
        <f t="shared" si="4"/>
        <v>-13</v>
      </c>
      <c r="F70" s="6">
        <f t="shared" si="5"/>
        <v>1.0541666666666667</v>
      </c>
    </row>
    <row r="71" spans="1:6" x14ac:dyDescent="0.25">
      <c r="A71" s="12" t="s">
        <v>121</v>
      </c>
      <c r="B71" s="2">
        <v>320</v>
      </c>
      <c r="C71" s="2">
        <v>321</v>
      </c>
      <c r="D71" s="2">
        <f t="shared" si="3"/>
        <v>641</v>
      </c>
      <c r="E71" s="2">
        <f t="shared" si="4"/>
        <v>1</v>
      </c>
      <c r="F71" s="6">
        <f t="shared" si="5"/>
        <v>0.99688473520249221</v>
      </c>
    </row>
    <row r="72" spans="1:6" x14ac:dyDescent="0.25">
      <c r="A72" s="12" t="s">
        <v>122</v>
      </c>
      <c r="B72" s="2">
        <v>88</v>
      </c>
      <c r="C72" s="2">
        <v>100</v>
      </c>
      <c r="D72" s="2">
        <f t="shared" si="3"/>
        <v>188</v>
      </c>
      <c r="E72" s="2">
        <f t="shared" si="4"/>
        <v>12</v>
      </c>
      <c r="F72" s="6">
        <f t="shared" si="5"/>
        <v>0.88</v>
      </c>
    </row>
    <row r="73" spans="1:6" x14ac:dyDescent="0.25">
      <c r="A73" s="12" t="s">
        <v>123</v>
      </c>
      <c r="B73" s="2">
        <v>149</v>
      </c>
      <c r="C73" s="2">
        <v>133</v>
      </c>
      <c r="D73" s="2">
        <f t="shared" si="3"/>
        <v>282</v>
      </c>
      <c r="E73" s="2">
        <f t="shared" si="4"/>
        <v>-16</v>
      </c>
      <c r="F73" s="6">
        <f t="shared" si="5"/>
        <v>1.1203007518796992</v>
      </c>
    </row>
    <row r="74" spans="1:6" x14ac:dyDescent="0.25">
      <c r="A74" s="12" t="s">
        <v>124</v>
      </c>
      <c r="B74" s="2">
        <v>433</v>
      </c>
      <c r="C74" s="2">
        <v>172</v>
      </c>
      <c r="D74" s="2">
        <f t="shared" si="3"/>
        <v>605</v>
      </c>
      <c r="E74" s="2">
        <f t="shared" si="4"/>
        <v>-261</v>
      </c>
      <c r="F74" s="6">
        <f t="shared" si="5"/>
        <v>2.5174418604651163</v>
      </c>
    </row>
    <row r="75" spans="1:6" x14ac:dyDescent="0.25">
      <c r="A75" s="12" t="s">
        <v>125</v>
      </c>
      <c r="B75" s="2">
        <v>420</v>
      </c>
      <c r="C75" s="2">
        <v>278</v>
      </c>
      <c r="D75" s="2">
        <f t="shared" si="3"/>
        <v>698</v>
      </c>
      <c r="E75" s="2">
        <f t="shared" si="4"/>
        <v>-142</v>
      </c>
      <c r="F75" s="6">
        <f t="shared" si="5"/>
        <v>1.5107913669064748</v>
      </c>
    </row>
    <row r="76" spans="1:6" x14ac:dyDescent="0.25">
      <c r="A76" s="12" t="s">
        <v>126</v>
      </c>
      <c r="B76" s="2">
        <v>359</v>
      </c>
      <c r="C76" s="2">
        <v>264</v>
      </c>
      <c r="D76" s="2">
        <f t="shared" si="3"/>
        <v>623</v>
      </c>
      <c r="E76" s="2">
        <f t="shared" si="4"/>
        <v>-95</v>
      </c>
      <c r="F76" s="6">
        <f t="shared" si="5"/>
        <v>1.3598484848484849</v>
      </c>
    </row>
    <row r="77" spans="1:6" x14ac:dyDescent="0.25">
      <c r="A77" s="12" t="s">
        <v>127</v>
      </c>
      <c r="B77" s="2">
        <v>393</v>
      </c>
      <c r="C77" s="2">
        <v>112</v>
      </c>
      <c r="D77" s="2">
        <f t="shared" si="3"/>
        <v>505</v>
      </c>
      <c r="E77" s="2">
        <f t="shared" si="4"/>
        <v>-281</v>
      </c>
      <c r="F77" s="6">
        <f t="shared" si="5"/>
        <v>3.5089285714285716</v>
      </c>
    </row>
    <row r="78" spans="1:6" x14ac:dyDescent="0.25">
      <c r="A78" s="12" t="s">
        <v>128</v>
      </c>
      <c r="B78" s="2">
        <v>324</v>
      </c>
      <c r="C78" s="2">
        <v>206</v>
      </c>
      <c r="D78" s="2">
        <f t="shared" si="3"/>
        <v>530</v>
      </c>
      <c r="E78" s="2">
        <f t="shared" si="4"/>
        <v>-118</v>
      </c>
      <c r="F78" s="6">
        <f t="shared" si="5"/>
        <v>1.5728155339805825</v>
      </c>
    </row>
    <row r="79" spans="1:6" x14ac:dyDescent="0.25">
      <c r="A79" s="12" t="s">
        <v>129</v>
      </c>
      <c r="B79" s="2">
        <v>147</v>
      </c>
      <c r="C79" s="2">
        <v>81</v>
      </c>
      <c r="D79" s="2">
        <f t="shared" si="3"/>
        <v>228</v>
      </c>
      <c r="E79" s="2">
        <f t="shared" si="4"/>
        <v>-66</v>
      </c>
      <c r="F79" s="6">
        <f t="shared" si="5"/>
        <v>1.8148148148148149</v>
      </c>
    </row>
    <row r="80" spans="1:6" x14ac:dyDescent="0.25">
      <c r="A80" s="12" t="s">
        <v>130</v>
      </c>
      <c r="B80" s="2">
        <v>111</v>
      </c>
      <c r="C80" s="2">
        <v>103</v>
      </c>
      <c r="D80" s="2">
        <f t="shared" si="3"/>
        <v>214</v>
      </c>
      <c r="E80" s="2">
        <f t="shared" si="4"/>
        <v>-8</v>
      </c>
      <c r="F80" s="6">
        <f t="shared" si="5"/>
        <v>1.0776699029126213</v>
      </c>
    </row>
    <row r="81" spans="1:6" x14ac:dyDescent="0.25">
      <c r="A81" s="4" t="s">
        <v>9</v>
      </c>
      <c r="B81" s="5">
        <f>SUM(B4:B80)</f>
        <v>28646</v>
      </c>
      <c r="C81" s="5">
        <f>SUM(C4:C80)</f>
        <v>15628</v>
      </c>
      <c r="D81" s="5">
        <f t="shared" si="3"/>
        <v>44274</v>
      </c>
      <c r="E81" s="5">
        <f t="shared" si="4"/>
        <v>-13018</v>
      </c>
      <c r="F81" s="6">
        <f t="shared" si="5"/>
        <v>1.8329920655234195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J23" sqref="J23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">
        <v>44</v>
      </c>
      <c r="B1" s="13"/>
      <c r="C1" s="13"/>
      <c r="D1" s="13"/>
      <c r="E1" s="13"/>
      <c r="F1" s="13"/>
      <c r="G1" s="1"/>
    </row>
    <row r="2" spans="1:7" x14ac:dyDescent="0.25">
      <c r="A2" s="14"/>
      <c r="B2" s="14"/>
      <c r="C2" s="14"/>
      <c r="D2" s="14"/>
      <c r="E2" s="14"/>
      <c r="F2" s="14"/>
      <c r="G2" s="1"/>
    </row>
    <row r="3" spans="1:7" x14ac:dyDescent="0.25">
      <c r="A3" s="4" t="s">
        <v>23</v>
      </c>
      <c r="B3" s="7" t="s">
        <v>0</v>
      </c>
      <c r="C3" s="7" t="s">
        <v>11</v>
      </c>
      <c r="D3" s="7" t="s">
        <v>45</v>
      </c>
      <c r="E3" s="7" t="s">
        <v>26</v>
      </c>
      <c r="F3" s="7" t="s">
        <v>43</v>
      </c>
    </row>
    <row r="4" spans="1:7" x14ac:dyDescent="0.25">
      <c r="A4" s="4" t="s">
        <v>12</v>
      </c>
      <c r="B4" s="8">
        <v>53</v>
      </c>
      <c r="C4" s="8">
        <v>51</v>
      </c>
      <c r="D4" s="8">
        <f>SUM(B4:C4)</f>
        <v>104</v>
      </c>
      <c r="E4" s="8">
        <f>C4-B4</f>
        <v>-2</v>
      </c>
      <c r="F4" s="9">
        <f>B4/C4</f>
        <v>1.0392156862745099</v>
      </c>
    </row>
    <row r="5" spans="1:7" x14ac:dyDescent="0.25">
      <c r="A5" s="4" t="s">
        <v>13</v>
      </c>
      <c r="B5" s="8">
        <v>909</v>
      </c>
      <c r="C5" s="8">
        <v>899</v>
      </c>
      <c r="D5" s="8">
        <f t="shared" ref="D5:D11" si="0">SUM(B5:C5)</f>
        <v>1808</v>
      </c>
      <c r="E5" s="8">
        <f t="shared" ref="E5:E11" si="1">C5-B5</f>
        <v>-10</v>
      </c>
      <c r="F5" s="9">
        <f t="shared" ref="F5:F11" si="2">B5/C5</f>
        <v>1.0111234705228032</v>
      </c>
    </row>
    <row r="6" spans="1:7" x14ac:dyDescent="0.25">
      <c r="A6" s="4" t="s">
        <v>14</v>
      </c>
      <c r="B6" s="8">
        <v>14646</v>
      </c>
      <c r="C6" s="8">
        <v>6199</v>
      </c>
      <c r="D6" s="8">
        <f t="shared" si="0"/>
        <v>20845</v>
      </c>
      <c r="E6" s="8">
        <f t="shared" si="1"/>
        <v>-8447</v>
      </c>
      <c r="F6" s="9">
        <f t="shared" si="2"/>
        <v>2.3626391353444105</v>
      </c>
    </row>
    <row r="7" spans="1:7" x14ac:dyDescent="0.25">
      <c r="A7" s="4" t="s">
        <v>15</v>
      </c>
      <c r="B7" s="8">
        <v>2319</v>
      </c>
      <c r="C7" s="8">
        <v>1262</v>
      </c>
      <c r="D7" s="8">
        <f t="shared" si="0"/>
        <v>3581</v>
      </c>
      <c r="E7" s="8">
        <f t="shared" si="1"/>
        <v>-1057</v>
      </c>
      <c r="F7" s="9">
        <f t="shared" si="2"/>
        <v>1.8375594294770206</v>
      </c>
    </row>
    <row r="8" spans="1:7" x14ac:dyDescent="0.25">
      <c r="A8" s="4" t="s">
        <v>16</v>
      </c>
      <c r="B8" s="8">
        <v>215</v>
      </c>
      <c r="C8" s="8">
        <v>181</v>
      </c>
      <c r="D8" s="8">
        <f t="shared" si="0"/>
        <v>396</v>
      </c>
      <c r="E8" s="8">
        <f t="shared" si="1"/>
        <v>-34</v>
      </c>
      <c r="F8" s="9">
        <f t="shared" si="2"/>
        <v>1.1878453038674033</v>
      </c>
    </row>
    <row r="9" spans="1:7" x14ac:dyDescent="0.25">
      <c r="A9" s="4" t="s">
        <v>17</v>
      </c>
      <c r="B9" s="8">
        <v>3023</v>
      </c>
      <c r="C9" s="8">
        <v>2702</v>
      </c>
      <c r="D9" s="8">
        <f t="shared" si="0"/>
        <v>5725</v>
      </c>
      <c r="E9" s="8">
        <f t="shared" si="1"/>
        <v>-321</v>
      </c>
      <c r="F9" s="9">
        <f t="shared" si="2"/>
        <v>1.1188008882309401</v>
      </c>
    </row>
    <row r="10" spans="1:7" x14ac:dyDescent="0.25">
      <c r="A10" s="4" t="s">
        <v>18</v>
      </c>
      <c r="B10" s="8">
        <v>7481</v>
      </c>
      <c r="C10" s="8">
        <v>4334</v>
      </c>
      <c r="D10" s="8">
        <f t="shared" si="0"/>
        <v>11815</v>
      </c>
      <c r="E10" s="8">
        <f t="shared" si="1"/>
        <v>-3147</v>
      </c>
      <c r="F10" s="9">
        <f t="shared" si="2"/>
        <v>1.7261190586063682</v>
      </c>
    </row>
    <row r="11" spans="1:7" x14ac:dyDescent="0.25">
      <c r="A11" s="4" t="s">
        <v>9</v>
      </c>
      <c r="B11" s="7">
        <f>SUM(B4:B10)</f>
        <v>28646</v>
      </c>
      <c r="C11" s="7">
        <f>SUM(C4:C10)</f>
        <v>15628</v>
      </c>
      <c r="D11" s="7">
        <f t="shared" si="0"/>
        <v>44274</v>
      </c>
      <c r="E11" s="7">
        <f t="shared" si="1"/>
        <v>-13018</v>
      </c>
      <c r="F11" s="9">
        <f t="shared" si="2"/>
        <v>1.8329920655234195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3" sqref="H13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3" t="s">
        <v>44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4" t="s">
        <v>24</v>
      </c>
      <c r="B3" s="7" t="s">
        <v>0</v>
      </c>
      <c r="C3" s="7" t="s">
        <v>11</v>
      </c>
      <c r="D3" s="7" t="s">
        <v>45</v>
      </c>
      <c r="E3" s="7" t="s">
        <v>26</v>
      </c>
      <c r="F3" s="7" t="s">
        <v>43</v>
      </c>
    </row>
    <row r="4" spans="1:6" x14ac:dyDescent="0.25">
      <c r="A4" s="4" t="s">
        <v>19</v>
      </c>
      <c r="B4" s="8">
        <v>4153</v>
      </c>
      <c r="C4" s="8">
        <v>3518</v>
      </c>
      <c r="D4" s="8">
        <f>SUM(B4:C4)</f>
        <v>7671</v>
      </c>
      <c r="E4" s="8">
        <f>C4-B4</f>
        <v>-635</v>
      </c>
      <c r="F4" s="9">
        <f>B4/C4</f>
        <v>1.1805002842524162</v>
      </c>
    </row>
    <row r="5" spans="1:6" x14ac:dyDescent="0.25">
      <c r="A5" s="4" t="s">
        <v>20</v>
      </c>
      <c r="B5" s="8">
        <v>24493</v>
      </c>
      <c r="C5" s="8">
        <v>12110</v>
      </c>
      <c r="D5" s="8">
        <f t="shared" ref="D5:D6" si="0">SUM(B5:C5)</f>
        <v>36603</v>
      </c>
      <c r="E5" s="8">
        <f t="shared" ref="E5:E6" si="1">C5-B5</f>
        <v>-12383</v>
      </c>
      <c r="F5" s="9">
        <f t="shared" ref="F5:F6" si="2">B5/C5</f>
        <v>2.022543352601156</v>
      </c>
    </row>
    <row r="6" spans="1:6" x14ac:dyDescent="0.25">
      <c r="A6" s="4" t="s">
        <v>9</v>
      </c>
      <c r="B6" s="7">
        <f>SUM(B4:B5)</f>
        <v>28646</v>
      </c>
      <c r="C6" s="7">
        <f>SUM(C4:C5)</f>
        <v>15628</v>
      </c>
      <c r="D6" s="7">
        <f t="shared" si="0"/>
        <v>44274</v>
      </c>
      <c r="E6" s="7">
        <f t="shared" si="1"/>
        <v>-13018</v>
      </c>
      <c r="F6" s="9">
        <f t="shared" si="2"/>
        <v>1.8329920655234195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I21" sqref="I21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">
        <v>44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25</v>
      </c>
      <c r="B3" s="7" t="s">
        <v>0</v>
      </c>
      <c r="C3" s="7" t="s">
        <v>11</v>
      </c>
      <c r="D3" s="7" t="s">
        <v>45</v>
      </c>
      <c r="E3" s="7" t="s">
        <v>26</v>
      </c>
      <c r="F3" s="7" t="s">
        <v>43</v>
      </c>
    </row>
    <row r="4" spans="1:6" x14ac:dyDescent="0.25">
      <c r="A4" s="4" t="s">
        <v>46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47</v>
      </c>
      <c r="B5" s="8">
        <v>1526</v>
      </c>
      <c r="C5" s="8">
        <v>1162</v>
      </c>
      <c r="D5" s="8">
        <f t="shared" ref="D5:D10" si="0">SUM(B5:C5)</f>
        <v>2688</v>
      </c>
      <c r="E5" s="8">
        <f t="shared" ref="E5:E10" si="1">C5-B5</f>
        <v>-364</v>
      </c>
      <c r="F5" s="9">
        <f t="shared" ref="F5:F10" si="2">IF(C5=0,"**.*",(B5/C5))</f>
        <v>1.3132530120481927</v>
      </c>
    </row>
    <row r="6" spans="1:6" x14ac:dyDescent="0.25">
      <c r="A6" s="4" t="s">
        <v>48</v>
      </c>
      <c r="B6" s="8">
        <v>7034</v>
      </c>
      <c r="C6" s="8">
        <v>4669</v>
      </c>
      <c r="D6" s="8">
        <f t="shared" si="0"/>
        <v>11703</v>
      </c>
      <c r="E6" s="8">
        <f t="shared" si="1"/>
        <v>-2365</v>
      </c>
      <c r="F6" s="9">
        <f t="shared" si="2"/>
        <v>1.5065324480616835</v>
      </c>
    </row>
    <row r="7" spans="1:6" x14ac:dyDescent="0.25">
      <c r="A7" s="4" t="s">
        <v>49</v>
      </c>
      <c r="B7" s="8">
        <v>12190</v>
      </c>
      <c r="C7" s="8">
        <v>5974</v>
      </c>
      <c r="D7" s="8">
        <f t="shared" si="0"/>
        <v>18164</v>
      </c>
      <c r="E7" s="8">
        <f t="shared" si="1"/>
        <v>-6216</v>
      </c>
      <c r="F7" s="9">
        <f t="shared" si="2"/>
        <v>2.0405088717777033</v>
      </c>
    </row>
    <row r="8" spans="1:6" x14ac:dyDescent="0.25">
      <c r="A8" s="4" t="s">
        <v>50</v>
      </c>
      <c r="B8" s="8">
        <v>7258</v>
      </c>
      <c r="C8" s="8">
        <v>3335</v>
      </c>
      <c r="D8" s="8">
        <f t="shared" si="0"/>
        <v>10593</v>
      </c>
      <c r="E8" s="8">
        <f t="shared" si="1"/>
        <v>-3923</v>
      </c>
      <c r="F8" s="9">
        <f t="shared" si="2"/>
        <v>2.176311844077961</v>
      </c>
    </row>
    <row r="9" spans="1:6" x14ac:dyDescent="0.25">
      <c r="A9" s="4" t="s">
        <v>51</v>
      </c>
      <c r="B9" s="8">
        <v>638</v>
      </c>
      <c r="C9" s="8">
        <v>488</v>
      </c>
      <c r="D9" s="8">
        <f t="shared" si="0"/>
        <v>1126</v>
      </c>
      <c r="E9" s="8">
        <f t="shared" si="1"/>
        <v>-150</v>
      </c>
      <c r="F9" s="9">
        <f t="shared" si="2"/>
        <v>1.3073770491803278</v>
      </c>
    </row>
    <row r="10" spans="1:6" x14ac:dyDescent="0.25">
      <c r="A10" s="4" t="s">
        <v>9</v>
      </c>
      <c r="B10" s="7">
        <f>SUM(B4:B9)</f>
        <v>28646</v>
      </c>
      <c r="C10" s="7">
        <f>SUM(C4:C9)</f>
        <v>15628</v>
      </c>
      <c r="D10" s="7">
        <f t="shared" si="0"/>
        <v>44274</v>
      </c>
      <c r="E10" s="7">
        <f t="shared" si="1"/>
        <v>-13018</v>
      </c>
      <c r="F10" s="9">
        <f t="shared" si="2"/>
        <v>1.8329920655234195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2017-04-25T17:54:24Z</cp:lastPrinted>
  <dcterms:created xsi:type="dcterms:W3CDTF">2016-07-22T11:47:05Z</dcterms:created>
  <dcterms:modified xsi:type="dcterms:W3CDTF">2017-04-25T17:54:42Z</dcterms:modified>
</cp:coreProperties>
</file>