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720" yWindow="360" windowWidth="27555" windowHeight="12060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Total!$N$4:$O$19</definedName>
    <definedName name="crime3">#REF!</definedName>
  </definedNames>
  <calcPr calcId="152511"/>
</workbook>
</file>

<file path=xl/calcChain.xml><?xml version="1.0" encoding="utf-8"?>
<calcChain xmlns="http://schemas.openxmlformats.org/spreadsheetml/2006/main">
  <c r="D4" i="6" l="1"/>
  <c r="C26" i="1"/>
  <c r="B26" i="1"/>
  <c r="F26" i="1" l="1"/>
  <c r="D26" i="1"/>
  <c r="E26" i="1"/>
  <c r="C9" i="2"/>
  <c r="B9" i="2"/>
  <c r="D25" i="1" l="1"/>
  <c r="E25" i="1"/>
  <c r="F25" i="1"/>
  <c r="C10" i="6"/>
  <c r="B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C6" i="4"/>
  <c r="B6" i="4"/>
  <c r="F5" i="4"/>
  <c r="E5" i="4"/>
  <c r="D5" i="4"/>
  <c r="F4" i="4"/>
  <c r="E4" i="4"/>
  <c r="D4" i="4"/>
  <c r="C11" i="5"/>
  <c r="B11" i="5"/>
  <c r="E6" i="4" l="1"/>
  <c r="F6" i="4"/>
  <c r="D10" i="6"/>
  <c r="F10" i="6"/>
  <c r="E10" i="6"/>
  <c r="D6" i="4"/>
  <c r="F11" i="5"/>
  <c r="E11" i="5"/>
  <c r="D11" i="5"/>
  <c r="F10" i="5"/>
  <c r="E10" i="5"/>
  <c r="D10" i="5"/>
  <c r="F9" i="5"/>
  <c r="E9" i="5"/>
  <c r="D9" i="5"/>
  <c r="F8" i="5"/>
  <c r="E8" i="5"/>
  <c r="D8" i="5"/>
  <c r="F7" i="5"/>
  <c r="E7" i="5"/>
  <c r="D7" i="5"/>
  <c r="F6" i="5"/>
  <c r="E6" i="5"/>
  <c r="D6" i="5"/>
  <c r="F5" i="5"/>
  <c r="E5" i="5"/>
  <c r="D5" i="5"/>
  <c r="F4" i="5"/>
  <c r="E4" i="5"/>
  <c r="D4" i="5"/>
  <c r="C81" i="3"/>
  <c r="B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F81" i="3" l="1"/>
  <c r="D81" i="3"/>
  <c r="E81" i="3"/>
</calcChain>
</file>

<file path=xl/sharedStrings.xml><?xml version="1.0" encoding="utf-8"?>
<sst xmlns="http://schemas.openxmlformats.org/spreadsheetml/2006/main" count="167" uniqueCount="136">
  <si>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</si>
  <si>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</si>
  <si>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</si>
  <si>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</si>
  <si>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</si>
  <si>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</si>
  <si>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2053000-RESISTING ARREST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</si>
  <si>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</si>
  <si>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</si>
  <si>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</si>
  <si>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</si>
  <si>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</si>
  <si>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</si>
  <si>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</si>
  <si>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</si>
  <si>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</si>
  <si>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</si>
  <si>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</si>
  <si>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</si>
  <si>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</si>
  <si>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</si>
  <si>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</si>
  <si>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</si>
  <si>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</si>
  <si>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</si>
  <si>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</si>
  <si>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</si>
  <si>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</si>
  <si>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</si>
  <si>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Race</t>
  </si>
  <si>
    <t>AMER IND</t>
  </si>
  <si>
    <t>ASIAN/PAC.ISL</t>
  </si>
  <si>
    <t>BLACK</t>
  </si>
  <si>
    <t>BLACK HISPANIC</t>
  </si>
  <si>
    <t>UNKNOWN</t>
  </si>
  <si>
    <t>WHITE</t>
  </si>
  <si>
    <t>WHITE HISPANIC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</si>
  <si>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</si>
  <si>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</si>
  <si>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</si>
  <si>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</si>
  <si>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</si>
  <si>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</si>
  <si>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</si>
  <si>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</si>
  <si>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</si>
  <si>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</si>
  <si>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</si>
  <si>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2300000-PROSTITUTION</t>
  </si>
  <si>
    <t>PL 1401500-CRIMINAL TRESPASS-2ND</t>
  </si>
  <si>
    <t>Non DAT and DAT Arrest Analysis 1Q 2014</t>
  </si>
  <si>
    <t>Non DAT Arrests 1Q 2014</t>
  </si>
  <si>
    <t>PL 2211001-C/P MARIHUANA-5TH:PUBLIC PLACE</t>
  </si>
  <si>
    <t>VTL051101A-AGGRAVATED UNLIC OPER VEH-3RD</t>
  </si>
  <si>
    <t xml:space="preserve">VTL11920U3-DWI- 1ST OFFENSE              </t>
  </si>
  <si>
    <t>PL 2650101-CRIM POSS WEAP-4TH:FIREARM/WEP</t>
  </si>
  <si>
    <t>PL 2403001-AGG HAR-2ND:COMUNICATE/ALARM</t>
  </si>
  <si>
    <t xml:space="preserve">PL 1211100-CRIM OBSTRUCTION BREATHING    </t>
  </si>
  <si>
    <t>PL 2155003-CRIM CONTEMPT-2ND:DISOBEY CRT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</si>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</sst>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26" sqref="I26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9" max="9" width="44.85546875" bestFit="1" customWidth="1"/>
    <col min="14" max="14" width="11.710937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51</v>
      </c>
      <c r="B3" s="3" t="s">
        <v>17</v>
      </c>
      <c r="C3" s="3" t="s">
        <v>18</v>
      </c>
      <c r="D3" s="3" t="s">
        <v>19</v>
      </c>
      <c r="E3" s="3" t="s">
        <v>13</v>
      </c>
      <c r="F3" s="3" t="s">
        <v>14</v>
      </c>
    </row>
    <row r="4" spans="1:6" x14ac:dyDescent="0.25">
      <c r="A4" s="2" t="s">
        <v>1</v>
      </c>
      <c r="B4" s="1">
        <v>6477</v>
      </c>
      <c r="C4" s="1">
        <v>2080</v>
      </c>
      <c r="D4" s="1">
        <f>SUM(B4:C4)</f>
        <v>8557</v>
      </c>
      <c r="E4" s="1">
        <f>C4-B4</f>
        <v>-4397</v>
      </c>
      <c r="F4" s="4">
        <f>IF(C4=0,"**.*",(B4/C4))</f>
        <v>3.1139423076923078</v>
      </c>
    </row>
    <row r="5" spans="1:6" x14ac:dyDescent="0.25">
      <c r="A5" s="2" t="s">
        <v>0</v>
      </c>
      <c r="B5" s="1">
        <v>5862</v>
      </c>
      <c r="C5" s="1">
        <v>1075</v>
      </c>
      <c r="D5" s="1">
        <f t="shared" ref="D5:D26" si="0">SUM(B5:C5)</f>
        <v>6937</v>
      </c>
      <c r="E5" s="1">
        <f t="shared" ref="E5:E26" si="1">C5-B5</f>
        <v>-4787</v>
      </c>
      <c r="F5" s="4">
        <f t="shared" ref="F5:F26" si="2">IF(C5=0,"**.*",(B5/C5))</f>
        <v>5.4530232558139531</v>
      </c>
    </row>
    <row r="6" spans="1:6" x14ac:dyDescent="0.25">
      <c r="A6" s="2" t="s">
        <v>2</v>
      </c>
      <c r="B6" s="1">
        <v>5745</v>
      </c>
      <c r="C6" s="1">
        <v>548</v>
      </c>
      <c r="D6" s="1">
        <f t="shared" si="0"/>
        <v>6293</v>
      </c>
      <c r="E6" s="1">
        <f t="shared" si="1"/>
        <v>-5197</v>
      </c>
      <c r="F6" s="4">
        <f t="shared" si="2"/>
        <v>10.483576642335766</v>
      </c>
    </row>
    <row r="7" spans="1:6" x14ac:dyDescent="0.25">
      <c r="A7" s="2" t="s">
        <v>3</v>
      </c>
      <c r="B7" s="1">
        <v>3120</v>
      </c>
      <c r="C7" s="1">
        <v>3026</v>
      </c>
      <c r="D7" s="1">
        <f t="shared" si="0"/>
        <v>6146</v>
      </c>
      <c r="E7" s="1">
        <f t="shared" si="1"/>
        <v>-94</v>
      </c>
      <c r="F7" s="4">
        <f t="shared" si="2"/>
        <v>1.0310641110376735</v>
      </c>
    </row>
    <row r="8" spans="1:6" x14ac:dyDescent="0.25">
      <c r="A8" s="2" t="s">
        <v>4</v>
      </c>
      <c r="B8" s="1">
        <v>2875</v>
      </c>
      <c r="C8" s="1">
        <v>2541</v>
      </c>
      <c r="D8" s="1">
        <f t="shared" si="0"/>
        <v>5416</v>
      </c>
      <c r="E8" s="1">
        <f t="shared" si="1"/>
        <v>-334</v>
      </c>
      <c r="F8" s="4">
        <f t="shared" si="2"/>
        <v>1.1314443132624952</v>
      </c>
    </row>
    <row r="9" spans="1:6" x14ac:dyDescent="0.25">
      <c r="A9" s="2" t="s">
        <v>5</v>
      </c>
      <c r="B9" s="1">
        <v>2069</v>
      </c>
      <c r="C9" s="1">
        <v>3617</v>
      </c>
      <c r="D9" s="1">
        <f t="shared" si="0"/>
        <v>5686</v>
      </c>
      <c r="E9" s="1">
        <f t="shared" si="1"/>
        <v>1548</v>
      </c>
      <c r="F9" s="4">
        <f t="shared" si="2"/>
        <v>0.57202101188830523</v>
      </c>
    </row>
    <row r="10" spans="1:6" x14ac:dyDescent="0.25">
      <c r="A10" s="2" t="s">
        <v>6</v>
      </c>
      <c r="B10" s="1">
        <v>1602</v>
      </c>
      <c r="C10" s="1">
        <v>7</v>
      </c>
      <c r="D10" s="1">
        <f t="shared" si="0"/>
        <v>1609</v>
      </c>
      <c r="E10" s="1">
        <f t="shared" si="1"/>
        <v>-1595</v>
      </c>
      <c r="F10" s="4">
        <f t="shared" si="2"/>
        <v>228.85714285714286</v>
      </c>
    </row>
    <row r="11" spans="1:6" x14ac:dyDescent="0.25">
      <c r="A11" s="2" t="s">
        <v>52</v>
      </c>
      <c r="B11" s="1">
        <v>1382</v>
      </c>
      <c r="C11" s="1">
        <v>5402</v>
      </c>
      <c r="D11" s="1">
        <f t="shared" si="0"/>
        <v>6784</v>
      </c>
      <c r="E11" s="1">
        <f t="shared" si="1"/>
        <v>4020</v>
      </c>
      <c r="F11" s="4">
        <f t="shared" si="2"/>
        <v>0.25583117363939284</v>
      </c>
    </row>
    <row r="12" spans="1:6" x14ac:dyDescent="0.25">
      <c r="A12" s="2" t="s">
        <v>8</v>
      </c>
      <c r="B12" s="1">
        <v>1359</v>
      </c>
      <c r="C12" s="1">
        <v>2</v>
      </c>
      <c r="D12" s="1">
        <f t="shared" si="0"/>
        <v>1361</v>
      </c>
      <c r="E12" s="1">
        <f t="shared" si="1"/>
        <v>-1357</v>
      </c>
      <c r="F12" s="4">
        <f t="shared" si="2"/>
        <v>679.5</v>
      </c>
    </row>
    <row r="13" spans="1:6" x14ac:dyDescent="0.25">
      <c r="A13" s="2" t="s">
        <v>7</v>
      </c>
      <c r="B13" s="1">
        <v>1226</v>
      </c>
      <c r="C13" s="1">
        <v>6</v>
      </c>
      <c r="D13" s="1">
        <f t="shared" si="0"/>
        <v>1232</v>
      </c>
      <c r="E13" s="1">
        <f t="shared" si="1"/>
        <v>-1220</v>
      </c>
      <c r="F13" s="4">
        <f t="shared" si="2"/>
        <v>204.33333333333334</v>
      </c>
    </row>
    <row r="14" spans="1:6" x14ac:dyDescent="0.25">
      <c r="A14" s="2" t="s">
        <v>11</v>
      </c>
      <c r="B14" s="1">
        <v>990</v>
      </c>
      <c r="C14" s="1">
        <v>635</v>
      </c>
      <c r="D14" s="1">
        <f t="shared" si="0"/>
        <v>1625</v>
      </c>
      <c r="E14" s="1">
        <f t="shared" si="1"/>
        <v>-355</v>
      </c>
      <c r="F14" s="4">
        <f t="shared" si="2"/>
        <v>1.5590551181102361</v>
      </c>
    </row>
    <row r="15" spans="1:6" x14ac:dyDescent="0.25">
      <c r="A15" s="2" t="s">
        <v>9</v>
      </c>
      <c r="B15" s="1">
        <v>931</v>
      </c>
      <c r="C15" s="1">
        <v>205</v>
      </c>
      <c r="D15" s="1">
        <f t="shared" si="0"/>
        <v>1136</v>
      </c>
      <c r="E15" s="1">
        <f t="shared" si="1"/>
        <v>-726</v>
      </c>
      <c r="F15" s="4">
        <f t="shared" si="2"/>
        <v>4.5414634146341459</v>
      </c>
    </row>
    <row r="16" spans="1:6" x14ac:dyDescent="0.25">
      <c r="A16" s="2" t="s">
        <v>10</v>
      </c>
      <c r="B16" s="1">
        <v>893</v>
      </c>
      <c r="C16" s="1">
        <v>69</v>
      </c>
      <c r="D16" s="1">
        <f t="shared" si="0"/>
        <v>962</v>
      </c>
      <c r="E16" s="1">
        <f t="shared" si="1"/>
        <v>-824</v>
      </c>
      <c r="F16" s="4">
        <f t="shared" si="2"/>
        <v>12.942028985507246</v>
      </c>
    </row>
    <row r="17" spans="1:6" x14ac:dyDescent="0.25">
      <c r="A17" s="2" t="s">
        <v>53</v>
      </c>
      <c r="B17" s="1">
        <v>793</v>
      </c>
      <c r="C17" s="1">
        <v>1308</v>
      </c>
      <c r="D17" s="1">
        <f t="shared" si="0"/>
        <v>2101</v>
      </c>
      <c r="E17" s="1">
        <f t="shared" si="1"/>
        <v>515</v>
      </c>
      <c r="F17" s="4">
        <f t="shared" si="2"/>
        <v>0.60626911314984711</v>
      </c>
    </row>
    <row r="18" spans="1:6" x14ac:dyDescent="0.25">
      <c r="A18" s="2" t="s">
        <v>54</v>
      </c>
      <c r="B18" s="1">
        <v>700</v>
      </c>
      <c r="C18" s="1">
        <v>3</v>
      </c>
      <c r="D18" s="1">
        <f t="shared" si="0"/>
        <v>703</v>
      </c>
      <c r="E18" s="1">
        <f t="shared" si="1"/>
        <v>-697</v>
      </c>
      <c r="F18" s="4">
        <f t="shared" si="2"/>
        <v>233.33333333333334</v>
      </c>
    </row>
    <row r="19" spans="1:6" x14ac:dyDescent="0.25">
      <c r="A19" s="2" t="s">
        <v>55</v>
      </c>
      <c r="B19" s="1">
        <v>669</v>
      </c>
      <c r="C19" s="1">
        <v>860</v>
      </c>
      <c r="D19" s="1">
        <f t="shared" si="0"/>
        <v>1529</v>
      </c>
      <c r="E19" s="1">
        <f t="shared" si="1"/>
        <v>191</v>
      </c>
      <c r="F19" s="4">
        <f t="shared" si="2"/>
        <v>0.77790697674418607</v>
      </c>
    </row>
    <row r="20" spans="1:6" x14ac:dyDescent="0.25">
      <c r="A20" s="2" t="s">
        <v>56</v>
      </c>
      <c r="B20" s="1">
        <v>644</v>
      </c>
      <c r="C20" s="1">
        <v>105</v>
      </c>
      <c r="D20" s="1">
        <f t="shared" si="0"/>
        <v>749</v>
      </c>
      <c r="E20" s="1">
        <f t="shared" si="1"/>
        <v>-539</v>
      </c>
      <c r="F20" s="4">
        <f t="shared" si="2"/>
        <v>6.1333333333333337</v>
      </c>
    </row>
    <row r="21" spans="1:6" x14ac:dyDescent="0.25">
      <c r="A21" s="2" t="s">
        <v>57</v>
      </c>
      <c r="B21" s="1">
        <v>583</v>
      </c>
      <c r="C21" s="1">
        <v>14</v>
      </c>
      <c r="D21" s="1">
        <f t="shared" si="0"/>
        <v>597</v>
      </c>
      <c r="E21" s="1">
        <f t="shared" si="1"/>
        <v>-569</v>
      </c>
      <c r="F21" s="4">
        <f t="shared" si="2"/>
        <v>41.642857142857146</v>
      </c>
    </row>
    <row r="22" spans="1:6" x14ac:dyDescent="0.25">
      <c r="A22" s="2" t="s">
        <v>49</v>
      </c>
      <c r="B22" s="1">
        <v>574</v>
      </c>
      <c r="C22" s="1">
        <v>486</v>
      </c>
      <c r="D22" s="1">
        <f t="shared" si="0"/>
        <v>1060</v>
      </c>
      <c r="E22" s="1">
        <f t="shared" si="1"/>
        <v>-88</v>
      </c>
      <c r="F22" s="4">
        <f t="shared" si="2"/>
        <v>1.1810699588477367</v>
      </c>
    </row>
    <row r="23" spans="1:6" x14ac:dyDescent="0.25">
      <c r="A23" s="2" t="s">
        <v>58</v>
      </c>
      <c r="B23" s="1">
        <v>555</v>
      </c>
      <c r="C23" s="1">
        <v>4</v>
      </c>
      <c r="D23" s="1">
        <f t="shared" si="0"/>
        <v>559</v>
      </c>
      <c r="E23" s="1">
        <f t="shared" si="1"/>
        <v>-551</v>
      </c>
      <c r="F23" s="4">
        <f t="shared" si="2"/>
        <v>138.75</v>
      </c>
    </row>
    <row r="24" spans="1:6" x14ac:dyDescent="0.25">
      <c r="A24" s="2" t="s">
        <v>47</v>
      </c>
      <c r="B24" s="1">
        <v>522</v>
      </c>
      <c r="C24" s="1">
        <v>5</v>
      </c>
      <c r="D24" s="1">
        <f t="shared" si="0"/>
        <v>527</v>
      </c>
      <c r="E24" s="1">
        <f t="shared" si="1"/>
        <v>-517</v>
      </c>
      <c r="F24" s="4">
        <f t="shared" si="2"/>
        <v>104.4</v>
      </c>
    </row>
    <row r="25" spans="1:6" x14ac:dyDescent="0.25">
      <c r="A25" s="8" t="s">
        <v>48</v>
      </c>
      <c r="B25" s="10">
        <v>521</v>
      </c>
      <c r="C25" s="10">
        <v>12</v>
      </c>
      <c r="D25" s="10">
        <f t="shared" si="0"/>
        <v>533</v>
      </c>
      <c r="E25" s="10">
        <f t="shared" si="1"/>
        <v>-509</v>
      </c>
      <c r="F25" s="4">
        <f t="shared" si="2"/>
        <v>43.416666666666664</v>
      </c>
    </row>
    <row r="26" spans="1:6" x14ac:dyDescent="0.25">
      <c r="A26" s="9" t="s">
        <v>12</v>
      </c>
      <c r="B26" s="3">
        <f>SUM(B4:B25)</f>
        <v>40092</v>
      </c>
      <c r="C26" s="3">
        <f>SUM(C4:C25)</f>
        <v>22010</v>
      </c>
      <c r="D26" s="3">
        <f t="shared" si="0"/>
        <v>62102</v>
      </c>
      <c r="E26" s="3">
        <f t="shared" si="1"/>
        <v>-18082</v>
      </c>
      <c r="F26" s="4">
        <f t="shared" si="2"/>
        <v>1.8215356656065425</v>
      </c>
    </row>
  </sheetData>
  <mergeCells count="1">
    <mergeCell ref="A1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4" sqref="A4:C8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20</v>
      </c>
      <c r="B3" s="5" t="s">
        <v>21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22</v>
      </c>
      <c r="B4" s="6">
        <v>9410</v>
      </c>
      <c r="C4" s="6">
        <v>4921</v>
      </c>
      <c r="D4" s="6">
        <f>SUM(B4:C4)</f>
        <v>14331</v>
      </c>
      <c r="E4" s="6">
        <f>C4-B4</f>
        <v>-4489</v>
      </c>
      <c r="F4" s="7">
        <f>B4/C4</f>
        <v>1.9122129648445438</v>
      </c>
    </row>
    <row r="5" spans="1:6" x14ac:dyDescent="0.25">
      <c r="A5" s="2" t="s">
        <v>23</v>
      </c>
      <c r="B5" s="6">
        <v>10986</v>
      </c>
      <c r="C5" s="6">
        <v>5528</v>
      </c>
      <c r="D5" s="6">
        <f t="shared" ref="D5:D9" si="0">SUM(B5:C5)</f>
        <v>16514</v>
      </c>
      <c r="E5" s="6">
        <f t="shared" ref="E5:E9" si="1">C5-B5</f>
        <v>-5458</v>
      </c>
      <c r="F5" s="7">
        <f t="shared" ref="F5:F9" si="2">B5/C5</f>
        <v>1.9873371924746743</v>
      </c>
    </row>
    <row r="6" spans="1:6" x14ac:dyDescent="0.25">
      <c r="A6" s="2" t="s">
        <v>24</v>
      </c>
      <c r="B6" s="6">
        <v>11664</v>
      </c>
      <c r="C6" s="6">
        <v>6544</v>
      </c>
      <c r="D6" s="6">
        <f t="shared" si="0"/>
        <v>18208</v>
      </c>
      <c r="E6" s="6">
        <f t="shared" si="1"/>
        <v>-5120</v>
      </c>
      <c r="F6" s="7">
        <f t="shared" si="2"/>
        <v>1.78239608801956</v>
      </c>
    </row>
    <row r="7" spans="1:6" x14ac:dyDescent="0.25">
      <c r="A7" s="2" t="s">
        <v>25</v>
      </c>
      <c r="B7" s="6">
        <v>6902</v>
      </c>
      <c r="C7" s="6">
        <v>4019</v>
      </c>
      <c r="D7" s="6">
        <f t="shared" si="0"/>
        <v>10921</v>
      </c>
      <c r="E7" s="6">
        <f t="shared" si="1"/>
        <v>-2883</v>
      </c>
      <c r="F7" s="7">
        <f t="shared" si="2"/>
        <v>1.7173426225429211</v>
      </c>
    </row>
    <row r="8" spans="1:6" x14ac:dyDescent="0.25">
      <c r="A8" s="2" t="s">
        <v>26</v>
      </c>
      <c r="B8" s="6">
        <v>1130</v>
      </c>
      <c r="C8" s="6">
        <v>998</v>
      </c>
      <c r="D8" s="6">
        <f t="shared" si="0"/>
        <v>2128</v>
      </c>
      <c r="E8" s="6">
        <f t="shared" si="1"/>
        <v>-132</v>
      </c>
      <c r="F8" s="7">
        <f t="shared" si="2"/>
        <v>1.1322645290581161</v>
      </c>
    </row>
    <row r="9" spans="1:6" x14ac:dyDescent="0.25">
      <c r="A9" s="2" t="s">
        <v>27</v>
      </c>
      <c r="B9" s="5">
        <f>SUM(B4:B8)</f>
        <v>40092</v>
      </c>
      <c r="C9" s="5">
        <f>SUM(C4:C8)</f>
        <v>22010</v>
      </c>
      <c r="D9" s="5">
        <f t="shared" si="0"/>
        <v>62102</v>
      </c>
      <c r="E9" s="5">
        <f t="shared" si="1"/>
        <v>-18082</v>
      </c>
      <c r="F9" s="7">
        <f t="shared" si="2"/>
        <v>1.8215356656065425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49" workbookViewId="0">
      <selection activeCell="J63" sqref="J63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28</v>
      </c>
      <c r="B3" s="3" t="s">
        <v>15</v>
      </c>
      <c r="C3" s="3" t="s">
        <v>16</v>
      </c>
      <c r="D3" s="3" t="s">
        <v>19</v>
      </c>
      <c r="E3" s="3" t="s">
        <v>13</v>
      </c>
      <c r="F3" s="3" t="s">
        <v>14</v>
      </c>
    </row>
    <row r="4" spans="1:6" x14ac:dyDescent="0.25">
      <c r="A4" s="8" t="s">
        <v>59</v>
      </c>
      <c r="B4" s="1">
        <v>472</v>
      </c>
      <c r="C4" s="1">
        <v>202</v>
      </c>
      <c r="D4" s="1">
        <f>SUM(B4:C4)</f>
        <v>674</v>
      </c>
      <c r="E4" s="1">
        <f>C4-B4</f>
        <v>-270</v>
      </c>
      <c r="F4" s="4">
        <f>B4/C4</f>
        <v>2.3366336633663365</v>
      </c>
    </row>
    <row r="5" spans="1:6" x14ac:dyDescent="0.25">
      <c r="A5" s="8" t="s">
        <v>60</v>
      </c>
      <c r="B5" s="1">
        <v>353</v>
      </c>
      <c r="C5" s="1">
        <v>221</v>
      </c>
      <c r="D5" s="1">
        <f t="shared" ref="D5:D68" si="0">SUM(B5:C5)</f>
        <v>574</v>
      </c>
      <c r="E5" s="1">
        <f t="shared" ref="E5:E68" si="1">C5-B5</f>
        <v>-132</v>
      </c>
      <c r="F5" s="4">
        <f t="shared" ref="F5:F68" si="2">B5/C5</f>
        <v>1.5972850678733033</v>
      </c>
    </row>
    <row r="6" spans="1:6" x14ac:dyDescent="0.25">
      <c r="A6" s="8" t="s">
        <v>61</v>
      </c>
      <c r="B6" s="1">
        <v>505</v>
      </c>
      <c r="C6" s="1">
        <v>205</v>
      </c>
      <c r="D6" s="1">
        <f t="shared" si="0"/>
        <v>710</v>
      </c>
      <c r="E6" s="1">
        <f t="shared" si="1"/>
        <v>-300</v>
      </c>
      <c r="F6" s="4">
        <f t="shared" si="2"/>
        <v>2.4634146341463414</v>
      </c>
    </row>
    <row r="7" spans="1:6" x14ac:dyDescent="0.25">
      <c r="A7" s="8" t="s">
        <v>62</v>
      </c>
      <c r="B7" s="1">
        <v>283</v>
      </c>
      <c r="C7" s="1">
        <v>219</v>
      </c>
      <c r="D7" s="1">
        <f t="shared" si="0"/>
        <v>502</v>
      </c>
      <c r="E7" s="1">
        <f t="shared" si="1"/>
        <v>-64</v>
      </c>
      <c r="F7" s="4">
        <f t="shared" si="2"/>
        <v>1.2922374429223744</v>
      </c>
    </row>
    <row r="8" spans="1:6" x14ac:dyDescent="0.25">
      <c r="A8" s="8" t="s">
        <v>63</v>
      </c>
      <c r="B8" s="1">
        <v>453</v>
      </c>
      <c r="C8" s="1">
        <v>251</v>
      </c>
      <c r="D8" s="1">
        <f t="shared" si="0"/>
        <v>704</v>
      </c>
      <c r="E8" s="1">
        <f t="shared" si="1"/>
        <v>-202</v>
      </c>
      <c r="F8" s="4">
        <f t="shared" si="2"/>
        <v>1.8047808764940239</v>
      </c>
    </row>
    <row r="9" spans="1:6" x14ac:dyDescent="0.25">
      <c r="A9" s="8" t="s">
        <v>64</v>
      </c>
      <c r="B9" s="1">
        <v>312</v>
      </c>
      <c r="C9" s="1">
        <v>189</v>
      </c>
      <c r="D9" s="1">
        <f t="shared" si="0"/>
        <v>501</v>
      </c>
      <c r="E9" s="1">
        <f t="shared" si="1"/>
        <v>-123</v>
      </c>
      <c r="F9" s="4">
        <f t="shared" si="2"/>
        <v>1.6507936507936507</v>
      </c>
    </row>
    <row r="10" spans="1:6" x14ac:dyDescent="0.25">
      <c r="A10" s="8" t="s">
        <v>65</v>
      </c>
      <c r="B10" s="1">
        <v>708</v>
      </c>
      <c r="C10" s="1">
        <v>339</v>
      </c>
      <c r="D10" s="1">
        <f t="shared" si="0"/>
        <v>1047</v>
      </c>
      <c r="E10" s="1">
        <f t="shared" si="1"/>
        <v>-369</v>
      </c>
      <c r="F10" s="4">
        <f t="shared" si="2"/>
        <v>2.0884955752212391</v>
      </c>
    </row>
    <row r="11" spans="1:6" x14ac:dyDescent="0.25">
      <c r="A11" s="8" t="s">
        <v>66</v>
      </c>
      <c r="B11" s="1">
        <v>1983</v>
      </c>
      <c r="C11" s="1">
        <v>861</v>
      </c>
      <c r="D11" s="1">
        <f t="shared" si="0"/>
        <v>2844</v>
      </c>
      <c r="E11" s="1">
        <f t="shared" si="1"/>
        <v>-1122</v>
      </c>
      <c r="F11" s="4">
        <f t="shared" si="2"/>
        <v>2.3031358885017421</v>
      </c>
    </row>
    <row r="12" spans="1:6" x14ac:dyDescent="0.25">
      <c r="A12" s="8" t="s">
        <v>67</v>
      </c>
      <c r="B12" s="1">
        <v>252</v>
      </c>
      <c r="C12" s="1">
        <v>88</v>
      </c>
      <c r="D12" s="1">
        <f t="shared" si="0"/>
        <v>340</v>
      </c>
      <c r="E12" s="1">
        <f t="shared" si="1"/>
        <v>-164</v>
      </c>
      <c r="F12" s="4">
        <f t="shared" si="2"/>
        <v>2.8636363636363638</v>
      </c>
    </row>
    <row r="13" spans="1:6" x14ac:dyDescent="0.25">
      <c r="A13" s="8" t="s">
        <v>68</v>
      </c>
      <c r="B13" s="1">
        <v>728</v>
      </c>
      <c r="C13" s="1">
        <v>227</v>
      </c>
      <c r="D13" s="1">
        <f t="shared" si="0"/>
        <v>955</v>
      </c>
      <c r="E13" s="1">
        <f t="shared" si="1"/>
        <v>-501</v>
      </c>
      <c r="F13" s="4">
        <f t="shared" si="2"/>
        <v>3.2070484581497798</v>
      </c>
    </row>
    <row r="14" spans="1:6" x14ac:dyDescent="0.25">
      <c r="A14" s="8" t="s">
        <v>69</v>
      </c>
      <c r="B14" s="1">
        <v>222</v>
      </c>
      <c r="C14" s="1">
        <v>188</v>
      </c>
      <c r="D14" s="1">
        <f t="shared" si="0"/>
        <v>410</v>
      </c>
      <c r="E14" s="1">
        <f t="shared" si="1"/>
        <v>-34</v>
      </c>
      <c r="F14" s="4">
        <f t="shared" si="2"/>
        <v>1.1808510638297873</v>
      </c>
    </row>
    <row r="15" spans="1:6" x14ac:dyDescent="0.25">
      <c r="A15" s="8" t="s">
        <v>70</v>
      </c>
      <c r="B15" s="1">
        <v>217</v>
      </c>
      <c r="C15" s="1">
        <v>153</v>
      </c>
      <c r="D15" s="1">
        <f t="shared" si="0"/>
        <v>370</v>
      </c>
      <c r="E15" s="1">
        <f t="shared" si="1"/>
        <v>-64</v>
      </c>
      <c r="F15" s="4">
        <f t="shared" si="2"/>
        <v>1.4183006535947713</v>
      </c>
    </row>
    <row r="16" spans="1:6" x14ac:dyDescent="0.25">
      <c r="A16" s="8" t="s">
        <v>71</v>
      </c>
      <c r="B16" s="1">
        <v>6</v>
      </c>
      <c r="C16" s="1">
        <v>16</v>
      </c>
      <c r="D16" s="1">
        <f t="shared" si="0"/>
        <v>22</v>
      </c>
      <c r="E16" s="1">
        <f t="shared" si="1"/>
        <v>10</v>
      </c>
      <c r="F16" s="4">
        <f t="shared" si="2"/>
        <v>0.375</v>
      </c>
    </row>
    <row r="17" spans="1:6" x14ac:dyDescent="0.25">
      <c r="A17" s="8" t="s">
        <v>72</v>
      </c>
      <c r="B17" s="1">
        <v>620</v>
      </c>
      <c r="C17" s="1">
        <v>402</v>
      </c>
      <c r="D17" s="1">
        <f t="shared" si="0"/>
        <v>1022</v>
      </c>
      <c r="E17" s="1">
        <f t="shared" si="1"/>
        <v>-218</v>
      </c>
      <c r="F17" s="4">
        <f t="shared" si="2"/>
        <v>1.5422885572139304</v>
      </c>
    </row>
    <row r="18" spans="1:6" x14ac:dyDescent="0.25">
      <c r="A18" s="8" t="s">
        <v>73</v>
      </c>
      <c r="B18" s="1">
        <v>299</v>
      </c>
      <c r="C18" s="1">
        <v>165</v>
      </c>
      <c r="D18" s="1">
        <f t="shared" si="0"/>
        <v>464</v>
      </c>
      <c r="E18" s="1">
        <f t="shared" si="1"/>
        <v>-134</v>
      </c>
      <c r="F18" s="4">
        <f t="shared" si="2"/>
        <v>1.812121212121212</v>
      </c>
    </row>
    <row r="19" spans="1:6" x14ac:dyDescent="0.25">
      <c r="A19" s="8" t="s">
        <v>74</v>
      </c>
      <c r="B19" s="1">
        <v>1172</v>
      </c>
      <c r="C19" s="1">
        <v>733</v>
      </c>
      <c r="D19" s="1">
        <f t="shared" si="0"/>
        <v>1905</v>
      </c>
      <c r="E19" s="1">
        <f t="shared" si="1"/>
        <v>-439</v>
      </c>
      <c r="F19" s="4">
        <f t="shared" si="2"/>
        <v>1.5989085948158255</v>
      </c>
    </row>
    <row r="20" spans="1:6" x14ac:dyDescent="0.25">
      <c r="A20" s="8" t="s">
        <v>75</v>
      </c>
      <c r="B20" s="1">
        <v>346</v>
      </c>
      <c r="C20" s="1">
        <v>173</v>
      </c>
      <c r="D20" s="1">
        <f t="shared" si="0"/>
        <v>519</v>
      </c>
      <c r="E20" s="1">
        <f t="shared" si="1"/>
        <v>-173</v>
      </c>
      <c r="F20" s="4">
        <f t="shared" si="2"/>
        <v>2</v>
      </c>
    </row>
    <row r="21" spans="1:6" x14ac:dyDescent="0.25">
      <c r="A21" s="8" t="s">
        <v>76</v>
      </c>
      <c r="B21" s="1">
        <v>613</v>
      </c>
      <c r="C21" s="1">
        <v>345</v>
      </c>
      <c r="D21" s="1">
        <f t="shared" si="0"/>
        <v>958</v>
      </c>
      <c r="E21" s="1">
        <f t="shared" si="1"/>
        <v>-268</v>
      </c>
      <c r="F21" s="4">
        <f t="shared" si="2"/>
        <v>1.7768115942028986</v>
      </c>
    </row>
    <row r="22" spans="1:6" x14ac:dyDescent="0.25">
      <c r="A22" s="8" t="s">
        <v>77</v>
      </c>
      <c r="B22" s="1">
        <v>495</v>
      </c>
      <c r="C22" s="1">
        <v>253</v>
      </c>
      <c r="D22" s="1">
        <f t="shared" si="0"/>
        <v>748</v>
      </c>
      <c r="E22" s="1">
        <f t="shared" si="1"/>
        <v>-242</v>
      </c>
      <c r="F22" s="4">
        <f t="shared" si="2"/>
        <v>1.9565217391304348</v>
      </c>
    </row>
    <row r="23" spans="1:6" x14ac:dyDescent="0.25">
      <c r="A23" s="8" t="s">
        <v>78</v>
      </c>
      <c r="B23" s="1">
        <v>539</v>
      </c>
      <c r="C23" s="1">
        <v>334</v>
      </c>
      <c r="D23" s="1">
        <f t="shared" si="0"/>
        <v>873</v>
      </c>
      <c r="E23" s="1">
        <f t="shared" si="1"/>
        <v>-205</v>
      </c>
      <c r="F23" s="4">
        <f t="shared" si="2"/>
        <v>1.6137724550898203</v>
      </c>
    </row>
    <row r="24" spans="1:6" x14ac:dyDescent="0.25">
      <c r="A24" s="8" t="s">
        <v>79</v>
      </c>
      <c r="B24" s="1">
        <v>545</v>
      </c>
      <c r="C24" s="1">
        <v>439</v>
      </c>
      <c r="D24" s="1">
        <f t="shared" si="0"/>
        <v>984</v>
      </c>
      <c r="E24" s="1">
        <f t="shared" si="1"/>
        <v>-106</v>
      </c>
      <c r="F24" s="4">
        <f t="shared" si="2"/>
        <v>1.2414578587699316</v>
      </c>
    </row>
    <row r="25" spans="1:6" x14ac:dyDescent="0.25">
      <c r="A25" s="8" t="s">
        <v>80</v>
      </c>
      <c r="B25" s="1">
        <v>541</v>
      </c>
      <c r="C25" s="1">
        <v>541</v>
      </c>
      <c r="D25" s="1">
        <f t="shared" si="0"/>
        <v>1082</v>
      </c>
      <c r="E25" s="1">
        <f t="shared" si="1"/>
        <v>0</v>
      </c>
      <c r="F25" s="4">
        <f t="shared" si="2"/>
        <v>1</v>
      </c>
    </row>
    <row r="26" spans="1:6" x14ac:dyDescent="0.25">
      <c r="A26" s="8" t="s">
        <v>81</v>
      </c>
      <c r="B26" s="1">
        <v>1567</v>
      </c>
      <c r="C26" s="1">
        <v>616</v>
      </c>
      <c r="D26" s="1">
        <f t="shared" si="0"/>
        <v>2183</v>
      </c>
      <c r="E26" s="1">
        <f t="shared" si="1"/>
        <v>-951</v>
      </c>
      <c r="F26" s="4">
        <f t="shared" si="2"/>
        <v>2.543831168831169</v>
      </c>
    </row>
    <row r="27" spans="1:6" x14ac:dyDescent="0.25">
      <c r="A27" s="8" t="s">
        <v>82</v>
      </c>
      <c r="B27" s="1">
        <v>858</v>
      </c>
      <c r="C27" s="1">
        <v>367</v>
      </c>
      <c r="D27" s="1">
        <f t="shared" si="0"/>
        <v>1225</v>
      </c>
      <c r="E27" s="1">
        <f t="shared" si="1"/>
        <v>-491</v>
      </c>
      <c r="F27" s="4">
        <f t="shared" si="2"/>
        <v>2.3378746594005451</v>
      </c>
    </row>
    <row r="28" spans="1:6" x14ac:dyDescent="0.25">
      <c r="A28" s="8" t="s">
        <v>83</v>
      </c>
      <c r="B28" s="1">
        <v>722</v>
      </c>
      <c r="C28" s="1">
        <v>393</v>
      </c>
      <c r="D28" s="1">
        <f t="shared" si="0"/>
        <v>1115</v>
      </c>
      <c r="E28" s="1">
        <f t="shared" si="1"/>
        <v>-329</v>
      </c>
      <c r="F28" s="4">
        <f t="shared" si="2"/>
        <v>1.8371501272264632</v>
      </c>
    </row>
    <row r="29" spans="1:6" x14ac:dyDescent="0.25">
      <c r="A29" s="8" t="s">
        <v>84</v>
      </c>
      <c r="B29" s="1">
        <v>814</v>
      </c>
      <c r="C29" s="1">
        <v>515</v>
      </c>
      <c r="D29" s="1">
        <f t="shared" si="0"/>
        <v>1329</v>
      </c>
      <c r="E29" s="1">
        <f t="shared" si="1"/>
        <v>-299</v>
      </c>
      <c r="F29" s="4">
        <f t="shared" si="2"/>
        <v>1.5805825242718448</v>
      </c>
    </row>
    <row r="30" spans="1:6" x14ac:dyDescent="0.25">
      <c r="A30" s="8" t="s">
        <v>85</v>
      </c>
      <c r="B30" s="1">
        <v>1220</v>
      </c>
      <c r="C30" s="1">
        <v>587</v>
      </c>
      <c r="D30" s="1">
        <f t="shared" si="0"/>
        <v>1807</v>
      </c>
      <c r="E30" s="1">
        <f t="shared" si="1"/>
        <v>-633</v>
      </c>
      <c r="F30" s="4">
        <f t="shared" si="2"/>
        <v>2.0783645655877341</v>
      </c>
    </row>
    <row r="31" spans="1:6" x14ac:dyDescent="0.25">
      <c r="A31" s="8" t="s">
        <v>86</v>
      </c>
      <c r="B31" s="1">
        <v>306</v>
      </c>
      <c r="C31" s="1">
        <v>166</v>
      </c>
      <c r="D31" s="1">
        <f t="shared" si="0"/>
        <v>472</v>
      </c>
      <c r="E31" s="1">
        <f t="shared" si="1"/>
        <v>-140</v>
      </c>
      <c r="F31" s="4">
        <f t="shared" si="2"/>
        <v>1.8433734939759037</v>
      </c>
    </row>
    <row r="32" spans="1:6" x14ac:dyDescent="0.25">
      <c r="A32" s="8" t="s">
        <v>87</v>
      </c>
      <c r="B32" s="1">
        <v>896</v>
      </c>
      <c r="C32" s="1">
        <v>422</v>
      </c>
      <c r="D32" s="1">
        <f t="shared" si="0"/>
        <v>1318</v>
      </c>
      <c r="E32" s="1">
        <f t="shared" si="1"/>
        <v>-474</v>
      </c>
      <c r="F32" s="4">
        <f t="shared" si="2"/>
        <v>2.123222748815166</v>
      </c>
    </row>
    <row r="33" spans="1:6" x14ac:dyDescent="0.25">
      <c r="A33" s="8" t="s">
        <v>88</v>
      </c>
      <c r="B33" s="1">
        <v>589</v>
      </c>
      <c r="C33" s="1">
        <v>292</v>
      </c>
      <c r="D33" s="1">
        <f t="shared" si="0"/>
        <v>881</v>
      </c>
      <c r="E33" s="1">
        <f t="shared" si="1"/>
        <v>-297</v>
      </c>
      <c r="F33" s="4">
        <f t="shared" si="2"/>
        <v>2.0171232876712328</v>
      </c>
    </row>
    <row r="34" spans="1:6" x14ac:dyDescent="0.25">
      <c r="A34" s="8" t="s">
        <v>89</v>
      </c>
      <c r="B34" s="1">
        <v>835</v>
      </c>
      <c r="C34" s="1">
        <v>303</v>
      </c>
      <c r="D34" s="1">
        <f t="shared" si="0"/>
        <v>1138</v>
      </c>
      <c r="E34" s="1">
        <f t="shared" si="1"/>
        <v>-532</v>
      </c>
      <c r="F34" s="4">
        <f t="shared" si="2"/>
        <v>2.7557755775577557</v>
      </c>
    </row>
    <row r="35" spans="1:6" x14ac:dyDescent="0.25">
      <c r="A35" s="8" t="s">
        <v>90</v>
      </c>
      <c r="B35" s="1">
        <v>424</v>
      </c>
      <c r="C35" s="1">
        <v>382</v>
      </c>
      <c r="D35" s="1">
        <f t="shared" si="0"/>
        <v>806</v>
      </c>
      <c r="E35" s="1">
        <f t="shared" si="1"/>
        <v>-42</v>
      </c>
      <c r="F35" s="4">
        <f t="shared" si="2"/>
        <v>1.1099476439790577</v>
      </c>
    </row>
    <row r="36" spans="1:6" x14ac:dyDescent="0.25">
      <c r="A36" s="8" t="s">
        <v>91</v>
      </c>
      <c r="B36" s="1">
        <v>207</v>
      </c>
      <c r="C36" s="1">
        <v>188</v>
      </c>
      <c r="D36" s="1">
        <f t="shared" si="0"/>
        <v>395</v>
      </c>
      <c r="E36" s="1">
        <f t="shared" si="1"/>
        <v>-19</v>
      </c>
      <c r="F36" s="4">
        <f t="shared" si="2"/>
        <v>1.1010638297872339</v>
      </c>
    </row>
    <row r="37" spans="1:6" x14ac:dyDescent="0.25">
      <c r="A37" s="8" t="s">
        <v>92</v>
      </c>
      <c r="B37" s="1">
        <v>972</v>
      </c>
      <c r="C37" s="1">
        <v>690</v>
      </c>
      <c r="D37" s="1">
        <f t="shared" si="0"/>
        <v>1662</v>
      </c>
      <c r="E37" s="1">
        <f t="shared" si="1"/>
        <v>-282</v>
      </c>
      <c r="F37" s="4">
        <f t="shared" si="2"/>
        <v>1.4086956521739131</v>
      </c>
    </row>
    <row r="38" spans="1:6" x14ac:dyDescent="0.25">
      <c r="A38" s="8" t="s">
        <v>93</v>
      </c>
      <c r="B38" s="1">
        <v>412</v>
      </c>
      <c r="C38" s="1">
        <v>262</v>
      </c>
      <c r="D38" s="1">
        <f t="shared" si="0"/>
        <v>674</v>
      </c>
      <c r="E38" s="1">
        <f t="shared" si="1"/>
        <v>-150</v>
      </c>
      <c r="F38" s="4">
        <f t="shared" si="2"/>
        <v>1.5725190839694656</v>
      </c>
    </row>
    <row r="39" spans="1:6" x14ac:dyDescent="0.25">
      <c r="A39" s="8" t="s">
        <v>94</v>
      </c>
      <c r="B39" s="1">
        <v>292</v>
      </c>
      <c r="C39" s="1">
        <v>185</v>
      </c>
      <c r="D39" s="1">
        <f t="shared" si="0"/>
        <v>477</v>
      </c>
      <c r="E39" s="1">
        <f t="shared" si="1"/>
        <v>-107</v>
      </c>
      <c r="F39" s="4">
        <f t="shared" si="2"/>
        <v>1.5783783783783785</v>
      </c>
    </row>
    <row r="40" spans="1:6" x14ac:dyDescent="0.25">
      <c r="A40" s="8" t="s">
        <v>95</v>
      </c>
      <c r="B40" s="1">
        <v>263</v>
      </c>
      <c r="C40" s="1">
        <v>146</v>
      </c>
      <c r="D40" s="1">
        <f t="shared" si="0"/>
        <v>409</v>
      </c>
      <c r="E40" s="1">
        <f t="shared" si="1"/>
        <v>-117</v>
      </c>
      <c r="F40" s="4">
        <f t="shared" si="2"/>
        <v>1.8013698630136987</v>
      </c>
    </row>
    <row r="41" spans="1:6" x14ac:dyDescent="0.25">
      <c r="A41" s="8" t="s">
        <v>96</v>
      </c>
      <c r="B41" s="1">
        <v>144</v>
      </c>
      <c r="C41" s="1">
        <v>125</v>
      </c>
      <c r="D41" s="1">
        <f t="shared" si="0"/>
        <v>269</v>
      </c>
      <c r="E41" s="1">
        <f t="shared" si="1"/>
        <v>-19</v>
      </c>
      <c r="F41" s="4">
        <f t="shared" si="2"/>
        <v>1.1519999999999999</v>
      </c>
    </row>
    <row r="42" spans="1:6" x14ac:dyDescent="0.25">
      <c r="A42" s="8" t="s">
        <v>97</v>
      </c>
      <c r="B42" s="1">
        <v>177</v>
      </c>
      <c r="C42" s="1">
        <v>93</v>
      </c>
      <c r="D42" s="1">
        <f t="shared" si="0"/>
        <v>270</v>
      </c>
      <c r="E42" s="1">
        <f t="shared" si="1"/>
        <v>-84</v>
      </c>
      <c r="F42" s="4">
        <f t="shared" si="2"/>
        <v>1.903225806451613</v>
      </c>
    </row>
    <row r="43" spans="1:6" x14ac:dyDescent="0.25">
      <c r="A43" s="8" t="s">
        <v>98</v>
      </c>
      <c r="B43" s="1">
        <v>678</v>
      </c>
      <c r="C43" s="1">
        <v>416</v>
      </c>
      <c r="D43" s="1">
        <f t="shared" si="0"/>
        <v>1094</v>
      </c>
      <c r="E43" s="1">
        <f t="shared" si="1"/>
        <v>-262</v>
      </c>
      <c r="F43" s="4">
        <f t="shared" si="2"/>
        <v>1.6298076923076923</v>
      </c>
    </row>
    <row r="44" spans="1:6" x14ac:dyDescent="0.25">
      <c r="A44" s="8" t="s">
        <v>99</v>
      </c>
      <c r="B44" s="1">
        <v>196</v>
      </c>
      <c r="C44" s="1">
        <v>213</v>
      </c>
      <c r="D44" s="1">
        <f t="shared" si="0"/>
        <v>409</v>
      </c>
      <c r="E44" s="1">
        <f t="shared" si="1"/>
        <v>17</v>
      </c>
      <c r="F44" s="4">
        <f t="shared" si="2"/>
        <v>0.92018779342723001</v>
      </c>
    </row>
    <row r="45" spans="1:6" x14ac:dyDescent="0.25">
      <c r="A45" s="8" t="s">
        <v>100</v>
      </c>
      <c r="B45" s="1">
        <v>350</v>
      </c>
      <c r="C45" s="1">
        <v>207</v>
      </c>
      <c r="D45" s="1">
        <f t="shared" si="0"/>
        <v>557</v>
      </c>
      <c r="E45" s="1">
        <f t="shared" si="1"/>
        <v>-143</v>
      </c>
      <c r="F45" s="4">
        <f t="shared" si="2"/>
        <v>1.6908212560386473</v>
      </c>
    </row>
    <row r="46" spans="1:6" x14ac:dyDescent="0.25">
      <c r="A46" s="8" t="s">
        <v>101</v>
      </c>
      <c r="B46" s="1">
        <v>583</v>
      </c>
      <c r="C46" s="1">
        <v>372</v>
      </c>
      <c r="D46" s="1">
        <f t="shared" si="0"/>
        <v>955</v>
      </c>
      <c r="E46" s="1">
        <f t="shared" si="1"/>
        <v>-211</v>
      </c>
      <c r="F46" s="4">
        <f t="shared" si="2"/>
        <v>1.5672043010752688</v>
      </c>
    </row>
    <row r="47" spans="1:6" x14ac:dyDescent="0.25">
      <c r="A47" s="8" t="s">
        <v>102</v>
      </c>
      <c r="B47" s="1">
        <v>485</v>
      </c>
      <c r="C47" s="1">
        <v>281</v>
      </c>
      <c r="D47" s="1">
        <f t="shared" si="0"/>
        <v>766</v>
      </c>
      <c r="E47" s="1">
        <f t="shared" si="1"/>
        <v>-204</v>
      </c>
      <c r="F47" s="4">
        <f t="shared" si="2"/>
        <v>1.7259786476868328</v>
      </c>
    </row>
    <row r="48" spans="1:6" x14ac:dyDescent="0.25">
      <c r="A48" s="8" t="s">
        <v>103</v>
      </c>
      <c r="B48" s="1">
        <v>369</v>
      </c>
      <c r="C48" s="1">
        <v>220</v>
      </c>
      <c r="D48" s="1">
        <f t="shared" si="0"/>
        <v>589</v>
      </c>
      <c r="E48" s="1">
        <f t="shared" si="1"/>
        <v>-149</v>
      </c>
      <c r="F48" s="4">
        <f t="shared" si="2"/>
        <v>1.6772727272727272</v>
      </c>
    </row>
    <row r="49" spans="1:6" x14ac:dyDescent="0.25">
      <c r="A49" s="8" t="s">
        <v>104</v>
      </c>
      <c r="B49" s="1">
        <v>1201</v>
      </c>
      <c r="C49" s="1">
        <v>340</v>
      </c>
      <c r="D49" s="1">
        <f t="shared" si="0"/>
        <v>1541</v>
      </c>
      <c r="E49" s="1">
        <f t="shared" si="1"/>
        <v>-861</v>
      </c>
      <c r="F49" s="4">
        <f t="shared" si="2"/>
        <v>3.5323529411764705</v>
      </c>
    </row>
    <row r="50" spans="1:6" x14ac:dyDescent="0.25">
      <c r="A50" s="8" t="s">
        <v>105</v>
      </c>
      <c r="B50" s="1">
        <v>1337</v>
      </c>
      <c r="C50" s="1">
        <v>819</v>
      </c>
      <c r="D50" s="1">
        <f t="shared" si="0"/>
        <v>2156</v>
      </c>
      <c r="E50" s="1">
        <f t="shared" si="1"/>
        <v>-518</v>
      </c>
      <c r="F50" s="4">
        <f t="shared" si="2"/>
        <v>1.6324786324786325</v>
      </c>
    </row>
    <row r="51" spans="1:6" x14ac:dyDescent="0.25">
      <c r="A51" s="8" t="s">
        <v>106</v>
      </c>
      <c r="B51" s="1">
        <v>172</v>
      </c>
      <c r="C51" s="1">
        <v>117</v>
      </c>
      <c r="D51" s="1">
        <f t="shared" si="0"/>
        <v>289</v>
      </c>
      <c r="E51" s="1">
        <f t="shared" si="1"/>
        <v>-55</v>
      </c>
      <c r="F51" s="4">
        <f t="shared" si="2"/>
        <v>1.4700854700854702</v>
      </c>
    </row>
    <row r="52" spans="1:6" x14ac:dyDescent="0.25">
      <c r="A52" s="8" t="s">
        <v>107</v>
      </c>
      <c r="B52" s="1">
        <v>581</v>
      </c>
      <c r="C52" s="1">
        <v>277</v>
      </c>
      <c r="D52" s="1">
        <f t="shared" si="0"/>
        <v>858</v>
      </c>
      <c r="E52" s="1">
        <f t="shared" si="1"/>
        <v>-304</v>
      </c>
      <c r="F52" s="4">
        <f t="shared" si="2"/>
        <v>2.0974729241877257</v>
      </c>
    </row>
    <row r="53" spans="1:6" x14ac:dyDescent="0.25">
      <c r="A53" s="8" t="s">
        <v>108</v>
      </c>
      <c r="B53" s="1">
        <v>255</v>
      </c>
      <c r="C53" s="1">
        <v>166</v>
      </c>
      <c r="D53" s="1">
        <f t="shared" si="0"/>
        <v>421</v>
      </c>
      <c r="E53" s="1">
        <f t="shared" si="1"/>
        <v>-89</v>
      </c>
      <c r="F53" s="4">
        <f t="shared" si="2"/>
        <v>1.536144578313253</v>
      </c>
    </row>
    <row r="54" spans="1:6" x14ac:dyDescent="0.25">
      <c r="A54" s="8" t="s">
        <v>109</v>
      </c>
      <c r="B54" s="1">
        <v>840</v>
      </c>
      <c r="C54" s="1">
        <v>224</v>
      </c>
      <c r="D54" s="1">
        <f t="shared" si="0"/>
        <v>1064</v>
      </c>
      <c r="E54" s="1">
        <f t="shared" si="1"/>
        <v>-616</v>
      </c>
      <c r="F54" s="4">
        <f t="shared" si="2"/>
        <v>3.75</v>
      </c>
    </row>
    <row r="55" spans="1:6" x14ac:dyDescent="0.25">
      <c r="A55" s="8" t="s">
        <v>110</v>
      </c>
      <c r="B55" s="1">
        <v>519</v>
      </c>
      <c r="C55" s="1">
        <v>256</v>
      </c>
      <c r="D55" s="1">
        <f t="shared" si="0"/>
        <v>775</v>
      </c>
      <c r="E55" s="1">
        <f t="shared" si="1"/>
        <v>-263</v>
      </c>
      <c r="F55" s="4">
        <f t="shared" si="2"/>
        <v>2.02734375</v>
      </c>
    </row>
    <row r="56" spans="1:6" x14ac:dyDescent="0.25">
      <c r="A56" s="8" t="s">
        <v>111</v>
      </c>
      <c r="B56" s="1">
        <v>679</v>
      </c>
      <c r="C56" s="1">
        <v>265</v>
      </c>
      <c r="D56" s="1">
        <f t="shared" si="0"/>
        <v>944</v>
      </c>
      <c r="E56" s="1">
        <f t="shared" si="1"/>
        <v>-414</v>
      </c>
      <c r="F56" s="4">
        <f t="shared" si="2"/>
        <v>2.5622641509433963</v>
      </c>
    </row>
    <row r="57" spans="1:6" x14ac:dyDescent="0.25">
      <c r="A57" s="8" t="s">
        <v>112</v>
      </c>
      <c r="B57" s="1">
        <v>508</v>
      </c>
      <c r="C57" s="1">
        <v>136</v>
      </c>
      <c r="D57" s="1">
        <f t="shared" si="0"/>
        <v>644</v>
      </c>
      <c r="E57" s="1">
        <f t="shared" si="1"/>
        <v>-372</v>
      </c>
      <c r="F57" s="4">
        <f t="shared" si="2"/>
        <v>3.7352941176470589</v>
      </c>
    </row>
    <row r="58" spans="1:6" x14ac:dyDescent="0.25">
      <c r="A58" s="8" t="s">
        <v>113</v>
      </c>
      <c r="B58" s="1">
        <v>295</v>
      </c>
      <c r="C58" s="1">
        <v>91</v>
      </c>
      <c r="D58" s="1">
        <f t="shared" si="0"/>
        <v>386</v>
      </c>
      <c r="E58" s="1">
        <f t="shared" si="1"/>
        <v>-204</v>
      </c>
      <c r="F58" s="4">
        <f t="shared" si="2"/>
        <v>3.2417582417582418</v>
      </c>
    </row>
    <row r="59" spans="1:6" x14ac:dyDescent="0.25">
      <c r="A59" s="8" t="s">
        <v>114</v>
      </c>
      <c r="B59" s="1">
        <v>414</v>
      </c>
      <c r="C59" s="1">
        <v>243</v>
      </c>
      <c r="D59" s="1">
        <f t="shared" si="0"/>
        <v>657</v>
      </c>
      <c r="E59" s="1">
        <f t="shared" si="1"/>
        <v>-171</v>
      </c>
      <c r="F59" s="4">
        <f t="shared" si="2"/>
        <v>1.7037037037037037</v>
      </c>
    </row>
    <row r="60" spans="1:6" x14ac:dyDescent="0.25">
      <c r="A60" s="8" t="s">
        <v>115</v>
      </c>
      <c r="B60" s="1">
        <v>236</v>
      </c>
      <c r="C60" s="1">
        <v>74</v>
      </c>
      <c r="D60" s="1">
        <f t="shared" si="0"/>
        <v>310</v>
      </c>
      <c r="E60" s="1">
        <f t="shared" si="1"/>
        <v>-162</v>
      </c>
      <c r="F60" s="4">
        <f t="shared" si="2"/>
        <v>3.189189189189189</v>
      </c>
    </row>
    <row r="61" spans="1:6" x14ac:dyDescent="0.25">
      <c r="A61" s="8" t="s">
        <v>116</v>
      </c>
      <c r="B61" s="1">
        <v>204</v>
      </c>
      <c r="C61" s="1">
        <v>98</v>
      </c>
      <c r="D61" s="1">
        <f t="shared" si="0"/>
        <v>302</v>
      </c>
      <c r="E61" s="1">
        <f t="shared" si="1"/>
        <v>-106</v>
      </c>
      <c r="F61" s="4">
        <f t="shared" si="2"/>
        <v>2.0816326530612246</v>
      </c>
    </row>
    <row r="62" spans="1:6" x14ac:dyDescent="0.25">
      <c r="A62" s="8" t="s">
        <v>117</v>
      </c>
      <c r="B62" s="1">
        <v>420</v>
      </c>
      <c r="C62" s="1">
        <v>231</v>
      </c>
      <c r="D62" s="1">
        <f t="shared" si="0"/>
        <v>651</v>
      </c>
      <c r="E62" s="1">
        <f t="shared" si="1"/>
        <v>-189</v>
      </c>
      <c r="F62" s="4">
        <f t="shared" si="2"/>
        <v>1.8181818181818181</v>
      </c>
    </row>
    <row r="63" spans="1:6" x14ac:dyDescent="0.25">
      <c r="A63" s="8" t="s">
        <v>118</v>
      </c>
      <c r="B63" s="1">
        <v>348</v>
      </c>
      <c r="C63" s="1">
        <v>84</v>
      </c>
      <c r="D63" s="1">
        <f t="shared" si="0"/>
        <v>432</v>
      </c>
      <c r="E63" s="1">
        <f t="shared" si="1"/>
        <v>-264</v>
      </c>
      <c r="F63" s="4">
        <f t="shared" si="2"/>
        <v>4.1428571428571432</v>
      </c>
    </row>
    <row r="64" spans="1:6" x14ac:dyDescent="0.25">
      <c r="A64" s="8" t="s">
        <v>119</v>
      </c>
      <c r="B64" s="1">
        <v>978</v>
      </c>
      <c r="C64" s="1">
        <v>548</v>
      </c>
      <c r="D64" s="1">
        <f t="shared" si="0"/>
        <v>1526</v>
      </c>
      <c r="E64" s="1">
        <f t="shared" si="1"/>
        <v>-430</v>
      </c>
      <c r="F64" s="4">
        <f t="shared" si="2"/>
        <v>1.7846715328467153</v>
      </c>
    </row>
    <row r="65" spans="1:6" x14ac:dyDescent="0.25">
      <c r="A65" s="8" t="s">
        <v>120</v>
      </c>
      <c r="B65" s="1">
        <v>409</v>
      </c>
      <c r="C65" s="1">
        <v>261</v>
      </c>
      <c r="D65" s="1">
        <f t="shared" si="0"/>
        <v>670</v>
      </c>
      <c r="E65" s="1">
        <f t="shared" si="1"/>
        <v>-148</v>
      </c>
      <c r="F65" s="4">
        <f t="shared" si="2"/>
        <v>1.5670498084291187</v>
      </c>
    </row>
    <row r="66" spans="1:6" x14ac:dyDescent="0.25">
      <c r="A66" s="8" t="s">
        <v>121</v>
      </c>
      <c r="B66" s="1">
        <v>440</v>
      </c>
      <c r="C66" s="1">
        <v>218</v>
      </c>
      <c r="D66" s="1">
        <f t="shared" si="0"/>
        <v>658</v>
      </c>
      <c r="E66" s="1">
        <f t="shared" si="1"/>
        <v>-222</v>
      </c>
      <c r="F66" s="4">
        <f t="shared" si="2"/>
        <v>2.0183486238532109</v>
      </c>
    </row>
    <row r="67" spans="1:6" x14ac:dyDescent="0.25">
      <c r="A67" s="8" t="s">
        <v>122</v>
      </c>
      <c r="B67" s="1">
        <v>392</v>
      </c>
      <c r="C67" s="1">
        <v>109</v>
      </c>
      <c r="D67" s="1">
        <f t="shared" si="0"/>
        <v>501</v>
      </c>
      <c r="E67" s="1">
        <f t="shared" si="1"/>
        <v>-283</v>
      </c>
      <c r="F67" s="4">
        <f t="shared" si="2"/>
        <v>3.596330275229358</v>
      </c>
    </row>
    <row r="68" spans="1:6" x14ac:dyDescent="0.25">
      <c r="A68" s="8" t="s">
        <v>123</v>
      </c>
      <c r="B68" s="1">
        <v>259</v>
      </c>
      <c r="C68" s="1">
        <v>254</v>
      </c>
      <c r="D68" s="1">
        <f t="shared" si="0"/>
        <v>513</v>
      </c>
      <c r="E68" s="1">
        <f t="shared" si="1"/>
        <v>-5</v>
      </c>
      <c r="F68" s="4">
        <f t="shared" si="2"/>
        <v>1.0196850393700787</v>
      </c>
    </row>
    <row r="69" spans="1:6" x14ac:dyDescent="0.25">
      <c r="A69" s="8" t="s">
        <v>124</v>
      </c>
      <c r="B69" s="1">
        <v>309</v>
      </c>
      <c r="C69" s="1">
        <v>115</v>
      </c>
      <c r="D69" s="1">
        <f t="shared" ref="D69:D81" si="3">SUM(B69:C69)</f>
        <v>424</v>
      </c>
      <c r="E69" s="1">
        <f t="shared" ref="E69:E81" si="4">C69-B69</f>
        <v>-194</v>
      </c>
      <c r="F69" s="4">
        <f t="shared" ref="F69:F81" si="5">B69/C69</f>
        <v>2.6869565217391305</v>
      </c>
    </row>
    <row r="70" spans="1:6" x14ac:dyDescent="0.25">
      <c r="A70" s="8" t="s">
        <v>125</v>
      </c>
      <c r="B70" s="1">
        <v>367</v>
      </c>
      <c r="C70" s="1">
        <v>356</v>
      </c>
      <c r="D70" s="1">
        <f t="shared" si="3"/>
        <v>723</v>
      </c>
      <c r="E70" s="1">
        <f t="shared" si="4"/>
        <v>-11</v>
      </c>
      <c r="F70" s="4">
        <f t="shared" si="5"/>
        <v>1.0308988764044944</v>
      </c>
    </row>
    <row r="71" spans="1:6" x14ac:dyDescent="0.25">
      <c r="A71" s="8" t="s">
        <v>126</v>
      </c>
      <c r="B71" s="1">
        <v>515</v>
      </c>
      <c r="C71" s="1">
        <v>337</v>
      </c>
      <c r="D71" s="1">
        <f t="shared" si="3"/>
        <v>852</v>
      </c>
      <c r="E71" s="1">
        <f t="shared" si="4"/>
        <v>-178</v>
      </c>
      <c r="F71" s="4">
        <f t="shared" si="5"/>
        <v>1.5281899109792285</v>
      </c>
    </row>
    <row r="72" spans="1:6" x14ac:dyDescent="0.25">
      <c r="A72" s="8" t="s">
        <v>127</v>
      </c>
      <c r="B72" s="1">
        <v>124</v>
      </c>
      <c r="C72" s="1">
        <v>113</v>
      </c>
      <c r="D72" s="1">
        <f t="shared" si="3"/>
        <v>237</v>
      </c>
      <c r="E72" s="1">
        <f t="shared" si="4"/>
        <v>-11</v>
      </c>
      <c r="F72" s="4">
        <f t="shared" si="5"/>
        <v>1.0973451327433628</v>
      </c>
    </row>
    <row r="73" spans="1:6" x14ac:dyDescent="0.25">
      <c r="A73" s="8" t="s">
        <v>128</v>
      </c>
      <c r="B73" s="1">
        <v>235</v>
      </c>
      <c r="C73" s="1">
        <v>204</v>
      </c>
      <c r="D73" s="1">
        <f t="shared" si="3"/>
        <v>439</v>
      </c>
      <c r="E73" s="1">
        <f t="shared" si="4"/>
        <v>-31</v>
      </c>
      <c r="F73" s="4">
        <f t="shared" si="5"/>
        <v>1.1519607843137254</v>
      </c>
    </row>
    <row r="74" spans="1:6" x14ac:dyDescent="0.25">
      <c r="A74" s="8" t="s">
        <v>129</v>
      </c>
      <c r="B74" s="1">
        <v>629</v>
      </c>
      <c r="C74" s="1">
        <v>379</v>
      </c>
      <c r="D74" s="1">
        <f t="shared" si="3"/>
        <v>1008</v>
      </c>
      <c r="E74" s="1">
        <f t="shared" si="4"/>
        <v>-250</v>
      </c>
      <c r="F74" s="4">
        <f t="shared" si="5"/>
        <v>1.6596306068601583</v>
      </c>
    </row>
    <row r="75" spans="1:6" x14ac:dyDescent="0.25">
      <c r="A75" s="8" t="s">
        <v>130</v>
      </c>
      <c r="B75" s="1">
        <v>559</v>
      </c>
      <c r="C75" s="1">
        <v>343</v>
      </c>
      <c r="D75" s="1">
        <f t="shared" si="3"/>
        <v>902</v>
      </c>
      <c r="E75" s="1">
        <f t="shared" si="4"/>
        <v>-216</v>
      </c>
      <c r="F75" s="4">
        <f t="shared" si="5"/>
        <v>1.629737609329446</v>
      </c>
    </row>
    <row r="76" spans="1:6" x14ac:dyDescent="0.25">
      <c r="A76" s="8" t="s">
        <v>131</v>
      </c>
      <c r="B76" s="1">
        <v>714</v>
      </c>
      <c r="C76" s="1">
        <v>369</v>
      </c>
      <c r="D76" s="1">
        <f t="shared" si="3"/>
        <v>1083</v>
      </c>
      <c r="E76" s="1">
        <f t="shared" si="4"/>
        <v>-345</v>
      </c>
      <c r="F76" s="4">
        <f t="shared" si="5"/>
        <v>1.934959349593496</v>
      </c>
    </row>
    <row r="77" spans="1:6" x14ac:dyDescent="0.25">
      <c r="A77" s="8" t="s">
        <v>132</v>
      </c>
      <c r="B77" s="1">
        <v>461</v>
      </c>
      <c r="C77" s="1">
        <v>307</v>
      </c>
      <c r="D77" s="1">
        <f t="shared" si="3"/>
        <v>768</v>
      </c>
      <c r="E77" s="1">
        <f t="shared" si="4"/>
        <v>-154</v>
      </c>
      <c r="F77" s="4">
        <f t="shared" si="5"/>
        <v>1.501628664495114</v>
      </c>
    </row>
    <row r="78" spans="1:6" x14ac:dyDescent="0.25">
      <c r="A78" s="8" t="s">
        <v>133</v>
      </c>
      <c r="B78" s="1">
        <v>378</v>
      </c>
      <c r="C78" s="1">
        <v>431</v>
      </c>
      <c r="D78" s="1">
        <f t="shared" si="3"/>
        <v>809</v>
      </c>
      <c r="E78" s="1">
        <f t="shared" si="4"/>
        <v>53</v>
      </c>
      <c r="F78" s="4">
        <f t="shared" si="5"/>
        <v>0.87703016241299303</v>
      </c>
    </row>
    <row r="79" spans="1:6" x14ac:dyDescent="0.25">
      <c r="A79" s="8" t="s">
        <v>134</v>
      </c>
      <c r="B79" s="1">
        <v>185</v>
      </c>
      <c r="C79" s="1">
        <v>152</v>
      </c>
      <c r="D79" s="1">
        <f t="shared" si="3"/>
        <v>337</v>
      </c>
      <c r="E79" s="1">
        <f t="shared" si="4"/>
        <v>-33</v>
      </c>
      <c r="F79" s="4">
        <f t="shared" si="5"/>
        <v>1.2171052631578947</v>
      </c>
    </row>
    <row r="80" spans="1:6" x14ac:dyDescent="0.25">
      <c r="A80" s="8" t="s">
        <v>135</v>
      </c>
      <c r="B80" s="1">
        <v>106</v>
      </c>
      <c r="C80" s="1">
        <v>108</v>
      </c>
      <c r="D80" s="1">
        <f t="shared" si="3"/>
        <v>214</v>
      </c>
      <c r="E80" s="1">
        <f t="shared" si="4"/>
        <v>2</v>
      </c>
      <c r="F80" s="4">
        <f t="shared" si="5"/>
        <v>0.98148148148148151</v>
      </c>
    </row>
    <row r="81" spans="1:6" x14ac:dyDescent="0.25">
      <c r="A81" s="2" t="s">
        <v>12</v>
      </c>
      <c r="B81" s="3">
        <f>SUM(B4:B80)</f>
        <v>40092</v>
      </c>
      <c r="C81" s="3">
        <f>SUM(C4:C80)</f>
        <v>22010</v>
      </c>
      <c r="D81" s="3">
        <f t="shared" si="3"/>
        <v>62102</v>
      </c>
      <c r="E81" s="3">
        <f t="shared" si="4"/>
        <v>-18082</v>
      </c>
      <c r="F81" s="4">
        <f t="shared" si="5"/>
        <v>1.8215356656065425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6" sqref="G16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29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30</v>
      </c>
      <c r="B4" s="6">
        <v>90</v>
      </c>
      <c r="C4" s="6">
        <v>65</v>
      </c>
      <c r="D4" s="6">
        <f>SUM(B4:C4)</f>
        <v>155</v>
      </c>
      <c r="E4" s="6">
        <f>C4-B4</f>
        <v>-25</v>
      </c>
      <c r="F4" s="7">
        <f>B4/C4</f>
        <v>1.3846153846153846</v>
      </c>
    </row>
    <row r="5" spans="1:6" x14ac:dyDescent="0.25">
      <c r="A5" s="2" t="s">
        <v>31</v>
      </c>
      <c r="B5" s="6">
        <v>1276</v>
      </c>
      <c r="C5" s="6">
        <v>1088</v>
      </c>
      <c r="D5" s="6">
        <f t="shared" ref="D5:D11" si="0">SUM(B5:C5)</f>
        <v>2364</v>
      </c>
      <c r="E5" s="6">
        <f t="shared" ref="E5:E11" si="1">C5-B5</f>
        <v>-188</v>
      </c>
      <c r="F5" s="7">
        <f t="shared" ref="F5:F11" si="2">B5/C5</f>
        <v>1.1727941176470589</v>
      </c>
    </row>
    <row r="6" spans="1:6" x14ac:dyDescent="0.25">
      <c r="A6" s="2" t="s">
        <v>32</v>
      </c>
      <c r="B6" s="6">
        <v>19807</v>
      </c>
      <c r="C6" s="6">
        <v>8982</v>
      </c>
      <c r="D6" s="6">
        <f t="shared" si="0"/>
        <v>28789</v>
      </c>
      <c r="E6" s="6">
        <f t="shared" si="1"/>
        <v>-10825</v>
      </c>
      <c r="F6" s="7">
        <f t="shared" si="2"/>
        <v>2.2051881540859495</v>
      </c>
    </row>
    <row r="7" spans="1:6" x14ac:dyDescent="0.25">
      <c r="A7" s="2" t="s">
        <v>33</v>
      </c>
      <c r="B7" s="6">
        <v>3415</v>
      </c>
      <c r="C7" s="6">
        <v>1886</v>
      </c>
      <c r="D7" s="6">
        <f t="shared" si="0"/>
        <v>5301</v>
      </c>
      <c r="E7" s="6">
        <f t="shared" si="1"/>
        <v>-1529</v>
      </c>
      <c r="F7" s="7">
        <f t="shared" si="2"/>
        <v>1.8107104984093318</v>
      </c>
    </row>
    <row r="8" spans="1:6" x14ac:dyDescent="0.25">
      <c r="A8" s="2" t="s">
        <v>34</v>
      </c>
      <c r="B8" s="6">
        <v>420</v>
      </c>
      <c r="C8" s="6">
        <v>323</v>
      </c>
      <c r="D8" s="6">
        <f t="shared" si="0"/>
        <v>743</v>
      </c>
      <c r="E8" s="6">
        <f t="shared" si="1"/>
        <v>-97</v>
      </c>
      <c r="F8" s="7">
        <f t="shared" si="2"/>
        <v>1.3003095975232197</v>
      </c>
    </row>
    <row r="9" spans="1:6" x14ac:dyDescent="0.25">
      <c r="A9" s="2" t="s">
        <v>35</v>
      </c>
      <c r="B9" s="6">
        <v>4218</v>
      </c>
      <c r="C9" s="6">
        <v>3586</v>
      </c>
      <c r="D9" s="6">
        <f t="shared" si="0"/>
        <v>7804</v>
      </c>
      <c r="E9" s="6">
        <f t="shared" si="1"/>
        <v>-632</v>
      </c>
      <c r="F9" s="7">
        <f t="shared" si="2"/>
        <v>1.1762409369771334</v>
      </c>
    </row>
    <row r="10" spans="1:6" x14ac:dyDescent="0.25">
      <c r="A10" s="2" t="s">
        <v>36</v>
      </c>
      <c r="B10" s="6">
        <v>10866</v>
      </c>
      <c r="C10" s="6">
        <v>6080</v>
      </c>
      <c r="D10" s="6">
        <f t="shared" si="0"/>
        <v>16946</v>
      </c>
      <c r="E10" s="6">
        <f t="shared" si="1"/>
        <v>-4786</v>
      </c>
      <c r="F10" s="7">
        <f t="shared" si="2"/>
        <v>1.7871710526315789</v>
      </c>
    </row>
    <row r="11" spans="1:6" x14ac:dyDescent="0.25">
      <c r="A11" s="2" t="s">
        <v>12</v>
      </c>
      <c r="B11" s="5">
        <f>SUM(B4:B10)</f>
        <v>40092</v>
      </c>
      <c r="C11" s="5">
        <f>SUM(C4:C10)</f>
        <v>22010</v>
      </c>
      <c r="D11" s="5">
        <f t="shared" si="0"/>
        <v>62102</v>
      </c>
      <c r="E11" s="5">
        <f t="shared" si="1"/>
        <v>-18082</v>
      </c>
      <c r="F11" s="7">
        <f t="shared" si="2"/>
        <v>1.8215356656065425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2" sqref="F12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37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38</v>
      </c>
      <c r="B4" s="6">
        <v>6012</v>
      </c>
      <c r="C4" s="6">
        <v>4577</v>
      </c>
      <c r="D4" s="6">
        <f>SUM(B4:C4)</f>
        <v>10589</v>
      </c>
      <c r="E4" s="6">
        <f>C4-B4</f>
        <v>-1435</v>
      </c>
      <c r="F4" s="7">
        <f>B4/C4</f>
        <v>1.3135241424513873</v>
      </c>
    </row>
    <row r="5" spans="1:6" x14ac:dyDescent="0.25">
      <c r="A5" s="2" t="s">
        <v>39</v>
      </c>
      <c r="B5" s="6">
        <v>34080</v>
      </c>
      <c r="C5" s="6">
        <v>17433</v>
      </c>
      <c r="D5" s="6">
        <f t="shared" ref="D5:D6" si="0">SUM(B5:C5)</f>
        <v>51513</v>
      </c>
      <c r="E5" s="6">
        <f t="shared" ref="E5:E6" si="1">C5-B5</f>
        <v>-16647</v>
      </c>
      <c r="F5" s="7">
        <f t="shared" ref="F5:F6" si="2">B5/C5</f>
        <v>1.9549130958526932</v>
      </c>
    </row>
    <row r="6" spans="1:6" x14ac:dyDescent="0.25">
      <c r="A6" s="2" t="s">
        <v>12</v>
      </c>
      <c r="B6" s="5">
        <f>SUM(B4:B5)</f>
        <v>40092</v>
      </c>
      <c r="C6" s="5">
        <f>SUM(C4:C5)</f>
        <v>22010</v>
      </c>
      <c r="D6" s="5">
        <f t="shared" si="0"/>
        <v>62102</v>
      </c>
      <c r="E6" s="5">
        <f t="shared" si="1"/>
        <v>-18082</v>
      </c>
      <c r="F6" s="7">
        <f t="shared" si="2"/>
        <v>1.8215356656065425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S11" sqref="S11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50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40</v>
      </c>
      <c r="B3" s="5" t="s">
        <v>15</v>
      </c>
      <c r="C3" s="5" t="s">
        <v>16</v>
      </c>
      <c r="D3" s="5" t="s">
        <v>19</v>
      </c>
      <c r="E3" s="5" t="s">
        <v>13</v>
      </c>
      <c r="F3" s="5" t="s">
        <v>14</v>
      </c>
    </row>
    <row r="4" spans="1:6" x14ac:dyDescent="0.25">
      <c r="A4" s="2" t="s">
        <v>41</v>
      </c>
      <c r="B4" s="6">
        <v>1</v>
      </c>
      <c r="C4" s="6"/>
      <c r="D4" s="6">
        <f>SUM(B4:C4)</f>
        <v>1</v>
      </c>
      <c r="E4" s="6">
        <f>C4-B4</f>
        <v>-1</v>
      </c>
      <c r="F4" s="7" t="str">
        <f>IF(C4=0,"**.*",(B4/C4))</f>
        <v>**.*</v>
      </c>
    </row>
    <row r="5" spans="1:6" x14ac:dyDescent="0.25">
      <c r="A5" s="2" t="s">
        <v>42</v>
      </c>
      <c r="B5" s="6">
        <v>2227</v>
      </c>
      <c r="C5" s="6">
        <v>1599</v>
      </c>
      <c r="D5" s="6">
        <f t="shared" ref="D5:D10" si="0">SUM(B5:C5)</f>
        <v>3826</v>
      </c>
      <c r="E5" s="6">
        <f t="shared" ref="E5:E10" si="1">C5-B5</f>
        <v>-628</v>
      </c>
      <c r="F5" s="7">
        <f t="shared" ref="F5:F10" si="2">IF(C5=0,"**.*",(B5/C5))</f>
        <v>1.3927454659161975</v>
      </c>
    </row>
    <row r="6" spans="1:6" x14ac:dyDescent="0.25">
      <c r="A6" s="2" t="s">
        <v>43</v>
      </c>
      <c r="B6" s="6">
        <v>10583</v>
      </c>
      <c r="C6" s="6">
        <v>6304</v>
      </c>
      <c r="D6" s="6">
        <f t="shared" si="0"/>
        <v>16887</v>
      </c>
      <c r="E6" s="6">
        <f t="shared" si="1"/>
        <v>-4279</v>
      </c>
      <c r="F6" s="7">
        <f t="shared" si="2"/>
        <v>1.6787753807106598</v>
      </c>
    </row>
    <row r="7" spans="1:6" x14ac:dyDescent="0.25">
      <c r="A7" s="2" t="s">
        <v>44</v>
      </c>
      <c r="B7" s="6">
        <v>16478</v>
      </c>
      <c r="C7" s="6">
        <v>8281</v>
      </c>
      <c r="D7" s="6">
        <f t="shared" si="0"/>
        <v>24759</v>
      </c>
      <c r="E7" s="6">
        <f t="shared" si="1"/>
        <v>-8197</v>
      </c>
      <c r="F7" s="7">
        <f t="shared" si="2"/>
        <v>1.9898562975486052</v>
      </c>
    </row>
    <row r="8" spans="1:6" x14ac:dyDescent="0.25">
      <c r="A8" s="2" t="s">
        <v>45</v>
      </c>
      <c r="B8" s="6">
        <v>10000</v>
      </c>
      <c r="C8" s="6">
        <v>5130</v>
      </c>
      <c r="D8" s="6">
        <f t="shared" si="0"/>
        <v>15130</v>
      </c>
      <c r="E8" s="6">
        <f t="shared" si="1"/>
        <v>-4870</v>
      </c>
      <c r="F8" s="7">
        <f t="shared" si="2"/>
        <v>1.9493177387914229</v>
      </c>
    </row>
    <row r="9" spans="1:6" x14ac:dyDescent="0.25">
      <c r="A9" s="2" t="s">
        <v>46</v>
      </c>
      <c r="B9" s="6">
        <v>803</v>
      </c>
      <c r="C9" s="6">
        <v>696</v>
      </c>
      <c r="D9" s="6">
        <f t="shared" si="0"/>
        <v>1499</v>
      </c>
      <c r="E9" s="6">
        <f t="shared" si="1"/>
        <v>-107</v>
      </c>
      <c r="F9" s="7">
        <f t="shared" si="2"/>
        <v>1.1537356321839081</v>
      </c>
    </row>
    <row r="10" spans="1:6" x14ac:dyDescent="0.25">
      <c r="A10" s="2" t="s">
        <v>12</v>
      </c>
      <c r="B10" s="5">
        <f>SUM(B4:B9)</f>
        <v>40092</v>
      </c>
      <c r="C10" s="5">
        <f>SUM(C4:C9)</f>
        <v>22010</v>
      </c>
      <c r="D10" s="5">
        <f t="shared" si="0"/>
        <v>62102</v>
      </c>
      <c r="E10" s="5">
        <f t="shared" si="1"/>
        <v>-18082</v>
      </c>
      <c r="F10" s="7">
        <f t="shared" si="2"/>
        <v>1.8215356656065425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crime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2017-04-25T17:53:48Z</cp:lastPrinted>
  <dcterms:created xsi:type="dcterms:W3CDTF">2016-07-26T12:51:36Z</dcterms:created>
  <dcterms:modified xsi:type="dcterms:W3CDTF">2017-04-25T17:53:51Z</dcterms:modified>
</cp:coreProperties>
</file>