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activeTab="1"/>
  </bookViews>
  <sheets>
    <sheet name="PrimeUtil By Industry and Size" sheetId="1" r:id="rId1"/>
    <sheet name="PrimeUtil By Agency" sheetId="2" r:id="rId2"/>
  </sheets>
  <calcPr calcId="145621"/>
</workbook>
</file>

<file path=xl/calcChain.xml><?xml version="1.0" encoding="utf-8"?>
<calcChain xmlns="http://schemas.openxmlformats.org/spreadsheetml/2006/main">
  <c r="M30" i="1" l="1"/>
  <c r="AE5" i="1"/>
  <c r="AE6" i="1"/>
  <c r="AA5" i="1" l="1"/>
  <c r="R22" i="1"/>
  <c r="O22" i="1"/>
  <c r="G29" i="1"/>
  <c r="C29" i="1"/>
  <c r="AA352" i="2" l="1"/>
  <c r="Y352" i="2"/>
  <c r="W352" i="2"/>
  <c r="V352" i="2"/>
  <c r="U352" i="2"/>
  <c r="T352" i="2"/>
  <c r="S352" i="2"/>
  <c r="R352" i="2"/>
  <c r="Q352" i="2"/>
  <c r="P352" i="2"/>
  <c r="O352" i="2"/>
  <c r="N352" i="2"/>
  <c r="M352" i="2"/>
  <c r="L352" i="2"/>
  <c r="K352" i="2"/>
  <c r="J352" i="2"/>
  <c r="I352" i="2"/>
  <c r="H352" i="2"/>
  <c r="G352" i="2"/>
  <c r="F352" i="2"/>
  <c r="E352" i="2"/>
  <c r="D352" i="2"/>
  <c r="Z351" i="2"/>
  <c r="X351" i="2"/>
  <c r="X350" i="2"/>
  <c r="Z350" i="2" s="1"/>
  <c r="X349" i="2"/>
  <c r="Z349" i="2" s="1"/>
  <c r="Z348" i="2"/>
  <c r="X348" i="2"/>
  <c r="Z347" i="2"/>
  <c r="X347" i="2"/>
  <c r="X346" i="2"/>
  <c r="Z346" i="2" s="1"/>
  <c r="X345" i="2"/>
  <c r="Z345" i="2" s="1"/>
  <c r="Z344" i="2"/>
  <c r="X344" i="2"/>
  <c r="Z343" i="2"/>
  <c r="X343" i="2"/>
  <c r="X342" i="2"/>
  <c r="Z342" i="2" s="1"/>
  <c r="Z341" i="2"/>
  <c r="X341" i="2"/>
  <c r="Z340" i="2"/>
  <c r="X340" i="2"/>
  <c r="Z339" i="2"/>
  <c r="X339" i="2"/>
  <c r="X338" i="2"/>
  <c r="Z338" i="2" s="1"/>
  <c r="X337" i="2"/>
  <c r="Z337" i="2" s="1"/>
  <c r="Z336" i="2"/>
  <c r="X336" i="2"/>
  <c r="Z335" i="2"/>
  <c r="X335" i="2"/>
  <c r="X334" i="2"/>
  <c r="Z334" i="2" s="1"/>
  <c r="X333" i="2"/>
  <c r="Z333" i="2" s="1"/>
  <c r="Z332" i="2"/>
  <c r="X332" i="2"/>
  <c r="Z331" i="2"/>
  <c r="X331" i="2"/>
  <c r="X330" i="2"/>
  <c r="Z330" i="2" s="1"/>
  <c r="X329" i="2"/>
  <c r="Z329" i="2" s="1"/>
  <c r="Z328" i="2"/>
  <c r="X328" i="2"/>
  <c r="Z327" i="2"/>
  <c r="X327" i="2"/>
  <c r="X326" i="2"/>
  <c r="Z326" i="2" s="1"/>
  <c r="Z325" i="2"/>
  <c r="X325" i="2"/>
  <c r="Z324" i="2"/>
  <c r="X324" i="2"/>
  <c r="Z323" i="2"/>
  <c r="X323" i="2"/>
  <c r="X322" i="2"/>
  <c r="Z322" i="2" s="1"/>
  <c r="X321" i="2"/>
  <c r="Z321" i="2" s="1"/>
  <c r="Z320" i="2"/>
  <c r="X320" i="2"/>
  <c r="Z319" i="2"/>
  <c r="X319" i="2"/>
  <c r="X318" i="2"/>
  <c r="Z318" i="2" s="1"/>
  <c r="X317" i="2"/>
  <c r="Z317" i="2" s="1"/>
  <c r="Z316" i="2"/>
  <c r="X316" i="2"/>
  <c r="Z315" i="2"/>
  <c r="X315" i="2"/>
  <c r="X314" i="2"/>
  <c r="Z314" i="2" s="1"/>
  <c r="X313" i="2"/>
  <c r="Z313" i="2" s="1"/>
  <c r="Z312" i="2"/>
  <c r="X312" i="2"/>
  <c r="Z311" i="2"/>
  <c r="X311" i="2"/>
  <c r="X310" i="2"/>
  <c r="Z310" i="2" s="1"/>
  <c r="Z309" i="2"/>
  <c r="X309" i="2"/>
  <c r="Z308" i="2"/>
  <c r="X308" i="2"/>
  <c r="Z307" i="2"/>
  <c r="X307" i="2"/>
  <c r="X306" i="2"/>
  <c r="Z306" i="2" s="1"/>
  <c r="X305" i="2"/>
  <c r="Z305" i="2" s="1"/>
  <c r="Z304" i="2"/>
  <c r="X304" i="2"/>
  <c r="Z303" i="2"/>
  <c r="X303" i="2"/>
  <c r="X302" i="2"/>
  <c r="Z302" i="2" s="1"/>
  <c r="X301" i="2"/>
  <c r="Z301" i="2" s="1"/>
  <c r="Z300" i="2"/>
  <c r="X300" i="2"/>
  <c r="Z299" i="2"/>
  <c r="X299" i="2"/>
  <c r="X298" i="2"/>
  <c r="Z298" i="2" s="1"/>
  <c r="X297" i="2"/>
  <c r="Z297" i="2" s="1"/>
  <c r="Z296" i="2"/>
  <c r="X296" i="2"/>
  <c r="Z295" i="2"/>
  <c r="X295" i="2"/>
  <c r="X294" i="2"/>
  <c r="Z294" i="2" s="1"/>
  <c r="Z293" i="2"/>
  <c r="X293" i="2"/>
  <c r="Z292" i="2"/>
  <c r="X292" i="2"/>
  <c r="Z291" i="2"/>
  <c r="X291" i="2"/>
  <c r="X290" i="2"/>
  <c r="Z290" i="2" s="1"/>
  <c r="X289" i="2"/>
  <c r="Z289" i="2" s="1"/>
  <c r="Z288" i="2"/>
  <c r="X288" i="2"/>
  <c r="Z287" i="2"/>
  <c r="X287" i="2"/>
  <c r="X286" i="2"/>
  <c r="Z286" i="2" s="1"/>
  <c r="X285" i="2"/>
  <c r="Z285" i="2" s="1"/>
  <c r="Z284" i="2"/>
  <c r="X284" i="2"/>
  <c r="Z283" i="2"/>
  <c r="X283" i="2"/>
  <c r="X282" i="2"/>
  <c r="Z282" i="2" s="1"/>
  <c r="X281" i="2"/>
  <c r="Z281" i="2" s="1"/>
  <c r="Z280" i="2"/>
  <c r="X280" i="2"/>
  <c r="Z279" i="2"/>
  <c r="X279" i="2"/>
  <c r="X278" i="2"/>
  <c r="Z278" i="2" s="1"/>
  <c r="Z277" i="2"/>
  <c r="X277" i="2"/>
  <c r="Z276" i="2"/>
  <c r="X276" i="2"/>
  <c r="Z275" i="2"/>
  <c r="X275" i="2"/>
  <c r="X274" i="2"/>
  <c r="Z274" i="2" s="1"/>
  <c r="X273" i="2"/>
  <c r="Z273" i="2" s="1"/>
  <c r="Z272" i="2"/>
  <c r="X272" i="2"/>
  <c r="Z271" i="2"/>
  <c r="X271" i="2"/>
  <c r="X270" i="2"/>
  <c r="Z270" i="2" s="1"/>
  <c r="X269" i="2"/>
  <c r="Z269" i="2" s="1"/>
  <c r="Z268" i="2"/>
  <c r="X268" i="2"/>
  <c r="Z267" i="2"/>
  <c r="X267" i="2"/>
  <c r="X266" i="2"/>
  <c r="Z266" i="2" s="1"/>
  <c r="X265" i="2"/>
  <c r="Z265" i="2" s="1"/>
  <c r="Z264" i="2"/>
  <c r="X264" i="2"/>
  <c r="Z263" i="2"/>
  <c r="X263" i="2"/>
  <c r="X262" i="2"/>
  <c r="Z262" i="2" s="1"/>
  <c r="Z261" i="2"/>
  <c r="X261" i="2"/>
  <c r="Z260" i="2"/>
  <c r="X260" i="2"/>
  <c r="Z259" i="2"/>
  <c r="X259" i="2"/>
  <c r="X258" i="2"/>
  <c r="Z258" i="2" s="1"/>
  <c r="X257" i="2"/>
  <c r="Z257" i="2" s="1"/>
  <c r="Z256" i="2"/>
  <c r="X256" i="2"/>
  <c r="Z255" i="2"/>
  <c r="X255" i="2"/>
  <c r="X254" i="2"/>
  <c r="Z254" i="2" s="1"/>
  <c r="X253" i="2"/>
  <c r="Z253" i="2" s="1"/>
  <c r="Z252" i="2"/>
  <c r="X252" i="2"/>
  <c r="Z251" i="2"/>
  <c r="X251" i="2"/>
  <c r="X250" i="2"/>
  <c r="Z250" i="2" s="1"/>
  <c r="X249" i="2"/>
  <c r="Z249" i="2" s="1"/>
  <c r="Z248" i="2"/>
  <c r="X248" i="2"/>
  <c r="Z247" i="2"/>
  <c r="X247" i="2"/>
  <c r="X246" i="2"/>
  <c r="Z246" i="2" s="1"/>
  <c r="Z245" i="2"/>
  <c r="X245" i="2"/>
  <c r="Z244" i="2"/>
  <c r="X244" i="2"/>
  <c r="Z243" i="2"/>
  <c r="X243" i="2"/>
  <c r="X242" i="2"/>
  <c r="Z242" i="2" s="1"/>
  <c r="X241" i="2"/>
  <c r="Z241" i="2" s="1"/>
  <c r="Z240" i="2"/>
  <c r="X240" i="2"/>
  <c r="Z239" i="2"/>
  <c r="X239" i="2"/>
  <c r="X238" i="2"/>
  <c r="Z238" i="2" s="1"/>
  <c r="X237" i="2"/>
  <c r="Z237" i="2" s="1"/>
  <c r="Z236" i="2"/>
  <c r="X236" i="2"/>
  <c r="Z235" i="2"/>
  <c r="X235" i="2"/>
  <c r="X234" i="2"/>
  <c r="Z234" i="2" s="1"/>
  <c r="X233" i="2"/>
  <c r="Z233" i="2" s="1"/>
  <c r="Z232" i="2"/>
  <c r="X232" i="2"/>
  <c r="Z231" i="2"/>
  <c r="X231" i="2"/>
  <c r="X230" i="2"/>
  <c r="Z230" i="2" s="1"/>
  <c r="Z229" i="2"/>
  <c r="X229" i="2"/>
  <c r="Z228" i="2"/>
  <c r="X228" i="2"/>
  <c r="Z227" i="2"/>
  <c r="X227" i="2"/>
  <c r="X226" i="2"/>
  <c r="Z226" i="2" s="1"/>
  <c r="X225" i="2"/>
  <c r="Z225" i="2" s="1"/>
  <c r="Z224" i="2"/>
  <c r="X224" i="2"/>
  <c r="Z223" i="2"/>
  <c r="X223" i="2"/>
  <c r="X222" i="2"/>
  <c r="Z222" i="2" s="1"/>
  <c r="X221" i="2"/>
  <c r="Z221" i="2" s="1"/>
  <c r="Z220" i="2"/>
  <c r="X220" i="2"/>
  <c r="Z219" i="2"/>
  <c r="X219" i="2"/>
  <c r="X218" i="2"/>
  <c r="Z218" i="2" s="1"/>
  <c r="X217" i="2"/>
  <c r="Z217" i="2" s="1"/>
  <c r="Z216" i="2"/>
  <c r="X216" i="2"/>
  <c r="Z215" i="2"/>
  <c r="X215" i="2"/>
  <c r="X214" i="2"/>
  <c r="Z214" i="2" s="1"/>
  <c r="Z213" i="2"/>
  <c r="X213" i="2"/>
  <c r="Z212" i="2"/>
  <c r="X212" i="2"/>
  <c r="Z211" i="2"/>
  <c r="X211" i="2"/>
  <c r="X210" i="2"/>
  <c r="Z210" i="2" s="1"/>
  <c r="X209" i="2"/>
  <c r="Z209" i="2" s="1"/>
  <c r="Z208" i="2"/>
  <c r="X208" i="2"/>
  <c r="Z207" i="2"/>
  <c r="X207" i="2"/>
  <c r="X206" i="2"/>
  <c r="Z206" i="2" s="1"/>
  <c r="X205" i="2"/>
  <c r="Z205" i="2" s="1"/>
  <c r="Z204" i="2"/>
  <c r="X204" i="2"/>
  <c r="Z203" i="2"/>
  <c r="X203" i="2"/>
  <c r="X202" i="2"/>
  <c r="Z202" i="2" s="1"/>
  <c r="X201" i="2"/>
  <c r="Z201" i="2" s="1"/>
  <c r="Z200" i="2"/>
  <c r="X200" i="2"/>
  <c r="Z199" i="2"/>
  <c r="X199" i="2"/>
  <c r="X198" i="2"/>
  <c r="Z198" i="2" s="1"/>
  <c r="Z197" i="2"/>
  <c r="X197" i="2"/>
  <c r="Z196" i="2"/>
  <c r="X196" i="2"/>
  <c r="Z195" i="2"/>
  <c r="X195" i="2"/>
  <c r="X194" i="2"/>
  <c r="Z194" i="2" s="1"/>
  <c r="X193" i="2"/>
  <c r="Z193" i="2" s="1"/>
  <c r="Z192" i="2"/>
  <c r="X192" i="2"/>
  <c r="Z191" i="2"/>
  <c r="X191" i="2"/>
  <c r="X190" i="2"/>
  <c r="Z190" i="2" s="1"/>
  <c r="X189" i="2"/>
  <c r="Z189" i="2" s="1"/>
  <c r="Z188" i="2"/>
  <c r="X188" i="2"/>
  <c r="Z187" i="2"/>
  <c r="X187" i="2"/>
  <c r="X186" i="2"/>
  <c r="Z186" i="2" s="1"/>
  <c r="X185" i="2"/>
  <c r="Z185" i="2" s="1"/>
  <c r="Z184" i="2"/>
  <c r="X184" i="2"/>
  <c r="Z183" i="2"/>
  <c r="X183" i="2"/>
  <c r="X182" i="2"/>
  <c r="Z182" i="2" s="1"/>
  <c r="Z181" i="2"/>
  <c r="X181" i="2"/>
  <c r="Z180" i="2"/>
  <c r="X180" i="2"/>
  <c r="Z179" i="2"/>
  <c r="X179" i="2"/>
  <c r="X178" i="2"/>
  <c r="Z178" i="2" s="1"/>
  <c r="X177" i="2"/>
  <c r="Z177" i="2" s="1"/>
  <c r="Z176" i="2"/>
  <c r="X176" i="2"/>
  <c r="Z175" i="2"/>
  <c r="X175" i="2"/>
  <c r="X174" i="2"/>
  <c r="Z174" i="2" s="1"/>
  <c r="X173" i="2"/>
  <c r="Z173" i="2" s="1"/>
  <c r="Z172" i="2"/>
  <c r="X172" i="2"/>
  <c r="Z171" i="2"/>
  <c r="X171" i="2"/>
  <c r="X170" i="2"/>
  <c r="Z170" i="2" s="1"/>
  <c r="X169" i="2"/>
  <c r="Z169" i="2" s="1"/>
  <c r="Z168" i="2"/>
  <c r="X168" i="2"/>
  <c r="Z167" i="2"/>
  <c r="X167" i="2"/>
  <c r="X166" i="2"/>
  <c r="Z166" i="2" s="1"/>
  <c r="Z165" i="2"/>
  <c r="X165" i="2"/>
  <c r="Z164" i="2"/>
  <c r="X164" i="2"/>
  <c r="Z163" i="2"/>
  <c r="X163" i="2"/>
  <c r="X162" i="2"/>
  <c r="Z162" i="2" s="1"/>
  <c r="X161" i="2"/>
  <c r="Z161" i="2" s="1"/>
  <c r="Z160" i="2"/>
  <c r="X160" i="2"/>
  <c r="Z159" i="2"/>
  <c r="X159" i="2"/>
  <c r="X158" i="2"/>
  <c r="Z158" i="2" s="1"/>
  <c r="X157" i="2"/>
  <c r="Z157" i="2" s="1"/>
  <c r="Z156" i="2"/>
  <c r="X156" i="2"/>
  <c r="X155" i="2"/>
  <c r="Z155" i="2" s="1"/>
  <c r="X154" i="2"/>
  <c r="Z154" i="2" s="1"/>
  <c r="X153" i="2"/>
  <c r="Z153" i="2" s="1"/>
  <c r="Z152" i="2"/>
  <c r="X152" i="2"/>
  <c r="X151" i="2"/>
  <c r="Z151" i="2" s="1"/>
  <c r="X150" i="2"/>
  <c r="Z150" i="2" s="1"/>
  <c r="Z149" i="2"/>
  <c r="X149" i="2"/>
  <c r="Z148" i="2"/>
  <c r="X148" i="2"/>
  <c r="Z147" i="2"/>
  <c r="X147" i="2"/>
  <c r="X146" i="2"/>
  <c r="Z146" i="2" s="1"/>
  <c r="X145" i="2"/>
  <c r="Z145" i="2" s="1"/>
  <c r="Z144" i="2"/>
  <c r="X144" i="2"/>
  <c r="X143" i="2"/>
  <c r="Z143" i="2" s="1"/>
  <c r="X142" i="2"/>
  <c r="Z142" i="2" s="1"/>
  <c r="X141" i="2"/>
  <c r="Z141" i="2" s="1"/>
  <c r="Z140" i="2"/>
  <c r="X140" i="2"/>
  <c r="X139" i="2"/>
  <c r="Z139" i="2" s="1"/>
  <c r="X138" i="2"/>
  <c r="Z138" i="2" s="1"/>
  <c r="X137" i="2"/>
  <c r="Z137" i="2" s="1"/>
  <c r="Z136" i="2"/>
  <c r="X136" i="2"/>
  <c r="X135" i="2"/>
  <c r="Z135" i="2" s="1"/>
  <c r="X134" i="2"/>
  <c r="Z134" i="2" s="1"/>
  <c r="Z133" i="2"/>
  <c r="X133" i="2"/>
  <c r="Z132" i="2"/>
  <c r="X132" i="2"/>
  <c r="Z131" i="2"/>
  <c r="X131" i="2"/>
  <c r="X130" i="2"/>
  <c r="Z130" i="2" s="1"/>
  <c r="X129" i="2"/>
  <c r="Z129" i="2" s="1"/>
  <c r="Z128" i="2"/>
  <c r="X128" i="2"/>
  <c r="X127" i="2"/>
  <c r="Z127" i="2" s="1"/>
  <c r="X126" i="2"/>
  <c r="Z126" i="2" s="1"/>
  <c r="X125" i="2"/>
  <c r="Z125" i="2" s="1"/>
  <c r="Z124" i="2"/>
  <c r="X124" i="2"/>
  <c r="X123" i="2"/>
  <c r="Z123" i="2" s="1"/>
  <c r="X122" i="2"/>
  <c r="Z122" i="2" s="1"/>
  <c r="X121" i="2"/>
  <c r="Z121" i="2" s="1"/>
  <c r="Z120" i="2"/>
  <c r="X120" i="2"/>
  <c r="X119" i="2"/>
  <c r="Z119" i="2" s="1"/>
  <c r="X118" i="2"/>
  <c r="Z118" i="2" s="1"/>
  <c r="Z117" i="2"/>
  <c r="X117" i="2"/>
  <c r="Z116" i="2"/>
  <c r="X116" i="2"/>
  <c r="Z115" i="2"/>
  <c r="X115" i="2"/>
  <c r="X114" i="2"/>
  <c r="Z114" i="2" s="1"/>
  <c r="X113" i="2"/>
  <c r="Z113" i="2" s="1"/>
  <c r="Z112" i="2"/>
  <c r="X112" i="2"/>
  <c r="X111" i="2"/>
  <c r="Z111" i="2" s="1"/>
  <c r="X110" i="2"/>
  <c r="Z110" i="2" s="1"/>
  <c r="X109" i="2"/>
  <c r="Z109" i="2" s="1"/>
  <c r="Z108" i="2"/>
  <c r="X108" i="2"/>
  <c r="X107" i="2"/>
  <c r="Z107" i="2" s="1"/>
  <c r="X106" i="2"/>
  <c r="Z106" i="2" s="1"/>
  <c r="X105" i="2"/>
  <c r="Z105" i="2" s="1"/>
  <c r="Z104" i="2"/>
  <c r="X104" i="2"/>
  <c r="X103" i="2"/>
  <c r="Z103" i="2" s="1"/>
  <c r="X102" i="2"/>
  <c r="Z102" i="2" s="1"/>
  <c r="Z101" i="2"/>
  <c r="X101" i="2"/>
  <c r="Z100" i="2"/>
  <c r="X100" i="2"/>
  <c r="Z99" i="2"/>
  <c r="X99" i="2"/>
  <c r="X98" i="2"/>
  <c r="Z98" i="2" s="1"/>
  <c r="X97" i="2"/>
  <c r="Z97" i="2" s="1"/>
  <c r="Z96" i="2"/>
  <c r="X96" i="2"/>
  <c r="X95" i="2"/>
  <c r="Z95" i="2" s="1"/>
  <c r="X94" i="2"/>
  <c r="Z94" i="2" s="1"/>
  <c r="X93" i="2"/>
  <c r="Z93" i="2" s="1"/>
  <c r="Z92" i="2"/>
  <c r="X92" i="2"/>
  <c r="X91" i="2"/>
  <c r="Z91" i="2" s="1"/>
  <c r="X90" i="2"/>
  <c r="Z90" i="2" s="1"/>
  <c r="X89" i="2"/>
  <c r="Z89" i="2" s="1"/>
  <c r="Z88" i="2"/>
  <c r="X88" i="2"/>
  <c r="X87" i="2"/>
  <c r="Z87" i="2" s="1"/>
  <c r="X86" i="2"/>
  <c r="Z86" i="2" s="1"/>
  <c r="Z85" i="2"/>
  <c r="X85" i="2"/>
  <c r="Z84" i="2"/>
  <c r="X84" i="2"/>
  <c r="Z83" i="2"/>
  <c r="X83" i="2"/>
  <c r="X82" i="2"/>
  <c r="Z82" i="2" s="1"/>
  <c r="X81" i="2"/>
  <c r="Z81" i="2" s="1"/>
  <c r="Z80" i="2"/>
  <c r="X80" i="2"/>
  <c r="X79" i="2"/>
  <c r="Z79" i="2" s="1"/>
  <c r="X78" i="2"/>
  <c r="Z78" i="2" s="1"/>
  <c r="X77" i="2"/>
  <c r="Z77" i="2" s="1"/>
  <c r="Z76" i="2"/>
  <c r="X76" i="2"/>
  <c r="X75" i="2"/>
  <c r="Z75" i="2" s="1"/>
  <c r="X74" i="2"/>
  <c r="Z74" i="2" s="1"/>
  <c r="X73" i="2"/>
  <c r="Z73" i="2" s="1"/>
  <c r="Z72" i="2"/>
  <c r="X72" i="2"/>
  <c r="X71" i="2"/>
  <c r="Z71" i="2" s="1"/>
  <c r="X70" i="2"/>
  <c r="Z70" i="2" s="1"/>
  <c r="Z69" i="2"/>
  <c r="X69" i="2"/>
  <c r="Z68" i="2"/>
  <c r="X68" i="2"/>
  <c r="Z67" i="2"/>
  <c r="X67" i="2"/>
  <c r="X66" i="2"/>
  <c r="Z66" i="2" s="1"/>
  <c r="X65" i="2"/>
  <c r="Z65" i="2" s="1"/>
  <c r="Z64" i="2"/>
  <c r="X64" i="2"/>
  <c r="X63" i="2"/>
  <c r="Z63" i="2" s="1"/>
  <c r="X62" i="2"/>
  <c r="Z62" i="2" s="1"/>
  <c r="X61" i="2"/>
  <c r="Z61" i="2" s="1"/>
  <c r="Z60" i="2"/>
  <c r="X60" i="2"/>
  <c r="X59" i="2"/>
  <c r="Z59" i="2" s="1"/>
  <c r="X58" i="2"/>
  <c r="Z58" i="2" s="1"/>
  <c r="X57" i="2"/>
  <c r="Z57" i="2" s="1"/>
  <c r="Z56" i="2"/>
  <c r="X56" i="2"/>
  <c r="X55" i="2"/>
  <c r="Z55" i="2" s="1"/>
  <c r="X54" i="2"/>
  <c r="Z54" i="2" s="1"/>
  <c r="Z53" i="2"/>
  <c r="X53" i="2"/>
  <c r="Z52" i="2"/>
  <c r="X52" i="2"/>
  <c r="Z51" i="2"/>
  <c r="X51" i="2"/>
  <c r="X50" i="2"/>
  <c r="Z50" i="2" s="1"/>
  <c r="X49" i="2"/>
  <c r="Z49" i="2" s="1"/>
  <c r="Z48" i="2"/>
  <c r="X48" i="2"/>
  <c r="X47" i="2"/>
  <c r="Z47" i="2" s="1"/>
  <c r="X46" i="2"/>
  <c r="Z46" i="2" s="1"/>
  <c r="X45" i="2"/>
  <c r="Z45" i="2" s="1"/>
  <c r="Z44" i="2"/>
  <c r="X44" i="2"/>
  <c r="X43" i="2"/>
  <c r="Z43" i="2" s="1"/>
  <c r="X42" i="2"/>
  <c r="Z42" i="2" s="1"/>
  <c r="X41" i="2"/>
  <c r="Z41" i="2" s="1"/>
  <c r="Z40" i="2"/>
  <c r="X40" i="2"/>
  <c r="X39" i="2"/>
  <c r="Z39" i="2" s="1"/>
  <c r="X38" i="2"/>
  <c r="Z38" i="2" s="1"/>
  <c r="Z37" i="2"/>
  <c r="X37" i="2"/>
  <c r="Z36" i="2"/>
  <c r="X36" i="2"/>
  <c r="Z35" i="2"/>
  <c r="X35" i="2"/>
  <c r="X34" i="2"/>
  <c r="Z34" i="2" s="1"/>
  <c r="X33" i="2"/>
  <c r="Z33" i="2" s="1"/>
  <c r="Z32" i="2"/>
  <c r="X32" i="2"/>
  <c r="X31" i="2"/>
  <c r="Z31" i="2" s="1"/>
  <c r="X30" i="2"/>
  <c r="Z30" i="2" s="1"/>
  <c r="X29" i="2"/>
  <c r="Z29" i="2" s="1"/>
  <c r="Z28" i="2"/>
  <c r="X28" i="2"/>
  <c r="X27" i="2"/>
  <c r="Z27" i="2" s="1"/>
  <c r="X26" i="2"/>
  <c r="Z26" i="2" s="1"/>
  <c r="X25" i="2"/>
  <c r="Z25" i="2" s="1"/>
  <c r="Z24" i="2"/>
  <c r="X24" i="2"/>
  <c r="X23" i="2"/>
  <c r="Z23" i="2" s="1"/>
  <c r="X22" i="2"/>
  <c r="Z22" i="2" s="1"/>
  <c r="Z21" i="2"/>
  <c r="X21" i="2"/>
  <c r="Z20" i="2"/>
  <c r="X20" i="2"/>
  <c r="Z19" i="2"/>
  <c r="X19" i="2"/>
  <c r="X18" i="2"/>
  <c r="Z18" i="2" s="1"/>
  <c r="X17" i="2"/>
  <c r="Z17" i="2" s="1"/>
  <c r="Z16" i="2"/>
  <c r="X16" i="2"/>
  <c r="X15" i="2"/>
  <c r="Z15" i="2" s="1"/>
  <c r="X14" i="2"/>
  <c r="Z14" i="2" s="1"/>
  <c r="X13" i="2"/>
  <c r="Z13" i="2" s="1"/>
  <c r="Z12" i="2"/>
  <c r="X12" i="2"/>
  <c r="X11" i="2"/>
  <c r="Z11" i="2" s="1"/>
  <c r="Z10" i="2"/>
  <c r="X10" i="2"/>
  <c r="X9" i="2"/>
  <c r="Z9" i="2" s="1"/>
  <c r="Z8" i="2"/>
  <c r="X8" i="2"/>
  <c r="X7" i="2"/>
  <c r="Z7" i="2" s="1"/>
  <c r="Z6" i="2"/>
  <c r="X6" i="2"/>
  <c r="X5" i="2"/>
  <c r="X352" i="2" l="1"/>
  <c r="Z5" i="2"/>
  <c r="Z352" i="2" s="1"/>
  <c r="AG35" i="1"/>
  <c r="S35" i="1" s="1"/>
  <c r="AF35" i="1"/>
  <c r="AG34" i="1"/>
  <c r="AF34" i="1"/>
  <c r="AG33" i="1"/>
  <c r="AF33" i="1"/>
  <c r="AG32" i="1"/>
  <c r="P32" i="1" s="1"/>
  <c r="AF32" i="1"/>
  <c r="AD35" i="1"/>
  <c r="AC35" i="1"/>
  <c r="AD34" i="1"/>
  <c r="AC34" i="1"/>
  <c r="AD33" i="1"/>
  <c r="AC33" i="1"/>
  <c r="AD32" i="1"/>
  <c r="AC32" i="1"/>
  <c r="AB35" i="1"/>
  <c r="AA35" i="1"/>
  <c r="AB34" i="1"/>
  <c r="AA34" i="1"/>
  <c r="AB33" i="1"/>
  <c r="AA33" i="1"/>
  <c r="AB32" i="1"/>
  <c r="AA32" i="1"/>
  <c r="Z35" i="1"/>
  <c r="Y35" i="1"/>
  <c r="Z34" i="1"/>
  <c r="Y34" i="1"/>
  <c r="Z33" i="1"/>
  <c r="Y33" i="1"/>
  <c r="Z32" i="1"/>
  <c r="Y32" i="1"/>
  <c r="X35" i="1"/>
  <c r="W35" i="1"/>
  <c r="X34" i="1"/>
  <c r="W34" i="1"/>
  <c r="X33" i="1"/>
  <c r="W33" i="1"/>
  <c r="X32" i="1"/>
  <c r="W32" i="1"/>
  <c r="U35" i="1"/>
  <c r="V35" i="1" s="1"/>
  <c r="T35" i="1"/>
  <c r="U34" i="1"/>
  <c r="T34" i="1"/>
  <c r="U33" i="1"/>
  <c r="V33" i="1" s="1"/>
  <c r="T33" i="1"/>
  <c r="U32" i="1"/>
  <c r="T32" i="1"/>
  <c r="R35" i="1"/>
  <c r="Q35" i="1"/>
  <c r="R34" i="1"/>
  <c r="Q34" i="1"/>
  <c r="R33" i="1"/>
  <c r="Q33" i="1"/>
  <c r="R32" i="1"/>
  <c r="Q32" i="1"/>
  <c r="O35" i="1"/>
  <c r="N35" i="1"/>
  <c r="O34" i="1"/>
  <c r="N34" i="1"/>
  <c r="O33" i="1"/>
  <c r="N33" i="1"/>
  <c r="O32" i="1"/>
  <c r="N32" i="1"/>
  <c r="L35" i="1"/>
  <c r="K35" i="1"/>
  <c r="L34" i="1"/>
  <c r="K34" i="1"/>
  <c r="L33" i="1"/>
  <c r="K33" i="1"/>
  <c r="L32" i="1"/>
  <c r="K32" i="1"/>
  <c r="I35" i="1"/>
  <c r="H35" i="1"/>
  <c r="I34" i="1"/>
  <c r="H34" i="1"/>
  <c r="I33" i="1"/>
  <c r="H33" i="1"/>
  <c r="I32" i="1"/>
  <c r="H32" i="1"/>
  <c r="F35" i="1"/>
  <c r="E35" i="1"/>
  <c r="F34" i="1"/>
  <c r="E34" i="1"/>
  <c r="F33" i="1"/>
  <c r="G33" i="1" s="1"/>
  <c r="E33" i="1"/>
  <c r="F32" i="1"/>
  <c r="E32" i="1"/>
  <c r="B33" i="1"/>
  <c r="B34" i="1"/>
  <c r="B35" i="1"/>
  <c r="B32" i="1"/>
  <c r="C33" i="1"/>
  <c r="D33" i="1" s="1"/>
  <c r="C34" i="1"/>
  <c r="C35" i="1"/>
  <c r="D35" i="1" s="1"/>
  <c r="C32" i="1"/>
  <c r="D32" i="1" s="1"/>
  <c r="AE35" i="1"/>
  <c r="AE33" i="1"/>
  <c r="AE32" i="1"/>
  <c r="AD31" i="1"/>
  <c r="AE31" i="1" s="1"/>
  <c r="AC31" i="1"/>
  <c r="AE30" i="1"/>
  <c r="AD30" i="1"/>
  <c r="AC30" i="1"/>
  <c r="AG31" i="1"/>
  <c r="P31" i="1" s="1"/>
  <c r="AF31" i="1"/>
  <c r="AG30" i="1"/>
  <c r="D30" i="1" s="1"/>
  <c r="AF30" i="1"/>
  <c r="AB31" i="1"/>
  <c r="AA31" i="1"/>
  <c r="AB30" i="1"/>
  <c r="AA30" i="1"/>
  <c r="Z31" i="1"/>
  <c r="Y31" i="1"/>
  <c r="Z30" i="1"/>
  <c r="Y30" i="1"/>
  <c r="X31" i="1"/>
  <c r="W31" i="1"/>
  <c r="X30" i="1"/>
  <c r="W30" i="1"/>
  <c r="V32" i="1"/>
  <c r="U31" i="1"/>
  <c r="V31" i="1" s="1"/>
  <c r="T31" i="1"/>
  <c r="U30" i="1"/>
  <c r="T30" i="1"/>
  <c r="S33" i="1"/>
  <c r="R31" i="1"/>
  <c r="S31" i="1" s="1"/>
  <c r="Q31" i="1"/>
  <c r="S30" i="1"/>
  <c r="R30" i="1"/>
  <c r="Q30" i="1"/>
  <c r="P33" i="1"/>
  <c r="O31" i="1"/>
  <c r="N31" i="1"/>
  <c r="O30" i="1"/>
  <c r="N30" i="1"/>
  <c r="M35" i="1"/>
  <c r="M33" i="1"/>
  <c r="M32" i="1"/>
  <c r="L31" i="1"/>
  <c r="M31" i="1" s="1"/>
  <c r="K31" i="1"/>
  <c r="L30" i="1"/>
  <c r="K30" i="1"/>
  <c r="J35" i="1"/>
  <c r="J33" i="1"/>
  <c r="J32" i="1"/>
  <c r="I31" i="1"/>
  <c r="J31" i="1" s="1"/>
  <c r="H31" i="1"/>
  <c r="I30" i="1"/>
  <c r="H30" i="1"/>
  <c r="G35" i="1"/>
  <c r="G32" i="1"/>
  <c r="F31" i="1"/>
  <c r="G31" i="1" s="1"/>
  <c r="E31" i="1"/>
  <c r="F30" i="1"/>
  <c r="E30" i="1"/>
  <c r="D31" i="1"/>
  <c r="C31" i="1"/>
  <c r="C30" i="1"/>
  <c r="B30" i="1"/>
  <c r="B31" i="1"/>
  <c r="AG29" i="1"/>
  <c r="AF29" i="1"/>
  <c r="AD29" i="1"/>
  <c r="AC29" i="1"/>
  <c r="AB29" i="1"/>
  <c r="AA29" i="1"/>
  <c r="Z29" i="1"/>
  <c r="Y29" i="1"/>
  <c r="X29" i="1"/>
  <c r="W29" i="1"/>
  <c r="U29" i="1"/>
  <c r="V29" i="1" s="1"/>
  <c r="T29" i="1"/>
  <c r="R29" i="1"/>
  <c r="Q29" i="1"/>
  <c r="O29" i="1"/>
  <c r="N29" i="1"/>
  <c r="L29" i="1"/>
  <c r="M29" i="1" s="1"/>
  <c r="K29" i="1"/>
  <c r="J29" i="1"/>
  <c r="I29" i="1"/>
  <c r="H29" i="1"/>
  <c r="F29" i="1"/>
  <c r="E29" i="1"/>
  <c r="D29" i="1"/>
  <c r="B29" i="1"/>
  <c r="AE29" i="1"/>
  <c r="AE12" i="1"/>
  <c r="AG12" i="1"/>
  <c r="D12" i="1" s="1"/>
  <c r="AF12" i="1"/>
  <c r="AD12" i="1"/>
  <c r="AC12" i="1"/>
  <c r="AB12" i="1"/>
  <c r="AA12" i="1"/>
  <c r="Z12" i="1"/>
  <c r="Y12" i="1"/>
  <c r="X12" i="1"/>
  <c r="W12" i="1"/>
  <c r="U12" i="1"/>
  <c r="T12" i="1"/>
  <c r="R12" i="1"/>
  <c r="S12" i="1" s="1"/>
  <c r="Q12" i="1"/>
  <c r="O12" i="1"/>
  <c r="N12" i="1"/>
  <c r="L12" i="1"/>
  <c r="K12" i="1"/>
  <c r="J12" i="1"/>
  <c r="I12" i="1"/>
  <c r="H12" i="1"/>
  <c r="F12" i="1"/>
  <c r="E12" i="1"/>
  <c r="C12" i="1"/>
  <c r="B12" i="1"/>
  <c r="AG22" i="1"/>
  <c r="AF22" i="1"/>
  <c r="AD22" i="1"/>
  <c r="AE22" i="1" s="1"/>
  <c r="AC22" i="1"/>
  <c r="AB22" i="1"/>
  <c r="AA22" i="1"/>
  <c r="Z22" i="1"/>
  <c r="Y22" i="1"/>
  <c r="X22" i="1"/>
  <c r="W22" i="1"/>
  <c r="V22" i="1"/>
  <c r="U22" i="1"/>
  <c r="T22" i="1"/>
  <c r="S22" i="1"/>
  <c r="Q22" i="1"/>
  <c r="P22" i="1"/>
  <c r="N22" i="1"/>
  <c r="L22" i="1"/>
  <c r="M22" i="1" s="1"/>
  <c r="K22" i="1"/>
  <c r="I22" i="1"/>
  <c r="J22" i="1" s="1"/>
  <c r="H22" i="1"/>
  <c r="F22" i="1"/>
  <c r="G22" i="1" s="1"/>
  <c r="E22" i="1"/>
  <c r="C22" i="1"/>
  <c r="D22" i="1" s="1"/>
  <c r="B22" i="1"/>
  <c r="AG15" i="1"/>
  <c r="AF15" i="1"/>
  <c r="AD15" i="1"/>
  <c r="AE15" i="1" s="1"/>
  <c r="AC15" i="1"/>
  <c r="AB15" i="1"/>
  <c r="AA15" i="1"/>
  <c r="Z15" i="1"/>
  <c r="Y15" i="1"/>
  <c r="X15" i="1"/>
  <c r="W15" i="1"/>
  <c r="V15" i="1"/>
  <c r="U15" i="1"/>
  <c r="T15" i="1"/>
  <c r="R15" i="1"/>
  <c r="S15" i="1" s="1"/>
  <c r="Q15" i="1"/>
  <c r="O15" i="1"/>
  <c r="P15" i="1" s="1"/>
  <c r="N15" i="1"/>
  <c r="M15" i="1"/>
  <c r="L15" i="1"/>
  <c r="K15" i="1"/>
  <c r="I15" i="1"/>
  <c r="J15" i="1" s="1"/>
  <c r="H15" i="1"/>
  <c r="F15" i="1"/>
  <c r="G15" i="1" s="1"/>
  <c r="E15" i="1"/>
  <c r="C15" i="1"/>
  <c r="D15" i="1" s="1"/>
  <c r="B15" i="1"/>
  <c r="V5" i="1"/>
  <c r="S5" i="1"/>
  <c r="P5" i="1"/>
  <c r="M5" i="1"/>
  <c r="J5" i="1"/>
  <c r="G5" i="1"/>
  <c r="D5" i="1"/>
  <c r="AG5" i="1"/>
  <c r="AF5" i="1"/>
  <c r="AD5" i="1"/>
  <c r="AC5" i="1"/>
  <c r="AB5" i="1"/>
  <c r="Z5" i="1"/>
  <c r="Y5" i="1"/>
  <c r="X5" i="1"/>
  <c r="W5" i="1"/>
  <c r="U5" i="1"/>
  <c r="T5" i="1"/>
  <c r="R5" i="1"/>
  <c r="Q5" i="1"/>
  <c r="O5" i="1"/>
  <c r="N5" i="1"/>
  <c r="L5" i="1"/>
  <c r="K5" i="1"/>
  <c r="I5" i="1"/>
  <c r="H5" i="1"/>
  <c r="F5" i="1"/>
  <c r="E5" i="1"/>
  <c r="C5" i="1"/>
  <c r="B5" i="1"/>
  <c r="AE24" i="1"/>
  <c r="AE25" i="1"/>
  <c r="AE26" i="1"/>
  <c r="AE27" i="1"/>
  <c r="AE28" i="1"/>
  <c r="AE23" i="1"/>
  <c r="AE17" i="1"/>
  <c r="AE18" i="1"/>
  <c r="AE19" i="1"/>
  <c r="AE20" i="1"/>
  <c r="AE21" i="1"/>
  <c r="AE16" i="1"/>
  <c r="AE14" i="1"/>
  <c r="AE13" i="1"/>
  <c r="AE7" i="1"/>
  <c r="AE8" i="1"/>
  <c r="AE9" i="1"/>
  <c r="AE10" i="1"/>
  <c r="AE11" i="1"/>
  <c r="S29" i="1" l="1"/>
  <c r="AE34" i="1"/>
  <c r="S32" i="1"/>
  <c r="J34" i="1"/>
  <c r="D34" i="1"/>
  <c r="P35" i="1"/>
  <c r="V30" i="1"/>
  <c r="V34" i="1"/>
  <c r="S34" i="1"/>
  <c r="G34" i="1"/>
  <c r="J30" i="1"/>
  <c r="M34" i="1"/>
  <c r="G30" i="1"/>
  <c r="P30" i="1"/>
  <c r="P34" i="1"/>
  <c r="P29" i="1"/>
  <c r="P12" i="1"/>
  <c r="V12" i="1"/>
  <c r="G12" i="1"/>
  <c r="M12" i="1"/>
</calcChain>
</file>

<file path=xl/sharedStrings.xml><?xml version="1.0" encoding="utf-8"?>
<sst xmlns="http://schemas.openxmlformats.org/spreadsheetml/2006/main" count="1163" uniqueCount="66">
  <si>
    <t>Construction Services</t>
  </si>
  <si>
    <t>Goods</t>
  </si>
  <si>
    <t>Professional Services</t>
  </si>
  <si>
    <t>Standardized Services</t>
  </si>
  <si>
    <t>&gt;$25M</t>
  </si>
  <si>
    <t>Industry / Size Group</t>
  </si>
  <si>
    <t>MBE</t>
  </si>
  <si>
    <t>WBE</t>
  </si>
  <si>
    <t>EBE</t>
  </si>
  <si>
    <t>Non-Certified</t>
  </si>
  <si>
    <t>Certified as Both MBE and WBE</t>
  </si>
  <si>
    <t>Total M/WBE</t>
  </si>
  <si>
    <t>Total</t>
  </si>
  <si>
    <t>Black</t>
  </si>
  <si>
    <t>Asian</t>
  </si>
  <si>
    <t>Hispanic</t>
  </si>
  <si>
    <t>Caucasian Women</t>
  </si>
  <si>
    <t>%</t>
  </si>
  <si>
    <t>All Industries</t>
  </si>
  <si>
    <t>Agency</t>
  </si>
  <si>
    <t>Industry</t>
  </si>
  <si>
    <t>Size Group</t>
  </si>
  <si>
    <t>Caucasian</t>
  </si>
  <si>
    <t>ACS</t>
  </si>
  <si>
    <t>BIC</t>
  </si>
  <si>
    <t>CCHR</t>
  </si>
  <si>
    <t>CCRB</t>
  </si>
  <si>
    <t>DCA</t>
  </si>
  <si>
    <t>DCAS</t>
  </si>
  <si>
    <t>DCLA</t>
  </si>
  <si>
    <t>DCP</t>
  </si>
  <si>
    <t>DDC</t>
  </si>
  <si>
    <t>DEP</t>
  </si>
  <si>
    <t>DFTA</t>
  </si>
  <si>
    <t>DHS</t>
  </si>
  <si>
    <t>DOB</t>
  </si>
  <si>
    <t>DOC</t>
  </si>
  <si>
    <t>DOF</t>
  </si>
  <si>
    <t>DOHMH</t>
  </si>
  <si>
    <t>DOI</t>
  </si>
  <si>
    <t>DOP</t>
  </si>
  <si>
    <t>DOT</t>
  </si>
  <si>
    <t>DPR</t>
  </si>
  <si>
    <t>DSNY</t>
  </si>
  <si>
    <t>DYCD</t>
  </si>
  <si>
    <t>DoITT</t>
  </si>
  <si>
    <t>FDNY</t>
  </si>
  <si>
    <t>HPD</t>
  </si>
  <si>
    <t>HRA</t>
  </si>
  <si>
    <t>LAW</t>
  </si>
  <si>
    <t>LPC</t>
  </si>
  <si>
    <t>MOCJ</t>
  </si>
  <si>
    <t>NYCEM</t>
  </si>
  <si>
    <t>NYPD</t>
  </si>
  <si>
    <t>OATH</t>
  </si>
  <si>
    <t>SBS</t>
  </si>
  <si>
    <t>TLC</t>
  </si>
  <si>
    <t>≤$20K</t>
  </si>
  <si>
    <t>&gt;$20K, ≤$100K</t>
  </si>
  <si>
    <t>&gt;$100K, ≤$1M</t>
  </si>
  <si>
    <t>&gt;$1M, ≤$5M</t>
  </si>
  <si>
    <t>&gt;$5M, ≤$25M</t>
  </si>
  <si>
    <t>Count</t>
  </si>
  <si>
    <t>Contract Value</t>
  </si>
  <si>
    <t>Utilization of Prime Contract Subject to the M/WBE Program by Agency - Fiscal 2015</t>
  </si>
  <si>
    <t>Utilization of Prime Contracts Subject to the M/WBE Program by Industry and Size - Fiscal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</si>
</sst>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Arial"/>
      <family val="2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4">
    <xf numFmtId="0" fontId="0" fillId="0" borderId="0" xfId="0"/>
    <xf numFmtId="164" fontId="6" fillId="0" borderId="1" xfId="2" applyNumberFormat="1" applyFont="1" applyFill="1" applyBorder="1" applyAlignment="1">
      <alignment wrapText="1"/>
    </xf>
    <xf numFmtId="164" fontId="0" fillId="0" borderId="0" xfId="0" applyNumberFormat="1"/>
    <xf numFmtId="0" fontId="4" fillId="4" borderId="3" xfId="2" applyFont="1" applyFill="1" applyBorder="1" applyAlignment="1">
      <alignment horizontal="center"/>
    </xf>
    <xf numFmtId="0" fontId="4" fillId="4" borderId="10" xfId="2" applyFont="1" applyFill="1" applyBorder="1" applyAlignment="1">
      <alignment horizontal="center"/>
    </xf>
    <xf numFmtId="0" fontId="4" fillId="4" borderId="13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wrapText="1"/>
    </xf>
    <xf numFmtId="0" fontId="0" fillId="0" borderId="0" xfId="0" applyAlignment="1"/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164" fontId="5" fillId="4" borderId="7" xfId="0" applyNumberFormat="1" applyFont="1" applyFill="1" applyBorder="1" applyAlignment="1">
      <alignment horizontal="center" wrapText="1"/>
    </xf>
    <xf numFmtId="164" fontId="5" fillId="4" borderId="8" xfId="0" applyNumberFormat="1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164" fontId="5" fillId="4" borderId="11" xfId="0" applyNumberFormat="1" applyFont="1" applyFill="1" applyBorder="1" applyAlignment="1">
      <alignment horizontal="center" wrapText="1"/>
    </xf>
    <xf numFmtId="164" fontId="5" fillId="4" borderId="12" xfId="0" applyNumberFormat="1" applyFont="1" applyFill="1" applyBorder="1" applyAlignment="1">
      <alignment horizontal="center" wrapText="1"/>
    </xf>
    <xf numFmtId="3" fontId="4" fillId="4" borderId="1" xfId="2" applyNumberFormat="1" applyFont="1" applyFill="1" applyBorder="1" applyAlignment="1">
      <alignment horizontal="center"/>
    </xf>
    <xf numFmtId="3" fontId="4" fillId="4" borderId="1" xfId="2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8" fillId="5" borderId="1" xfId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right" vertical="center" wrapText="1"/>
    </xf>
    <xf numFmtId="165" fontId="8" fillId="5" borderId="1" xfId="1" applyNumberFormat="1" applyFont="1" applyFill="1" applyBorder="1" applyAlignment="1">
      <alignment horizontal="right" vertical="center" wrapText="1"/>
    </xf>
    <xf numFmtId="0" fontId="9" fillId="0" borderId="0" xfId="0" applyFont="1"/>
    <xf numFmtId="0" fontId="7" fillId="0" borderId="1" xfId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0" fontId="8" fillId="4" borderId="1" xfId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right" vertical="center" wrapText="1"/>
    </xf>
    <xf numFmtId="165" fontId="8" fillId="4" borderId="1" xfId="1" applyNumberFormat="1" applyFont="1" applyFill="1" applyBorder="1" applyAlignment="1">
      <alignment horizontal="right" vertical="center" wrapText="1"/>
    </xf>
    <xf numFmtId="0" fontId="10" fillId="3" borderId="3" xfId="1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3" fontId="10" fillId="3" borderId="7" xfId="1" applyNumberFormat="1" applyFont="1" applyFill="1" applyBorder="1" applyAlignment="1">
      <alignment horizontal="center" vertical="center" wrapText="1"/>
    </xf>
    <xf numFmtId="3" fontId="10" fillId="3" borderId="8" xfId="1" applyNumberFormat="1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 wrapText="1"/>
    </xf>
    <xf numFmtId="3" fontId="3" fillId="4" borderId="9" xfId="0" applyNumberFormat="1" applyFont="1" applyFill="1" applyBorder="1" applyAlignment="1">
      <alignment horizontal="center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4" borderId="10" xfId="0" applyFont="1" applyFill="1" applyBorder="1" applyAlignment="1">
      <alignment horizontal="center" vertical="center" wrapText="1"/>
    </xf>
    <xf numFmtId="3" fontId="10" fillId="3" borderId="4" xfId="1" applyNumberFormat="1" applyFont="1" applyFill="1" applyBorder="1" applyAlignment="1">
      <alignment horizontal="center" vertical="center" wrapText="1"/>
    </xf>
    <xf numFmtId="3" fontId="10" fillId="3" borderId="5" xfId="1" applyNumberFormat="1" applyFont="1" applyFill="1" applyBorder="1" applyAlignment="1">
      <alignment horizontal="center" vertical="center" wrapText="1"/>
    </xf>
    <xf numFmtId="3" fontId="10" fillId="3" borderId="6" xfId="1" applyNumberFormat="1" applyFont="1" applyFill="1" applyBorder="1" applyAlignment="1">
      <alignment horizontal="center" vertical="center" wrapText="1"/>
    </xf>
    <xf numFmtId="3" fontId="10" fillId="3" borderId="11" xfId="1" applyNumberFormat="1" applyFont="1" applyFill="1" applyBorder="1" applyAlignment="1">
      <alignment horizontal="center" vertical="center" wrapText="1"/>
    </xf>
    <xf numFmtId="3" fontId="10" fillId="3" borderId="12" xfId="1" applyNumberFormat="1" applyFont="1" applyFill="1" applyBorder="1" applyAlignment="1">
      <alignment horizontal="center" vertical="center" wrapText="1"/>
    </xf>
    <xf numFmtId="3" fontId="3" fillId="4" borderId="11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12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3" fontId="10" fillId="3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9" fontId="10" fillId="3" borderId="1" xfId="1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wrapText="1"/>
    </xf>
    <xf numFmtId="3" fontId="5" fillId="6" borderId="1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/>
    </xf>
  </cellXfs>
  <cellStyles count="3">
    <cellStyle name="Normal" xfId="0" builtinId="0"/>
    <cellStyle name="Normal_Sheet1" xfId="2"/>
    <cellStyle name="Normal_Sheet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7"/>
  <sheetViews>
    <sheetView view="pageLayout" zoomScaleNormal="100" workbookViewId="0">
      <selection activeCell="Z4" sqref="Z4"/>
    </sheetView>
  </sheetViews>
  <sheetFormatPr defaultRowHeight="15" x14ac:dyDescent="0.25"/>
  <cols>
    <col min="1" max="1" width="21.5703125" bestFit="1" customWidth="1"/>
    <col min="2" max="2" width="7" customWidth="1"/>
    <col min="3" max="3" width="10.7109375" bestFit="1" customWidth="1"/>
    <col min="4" max="4" width="5.42578125" style="27" bestFit="1" customWidth="1"/>
    <col min="5" max="5" width="7.28515625" customWidth="1"/>
    <col min="6" max="6" width="11.7109375" bestFit="1" customWidth="1"/>
    <col min="7" max="7" width="6.42578125" style="27" bestFit="1" customWidth="1"/>
    <col min="8" max="8" width="7.7109375" customWidth="1"/>
    <col min="9" max="9" width="10.7109375" bestFit="1" customWidth="1"/>
    <col min="10" max="10" width="6.42578125" style="27" bestFit="1" customWidth="1"/>
    <col min="11" max="11" width="8" customWidth="1"/>
    <col min="12" max="12" width="10.7109375" bestFit="1" customWidth="1"/>
    <col min="13" max="13" width="5.42578125" style="27" bestFit="1" customWidth="1"/>
    <col min="14" max="14" width="7.5703125" customWidth="1"/>
    <col min="15" max="15" width="10.7109375" bestFit="1" customWidth="1"/>
    <col min="16" max="16" width="5.42578125" style="27" bestFit="1" customWidth="1"/>
    <col min="17" max="17" width="7.28515625" customWidth="1"/>
    <col min="18" max="18" width="9.85546875" bestFit="1" customWidth="1"/>
    <col min="19" max="19" width="5.42578125" style="27" bestFit="1" customWidth="1"/>
    <col min="20" max="20" width="7.7109375" customWidth="1"/>
    <col min="21" max="21" width="11.7109375" bestFit="1" customWidth="1"/>
    <col min="22" max="22" width="6.42578125" style="27" bestFit="1" customWidth="1"/>
    <col min="23" max="23" width="7.140625" customWidth="1"/>
    <col min="24" max="24" width="10" customWidth="1"/>
    <col min="25" max="25" width="6.42578125" bestFit="1" customWidth="1"/>
    <col min="26" max="26" width="13.140625" bestFit="1" customWidth="1"/>
    <col min="27" max="27" width="6.7109375" customWidth="1"/>
    <col min="28" max="28" width="10.7109375" bestFit="1" customWidth="1"/>
    <col min="29" max="29" width="6.42578125" bestFit="1" customWidth="1"/>
    <col min="30" max="30" width="11.7109375" bestFit="1" customWidth="1"/>
    <col min="31" max="31" width="6.42578125" style="27" bestFit="1" customWidth="1"/>
    <col min="32" max="32" width="6.42578125" bestFit="1" customWidth="1"/>
    <col min="33" max="33" width="13.140625" bestFit="1" customWidth="1"/>
  </cols>
  <sheetData>
    <row r="1" spans="1:33" ht="15.75" x14ac:dyDescent="0.25">
      <c r="A1" s="70" t="s">
        <v>65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</row>
    <row r="2" spans="1:33" s="55" customFormat="1" ht="15.75" x14ac:dyDescent="0.25">
      <c r="A2" s="46" t="s">
        <v>5</v>
      </c>
      <c r="B2" s="47" t="s">
        <v>6</v>
      </c>
      <c r="C2" s="48"/>
      <c r="D2" s="48"/>
      <c r="E2" s="48"/>
      <c r="F2" s="48"/>
      <c r="G2" s="48"/>
      <c r="H2" s="48"/>
      <c r="I2" s="48"/>
      <c r="J2" s="49"/>
      <c r="K2" s="47" t="s">
        <v>7</v>
      </c>
      <c r="L2" s="48"/>
      <c r="M2" s="48"/>
      <c r="N2" s="48"/>
      <c r="O2" s="48"/>
      <c r="P2" s="48"/>
      <c r="Q2" s="48"/>
      <c r="R2" s="48"/>
      <c r="S2" s="48"/>
      <c r="T2" s="48"/>
      <c r="U2" s="48"/>
      <c r="V2" s="49"/>
      <c r="W2" s="50" t="s">
        <v>8</v>
      </c>
      <c r="X2" s="51"/>
      <c r="Y2" s="50" t="s">
        <v>9</v>
      </c>
      <c r="Z2" s="51"/>
      <c r="AA2" s="50" t="s">
        <v>10</v>
      </c>
      <c r="AB2" s="51"/>
      <c r="AC2" s="52" t="s">
        <v>11</v>
      </c>
      <c r="AD2" s="53"/>
      <c r="AE2" s="54"/>
      <c r="AF2" s="50" t="s">
        <v>12</v>
      </c>
      <c r="AG2" s="51"/>
    </row>
    <row r="3" spans="1:33" s="55" customFormat="1" ht="21.75" customHeight="1" x14ac:dyDescent="0.25">
      <c r="A3" s="56"/>
      <c r="B3" s="57" t="s">
        <v>13</v>
      </c>
      <c r="C3" s="58"/>
      <c r="D3" s="59"/>
      <c r="E3" s="57" t="s">
        <v>14</v>
      </c>
      <c r="F3" s="58"/>
      <c r="G3" s="59"/>
      <c r="H3" s="57" t="s">
        <v>15</v>
      </c>
      <c r="I3" s="58"/>
      <c r="J3" s="59"/>
      <c r="K3" s="57" t="s">
        <v>13</v>
      </c>
      <c r="L3" s="58"/>
      <c r="M3" s="59"/>
      <c r="N3" s="57" t="s">
        <v>14</v>
      </c>
      <c r="O3" s="58"/>
      <c r="P3" s="59"/>
      <c r="Q3" s="57" t="s">
        <v>15</v>
      </c>
      <c r="R3" s="58"/>
      <c r="S3" s="59"/>
      <c r="T3" s="57" t="s">
        <v>16</v>
      </c>
      <c r="U3" s="58"/>
      <c r="V3" s="59"/>
      <c r="W3" s="60"/>
      <c r="X3" s="61"/>
      <c r="Y3" s="60"/>
      <c r="Z3" s="61"/>
      <c r="AA3" s="60"/>
      <c r="AB3" s="61"/>
      <c r="AC3" s="62"/>
      <c r="AD3" s="63"/>
      <c r="AE3" s="64"/>
      <c r="AF3" s="60"/>
      <c r="AG3" s="61"/>
    </row>
    <row r="4" spans="1:33" s="55" customFormat="1" ht="47.25" x14ac:dyDescent="0.25">
      <c r="A4" s="65"/>
      <c r="B4" s="66" t="s">
        <v>62</v>
      </c>
      <c r="C4" s="67" t="s">
        <v>63</v>
      </c>
      <c r="D4" s="68" t="s">
        <v>17</v>
      </c>
      <c r="E4" s="66" t="s">
        <v>62</v>
      </c>
      <c r="F4" s="67" t="s">
        <v>63</v>
      </c>
      <c r="G4" s="68" t="s">
        <v>17</v>
      </c>
      <c r="H4" s="66" t="s">
        <v>62</v>
      </c>
      <c r="I4" s="67" t="s">
        <v>63</v>
      </c>
      <c r="J4" s="68" t="s">
        <v>17</v>
      </c>
      <c r="K4" s="66" t="s">
        <v>62</v>
      </c>
      <c r="L4" s="67" t="s">
        <v>63</v>
      </c>
      <c r="M4" s="68" t="s">
        <v>17</v>
      </c>
      <c r="N4" s="66" t="s">
        <v>62</v>
      </c>
      <c r="O4" s="67" t="s">
        <v>63</v>
      </c>
      <c r="P4" s="68" t="s">
        <v>17</v>
      </c>
      <c r="Q4" s="66" t="s">
        <v>62</v>
      </c>
      <c r="R4" s="67" t="s">
        <v>63</v>
      </c>
      <c r="S4" s="68" t="s">
        <v>17</v>
      </c>
      <c r="T4" s="66" t="s">
        <v>62</v>
      </c>
      <c r="U4" s="67" t="s">
        <v>63</v>
      </c>
      <c r="V4" s="68" t="s">
        <v>17</v>
      </c>
      <c r="W4" s="66" t="s">
        <v>62</v>
      </c>
      <c r="X4" s="67" t="s">
        <v>63</v>
      </c>
      <c r="Y4" s="66" t="s">
        <v>62</v>
      </c>
      <c r="Z4" s="67" t="s">
        <v>63</v>
      </c>
      <c r="AA4" s="66" t="s">
        <v>62</v>
      </c>
      <c r="AB4" s="67" t="s">
        <v>63</v>
      </c>
      <c r="AC4" s="66" t="s">
        <v>62</v>
      </c>
      <c r="AD4" s="67" t="s">
        <v>63</v>
      </c>
      <c r="AE4" s="69" t="s">
        <v>17</v>
      </c>
      <c r="AF4" s="66" t="s">
        <v>62</v>
      </c>
      <c r="AG4" s="67" t="s">
        <v>63</v>
      </c>
    </row>
    <row r="5" spans="1:33" s="32" customFormat="1" ht="25.5" x14ac:dyDescent="0.2">
      <c r="A5" s="28" t="s">
        <v>0</v>
      </c>
      <c r="B5" s="29">
        <f>SUM(B6:B11)</f>
        <v>239</v>
      </c>
      <c r="C5" s="30">
        <f>SUM(C6:C11)</f>
        <v>4756342.91</v>
      </c>
      <c r="D5" s="31">
        <f>C5/$AG5</f>
        <v>2.3012278257087716E-3</v>
      </c>
      <c r="E5" s="29">
        <f>SUM(E6:E11)</f>
        <v>2921</v>
      </c>
      <c r="F5" s="30">
        <f>SUM(F6:F11)</f>
        <v>67617729.430000007</v>
      </c>
      <c r="G5" s="31">
        <f>F5/$AG5</f>
        <v>3.2715008867088377E-2</v>
      </c>
      <c r="H5" s="29">
        <f>SUM(H6:H11)</f>
        <v>266</v>
      </c>
      <c r="I5" s="30">
        <f>SUM(I6:I11)</f>
        <v>20927173.809999999</v>
      </c>
      <c r="J5" s="31">
        <f>I5/$AG5</f>
        <v>1.012504682615826E-2</v>
      </c>
      <c r="K5" s="29">
        <f>SUM(K6:K11)</f>
        <v>31</v>
      </c>
      <c r="L5" s="30">
        <f>SUM(L6:L11)</f>
        <v>3451355</v>
      </c>
      <c r="M5" s="31">
        <f>L5/$AG5</f>
        <v>1.6698447342181006E-3</v>
      </c>
      <c r="N5" s="29">
        <f>SUM(N6:N11)</f>
        <v>135</v>
      </c>
      <c r="O5" s="30">
        <f>SUM(O6:O11)</f>
        <v>1243136</v>
      </c>
      <c r="P5" s="31">
        <f>O5/$AG5</f>
        <v>6.0145771835031544E-4</v>
      </c>
      <c r="Q5" s="29">
        <f>SUM(Q6:Q11)</f>
        <v>6</v>
      </c>
      <c r="R5" s="30">
        <f>SUM(R6:R11)</f>
        <v>3196618.56</v>
      </c>
      <c r="S5" s="31">
        <f>R5/$AG5</f>
        <v>1.5465974000703629E-3</v>
      </c>
      <c r="T5" s="29">
        <f>SUM(T6:T11)</f>
        <v>36</v>
      </c>
      <c r="U5" s="30">
        <f>SUM(U6:U11)</f>
        <v>32936474.5</v>
      </c>
      <c r="V5" s="31">
        <f>U5/$AG5</f>
        <v>1.5935422032081242E-2</v>
      </c>
      <c r="W5" s="29">
        <f t="shared" ref="W5:AD5" si="0">SUM(W6:W11)</f>
        <v>0</v>
      </c>
      <c r="X5" s="30">
        <f t="shared" si="0"/>
        <v>0</v>
      </c>
      <c r="Y5" s="29">
        <f t="shared" si="0"/>
        <v>5419</v>
      </c>
      <c r="Z5" s="30">
        <f t="shared" si="0"/>
        <v>1940634084.4200001</v>
      </c>
      <c r="AA5" s="29">
        <f>SUM(AA6:AA11)</f>
        <v>172</v>
      </c>
      <c r="AB5" s="30">
        <f t="shared" si="0"/>
        <v>7891109.5599999996</v>
      </c>
      <c r="AC5" s="29">
        <f t="shared" si="0"/>
        <v>3462</v>
      </c>
      <c r="AD5" s="30">
        <f t="shared" si="0"/>
        <v>126237720.65000001</v>
      </c>
      <c r="AE5" s="31">
        <f>AD5/$AG5</f>
        <v>6.1076705551036649E-2</v>
      </c>
      <c r="AF5" s="29">
        <f>SUM(AF6:AF11)</f>
        <v>8881</v>
      </c>
      <c r="AG5" s="30">
        <f>SUM(AG6:AG11)</f>
        <v>2066871805.0699999</v>
      </c>
    </row>
    <row r="6" spans="1:33" s="32" customFormat="1" ht="12.75" x14ac:dyDescent="0.2">
      <c r="A6" s="33" t="s">
        <v>57</v>
      </c>
      <c r="B6" s="34">
        <v>232</v>
      </c>
      <c r="C6" s="35">
        <v>560729.28</v>
      </c>
      <c r="D6" s="36">
        <v>6.36478338368444E-2</v>
      </c>
      <c r="E6" s="34">
        <v>2866</v>
      </c>
      <c r="F6" s="35">
        <v>2975421.91</v>
      </c>
      <c r="G6" s="36">
        <v>0.33773723983557002</v>
      </c>
      <c r="H6" s="34">
        <v>246</v>
      </c>
      <c r="I6" s="35">
        <v>299376.96999999997</v>
      </c>
      <c r="J6" s="36">
        <v>3.3981987958855903E-2</v>
      </c>
      <c r="K6" s="34">
        <v>29</v>
      </c>
      <c r="L6" s="35">
        <v>51355</v>
      </c>
      <c r="M6" s="36">
        <v>5.8292559765938104E-3</v>
      </c>
      <c r="N6" s="34">
        <v>130</v>
      </c>
      <c r="O6" s="35">
        <v>121181</v>
      </c>
      <c r="P6" s="36">
        <v>1.37551371531421E-2</v>
      </c>
      <c r="Q6" s="34">
        <v>3</v>
      </c>
      <c r="R6" s="35">
        <v>7262.88</v>
      </c>
      <c r="S6" s="36">
        <v>8.2440242716938299E-4</v>
      </c>
      <c r="T6" s="34">
        <v>18</v>
      </c>
      <c r="U6" s="35">
        <v>46646.74</v>
      </c>
      <c r="V6" s="36">
        <v>5.2948259747564496E-3</v>
      </c>
      <c r="W6" s="34">
        <v>0</v>
      </c>
      <c r="X6" s="35">
        <v>0</v>
      </c>
      <c r="Y6" s="34">
        <v>5197</v>
      </c>
      <c r="Z6" s="35">
        <v>4927697.2699999996</v>
      </c>
      <c r="AA6" s="34">
        <v>162</v>
      </c>
      <c r="AB6" s="35">
        <v>179798.88</v>
      </c>
      <c r="AC6" s="34">
        <v>3362</v>
      </c>
      <c r="AD6" s="35">
        <v>3882174.9</v>
      </c>
      <c r="AE6" s="36">
        <f>AD6/AG6</f>
        <v>0.44066188760602643</v>
      </c>
      <c r="AF6" s="34">
        <v>8559</v>
      </c>
      <c r="AG6" s="37">
        <v>8809872.1699999999</v>
      </c>
    </row>
    <row r="7" spans="1:33" s="32" customFormat="1" ht="12.75" x14ac:dyDescent="0.2">
      <c r="A7" s="33" t="s">
        <v>58</v>
      </c>
      <c r="B7" s="34">
        <v>4</v>
      </c>
      <c r="C7" s="35">
        <v>204129</v>
      </c>
      <c r="D7" s="36">
        <v>5.7337678842652402E-2</v>
      </c>
      <c r="E7" s="34">
        <v>31</v>
      </c>
      <c r="F7" s="35">
        <v>1520193.56</v>
      </c>
      <c r="G7" s="36">
        <v>0.42700630543405599</v>
      </c>
      <c r="H7" s="34">
        <v>8</v>
      </c>
      <c r="I7" s="35">
        <v>355945</v>
      </c>
      <c r="J7" s="36">
        <v>9.9981188834746201E-2</v>
      </c>
      <c r="K7" s="34">
        <v>0</v>
      </c>
      <c r="L7" s="35">
        <v>0</v>
      </c>
      <c r="M7" s="36">
        <v>0</v>
      </c>
      <c r="N7" s="34">
        <v>4</v>
      </c>
      <c r="O7" s="35">
        <v>203465</v>
      </c>
      <c r="P7" s="36">
        <v>5.7151168259876199E-2</v>
      </c>
      <c r="Q7" s="34">
        <v>0</v>
      </c>
      <c r="R7" s="35">
        <v>0</v>
      </c>
      <c r="S7" s="36">
        <v>0</v>
      </c>
      <c r="T7" s="34">
        <v>2</v>
      </c>
      <c r="U7" s="35">
        <v>139500</v>
      </c>
      <c r="V7" s="36">
        <v>3.9184075748913701E-2</v>
      </c>
      <c r="W7" s="34">
        <v>0</v>
      </c>
      <c r="X7" s="35">
        <v>0</v>
      </c>
      <c r="Y7" s="34">
        <v>24</v>
      </c>
      <c r="Z7" s="35">
        <v>1340352.1399999999</v>
      </c>
      <c r="AA7" s="34">
        <v>4</v>
      </c>
      <c r="AB7" s="35">
        <v>203465</v>
      </c>
      <c r="AC7" s="34">
        <v>45</v>
      </c>
      <c r="AD7" s="35">
        <v>2219767.56</v>
      </c>
      <c r="AE7" s="36">
        <f t="shared" ref="AE7:AE28" si="1">AD7/AG7</f>
        <v>0.6235092488603684</v>
      </c>
      <c r="AF7" s="34">
        <v>69</v>
      </c>
      <c r="AG7" s="37">
        <v>3560119.7</v>
      </c>
    </row>
    <row r="8" spans="1:33" s="32" customFormat="1" ht="12.75" x14ac:dyDescent="0.2">
      <c r="A8" s="33" t="s">
        <v>59</v>
      </c>
      <c r="B8" s="34">
        <v>1</v>
      </c>
      <c r="C8" s="35">
        <v>591484.63</v>
      </c>
      <c r="D8" s="36">
        <v>1.52862676999412E-2</v>
      </c>
      <c r="E8" s="34">
        <v>13</v>
      </c>
      <c r="F8" s="35">
        <v>7668052</v>
      </c>
      <c r="G8" s="36">
        <v>0.19817234407100201</v>
      </c>
      <c r="H8" s="34">
        <v>5</v>
      </c>
      <c r="I8" s="35">
        <v>2728831</v>
      </c>
      <c r="J8" s="36">
        <v>7.0523626579947096E-2</v>
      </c>
      <c r="K8" s="34">
        <v>0</v>
      </c>
      <c r="L8" s="35">
        <v>0</v>
      </c>
      <c r="M8" s="36">
        <v>0</v>
      </c>
      <c r="N8" s="34">
        <v>1</v>
      </c>
      <c r="O8" s="35">
        <v>918490</v>
      </c>
      <c r="P8" s="36">
        <v>2.3737360715051802E-2</v>
      </c>
      <c r="Q8" s="34">
        <v>1</v>
      </c>
      <c r="R8" s="35">
        <v>627589</v>
      </c>
      <c r="S8" s="36">
        <v>1.6219345310018299E-2</v>
      </c>
      <c r="T8" s="34">
        <v>7</v>
      </c>
      <c r="U8" s="35">
        <v>4472365</v>
      </c>
      <c r="V8" s="36">
        <v>0.115583339235455</v>
      </c>
      <c r="W8" s="34">
        <v>0</v>
      </c>
      <c r="X8" s="35">
        <v>0</v>
      </c>
      <c r="Y8" s="34">
        <v>31</v>
      </c>
      <c r="Z8" s="35">
        <v>23233122.640000001</v>
      </c>
      <c r="AA8" s="34">
        <v>2</v>
      </c>
      <c r="AB8" s="35">
        <v>1546079</v>
      </c>
      <c r="AC8" s="34">
        <v>26</v>
      </c>
      <c r="AD8" s="35">
        <v>15460732.630000001</v>
      </c>
      <c r="AE8" s="36">
        <f t="shared" si="1"/>
        <v>0.39956557758634526</v>
      </c>
      <c r="AF8" s="34">
        <v>57</v>
      </c>
      <c r="AG8" s="37">
        <v>38693855.270000003</v>
      </c>
    </row>
    <row r="9" spans="1:33" s="32" customFormat="1" ht="12.75" x14ac:dyDescent="0.2">
      <c r="A9" s="33" t="s">
        <v>60</v>
      </c>
      <c r="B9" s="34">
        <v>2</v>
      </c>
      <c r="C9" s="35">
        <v>3400000</v>
      </c>
      <c r="D9" s="36">
        <v>1.0663462617141401E-2</v>
      </c>
      <c r="E9" s="34">
        <v>9</v>
      </c>
      <c r="F9" s="35">
        <v>25454061.960000001</v>
      </c>
      <c r="G9" s="36">
        <v>7.9831893577899896E-2</v>
      </c>
      <c r="H9" s="34">
        <v>6</v>
      </c>
      <c r="I9" s="35">
        <v>11852020.84</v>
      </c>
      <c r="J9" s="36">
        <v>3.7171641519094203E-2</v>
      </c>
      <c r="K9" s="34">
        <v>2</v>
      </c>
      <c r="L9" s="35">
        <v>3400000</v>
      </c>
      <c r="M9" s="36">
        <v>1.0663462617141401E-2</v>
      </c>
      <c r="N9" s="34">
        <v>0</v>
      </c>
      <c r="O9" s="35">
        <v>0</v>
      </c>
      <c r="P9" s="36">
        <v>0</v>
      </c>
      <c r="Q9" s="34">
        <v>2</v>
      </c>
      <c r="R9" s="35">
        <v>2561766.6800000002</v>
      </c>
      <c r="S9" s="36">
        <v>8.0345009488289095E-3</v>
      </c>
      <c r="T9" s="34">
        <v>7</v>
      </c>
      <c r="U9" s="35">
        <v>16214419.5</v>
      </c>
      <c r="V9" s="36">
        <v>5.0853487116734597E-2</v>
      </c>
      <c r="W9" s="34">
        <v>0</v>
      </c>
      <c r="X9" s="35">
        <v>0</v>
      </c>
      <c r="Y9" s="34">
        <v>110</v>
      </c>
      <c r="Z9" s="35">
        <v>261925272.47999999</v>
      </c>
      <c r="AA9" s="34">
        <v>4</v>
      </c>
      <c r="AB9" s="35">
        <v>5961766.6799999997</v>
      </c>
      <c r="AC9" s="34">
        <v>24</v>
      </c>
      <c r="AD9" s="35">
        <v>56920502.299999997</v>
      </c>
      <c r="AE9" s="36">
        <f t="shared" si="1"/>
        <v>0.17852048483087007</v>
      </c>
      <c r="AF9" s="34">
        <v>134</v>
      </c>
      <c r="AG9" s="37">
        <v>318845774.77999997</v>
      </c>
    </row>
    <row r="10" spans="1:33" s="32" customFormat="1" ht="12.75" x14ac:dyDescent="0.2">
      <c r="A10" s="33" t="s">
        <v>61</v>
      </c>
      <c r="B10" s="34">
        <v>0</v>
      </c>
      <c r="C10" s="35">
        <v>0</v>
      </c>
      <c r="D10" s="36">
        <v>0</v>
      </c>
      <c r="E10" s="34">
        <v>2</v>
      </c>
      <c r="F10" s="35">
        <v>30000000</v>
      </c>
      <c r="G10" s="36">
        <v>4.8621992982700098E-2</v>
      </c>
      <c r="H10" s="34">
        <v>1</v>
      </c>
      <c r="I10" s="35">
        <v>5691000</v>
      </c>
      <c r="J10" s="36">
        <v>9.2235920688182003E-3</v>
      </c>
      <c r="K10" s="34">
        <v>0</v>
      </c>
      <c r="L10" s="35">
        <v>0</v>
      </c>
      <c r="M10" s="36">
        <v>0</v>
      </c>
      <c r="N10" s="34">
        <v>0</v>
      </c>
      <c r="O10" s="35">
        <v>0</v>
      </c>
      <c r="P10" s="36">
        <v>0</v>
      </c>
      <c r="Q10" s="34">
        <v>0</v>
      </c>
      <c r="R10" s="35">
        <v>0</v>
      </c>
      <c r="S10" s="36">
        <v>0</v>
      </c>
      <c r="T10" s="34">
        <v>2</v>
      </c>
      <c r="U10" s="35">
        <v>12063543.26</v>
      </c>
      <c r="V10" s="36">
        <v>1.9551783857807301E-2</v>
      </c>
      <c r="W10" s="34">
        <v>0</v>
      </c>
      <c r="X10" s="35">
        <v>0</v>
      </c>
      <c r="Y10" s="34">
        <v>49</v>
      </c>
      <c r="Z10" s="35">
        <v>569250193.88999999</v>
      </c>
      <c r="AA10" s="34">
        <v>0</v>
      </c>
      <c r="AB10" s="35">
        <v>0</v>
      </c>
      <c r="AC10" s="34">
        <v>5</v>
      </c>
      <c r="AD10" s="35">
        <v>47754543.259999998</v>
      </c>
      <c r="AE10" s="36">
        <f t="shared" si="1"/>
        <v>7.7397368909325567E-2</v>
      </c>
      <c r="AF10" s="34">
        <v>54</v>
      </c>
      <c r="AG10" s="37">
        <v>617004737.14999998</v>
      </c>
    </row>
    <row r="11" spans="1:33" s="32" customFormat="1" ht="12.75" x14ac:dyDescent="0.2">
      <c r="A11" s="33" t="s">
        <v>4</v>
      </c>
      <c r="B11" s="34">
        <v>0</v>
      </c>
      <c r="C11" s="35">
        <v>0</v>
      </c>
      <c r="D11" s="36">
        <v>0</v>
      </c>
      <c r="E11" s="34">
        <v>0</v>
      </c>
      <c r="F11" s="35">
        <v>0</v>
      </c>
      <c r="G11" s="36">
        <v>0</v>
      </c>
      <c r="H11" s="34">
        <v>0</v>
      </c>
      <c r="I11" s="35">
        <v>0</v>
      </c>
      <c r="J11" s="36">
        <v>0</v>
      </c>
      <c r="K11" s="34">
        <v>0</v>
      </c>
      <c r="L11" s="35">
        <v>0</v>
      </c>
      <c r="M11" s="36">
        <v>0</v>
      </c>
      <c r="N11" s="34">
        <v>0</v>
      </c>
      <c r="O11" s="35">
        <v>0</v>
      </c>
      <c r="P11" s="36">
        <v>0</v>
      </c>
      <c r="Q11" s="34">
        <v>0</v>
      </c>
      <c r="R11" s="35">
        <v>0</v>
      </c>
      <c r="S11" s="36">
        <v>0</v>
      </c>
      <c r="T11" s="34">
        <v>0</v>
      </c>
      <c r="U11" s="35">
        <v>0</v>
      </c>
      <c r="V11" s="36">
        <v>0</v>
      </c>
      <c r="W11" s="34">
        <v>0</v>
      </c>
      <c r="X11" s="35">
        <v>0</v>
      </c>
      <c r="Y11" s="34">
        <v>8</v>
      </c>
      <c r="Z11" s="35">
        <v>1079957446</v>
      </c>
      <c r="AA11" s="34">
        <v>0</v>
      </c>
      <c r="AB11" s="35">
        <v>0</v>
      </c>
      <c r="AC11" s="34">
        <v>0</v>
      </c>
      <c r="AD11" s="35">
        <v>0</v>
      </c>
      <c r="AE11" s="36">
        <f t="shared" si="1"/>
        <v>0</v>
      </c>
      <c r="AF11" s="34">
        <v>8</v>
      </c>
      <c r="AG11" s="37">
        <v>1079957446</v>
      </c>
    </row>
    <row r="12" spans="1:33" s="32" customFormat="1" ht="12.75" x14ac:dyDescent="0.2">
      <c r="A12" s="28" t="s">
        <v>1</v>
      </c>
      <c r="B12" s="29">
        <f>SUM(B13:B14)</f>
        <v>440</v>
      </c>
      <c r="C12" s="30">
        <f>SUM(C13:C14)</f>
        <v>4005215.01</v>
      </c>
      <c r="D12" s="31">
        <f>C12/$AG12</f>
        <v>3.0246896178108867E-2</v>
      </c>
      <c r="E12" s="29">
        <f>SUM(E13:E14)</f>
        <v>1420</v>
      </c>
      <c r="F12" s="30">
        <f>SUM(F13:F14)</f>
        <v>6777598.3300000001</v>
      </c>
      <c r="G12" s="31">
        <f>F12/$AG12</f>
        <v>5.1183597512892087E-2</v>
      </c>
      <c r="H12" s="29">
        <f>SUM(H13:H14)</f>
        <v>806</v>
      </c>
      <c r="I12" s="30">
        <f>SUM(I13:I14)</f>
        <v>6680141.6299999999</v>
      </c>
      <c r="J12" s="31">
        <f>I12/$AG12</f>
        <v>5.0447616378445796E-2</v>
      </c>
      <c r="K12" s="29">
        <f>SUM(K13:K14)</f>
        <v>66</v>
      </c>
      <c r="L12" s="30">
        <f>SUM(L13:L14)</f>
        <v>953492.74</v>
      </c>
      <c r="M12" s="31">
        <f>L12/$AG12</f>
        <v>7.2006610984314059E-3</v>
      </c>
      <c r="N12" s="29">
        <f>SUM(N13:N14)</f>
        <v>300</v>
      </c>
      <c r="O12" s="30">
        <f>SUM(O13:O14)</f>
        <v>1933061.7</v>
      </c>
      <c r="P12" s="31">
        <f>O12/$AG12</f>
        <v>1.459824663589749E-2</v>
      </c>
      <c r="Q12" s="29">
        <f>SUM(Q13:Q14)</f>
        <v>68</v>
      </c>
      <c r="R12" s="30">
        <f>SUM(R13:R14)</f>
        <v>361670.26</v>
      </c>
      <c r="S12" s="31">
        <f>R12/$AG12</f>
        <v>2.7312897753595609E-3</v>
      </c>
      <c r="T12" s="29">
        <f>SUM(T13:T14)</f>
        <v>2990</v>
      </c>
      <c r="U12" s="30">
        <f>SUM(U13:U14)</f>
        <v>21642302.91</v>
      </c>
      <c r="V12" s="31">
        <f>U12/$AG12</f>
        <v>0.16344003693673201</v>
      </c>
      <c r="W12" s="29">
        <f t="shared" ref="W12:AD12" si="2">SUM(W13:W14)</f>
        <v>0</v>
      </c>
      <c r="X12" s="30">
        <f t="shared" si="2"/>
        <v>0</v>
      </c>
      <c r="Y12" s="29">
        <f t="shared" si="2"/>
        <v>28083</v>
      </c>
      <c r="Z12" s="30">
        <f t="shared" si="2"/>
        <v>93312130.879999995</v>
      </c>
      <c r="AA12" s="29">
        <f t="shared" si="2"/>
        <v>434</v>
      </c>
      <c r="AB12" s="30">
        <f t="shared" si="2"/>
        <v>3248224.7</v>
      </c>
      <c r="AC12" s="29">
        <f t="shared" si="2"/>
        <v>5656</v>
      </c>
      <c r="AD12" s="30">
        <f t="shared" si="2"/>
        <v>39105257.879999995</v>
      </c>
      <c r="AE12" s="31">
        <f>AD12/$AG12</f>
        <v>0.2953181470061787</v>
      </c>
      <c r="AF12" s="29">
        <f>SUM(AF13:AF14)</f>
        <v>33739</v>
      </c>
      <c r="AG12" s="30">
        <f>SUM(AG13:AG14)</f>
        <v>132417388.75999999</v>
      </c>
    </row>
    <row r="13" spans="1:33" s="32" customFormat="1" ht="12.75" x14ac:dyDescent="0.2">
      <c r="A13" s="33" t="s">
        <v>57</v>
      </c>
      <c r="B13" s="34">
        <v>398</v>
      </c>
      <c r="C13" s="35">
        <v>1672573.47</v>
      </c>
      <c r="D13" s="36">
        <v>2.31075979257356E-2</v>
      </c>
      <c r="E13" s="34">
        <v>1365</v>
      </c>
      <c r="F13" s="35">
        <v>4004126.5</v>
      </c>
      <c r="G13" s="36">
        <v>5.5319390666756799E-2</v>
      </c>
      <c r="H13" s="34">
        <v>735</v>
      </c>
      <c r="I13" s="35">
        <v>3233625.4</v>
      </c>
      <c r="J13" s="36">
        <v>4.46744594039543E-2</v>
      </c>
      <c r="K13" s="34">
        <v>58</v>
      </c>
      <c r="L13" s="35">
        <v>353630.49</v>
      </c>
      <c r="M13" s="36">
        <v>4.8856156837169401E-3</v>
      </c>
      <c r="N13" s="34">
        <v>279</v>
      </c>
      <c r="O13" s="35">
        <v>1055728.6599999999</v>
      </c>
      <c r="P13" s="36">
        <v>1.45855197583372E-2</v>
      </c>
      <c r="Q13" s="34">
        <v>64</v>
      </c>
      <c r="R13" s="35">
        <v>252153.26</v>
      </c>
      <c r="S13" s="36">
        <v>3.48364735675466E-3</v>
      </c>
      <c r="T13" s="34">
        <v>2789</v>
      </c>
      <c r="U13" s="35">
        <v>11324054.060000001</v>
      </c>
      <c r="V13" s="36">
        <v>0.15644854638748601</v>
      </c>
      <c r="W13" s="34">
        <v>0</v>
      </c>
      <c r="X13" s="35">
        <v>0</v>
      </c>
      <c r="Y13" s="34">
        <v>27316</v>
      </c>
      <c r="Z13" s="35">
        <v>52147591.009999998</v>
      </c>
      <c r="AA13" s="34">
        <v>401</v>
      </c>
      <c r="AB13" s="35">
        <v>1661512.41</v>
      </c>
      <c r="AC13" s="34">
        <v>5287</v>
      </c>
      <c r="AD13" s="35">
        <v>20234379.43</v>
      </c>
      <c r="AE13" s="36">
        <f t="shared" si="1"/>
        <v>0.27954999438393296</v>
      </c>
      <c r="AF13" s="34">
        <v>32603</v>
      </c>
      <c r="AG13" s="37">
        <v>72381970.439999998</v>
      </c>
    </row>
    <row r="14" spans="1:33" s="32" customFormat="1" ht="12.75" x14ac:dyDescent="0.2">
      <c r="A14" s="33" t="s">
        <v>58</v>
      </c>
      <c r="B14" s="34">
        <v>42</v>
      </c>
      <c r="C14" s="35">
        <v>2332641.54</v>
      </c>
      <c r="D14" s="36">
        <v>3.8854423026863698E-2</v>
      </c>
      <c r="E14" s="34">
        <v>55</v>
      </c>
      <c r="F14" s="35">
        <v>2773471.83</v>
      </c>
      <c r="G14" s="36">
        <v>4.6197260011030097E-2</v>
      </c>
      <c r="H14" s="34">
        <v>71</v>
      </c>
      <c r="I14" s="35">
        <v>3446516.23</v>
      </c>
      <c r="J14" s="36">
        <v>5.7408048889231102E-2</v>
      </c>
      <c r="K14" s="34">
        <v>8</v>
      </c>
      <c r="L14" s="35">
        <v>599862.25</v>
      </c>
      <c r="M14" s="36">
        <v>9.9918059503245598E-3</v>
      </c>
      <c r="N14" s="34">
        <v>21</v>
      </c>
      <c r="O14" s="35">
        <v>877333.04</v>
      </c>
      <c r="P14" s="36">
        <v>1.46135908527138E-2</v>
      </c>
      <c r="Q14" s="34">
        <v>4</v>
      </c>
      <c r="R14" s="35">
        <v>109517</v>
      </c>
      <c r="S14" s="36">
        <v>1.8242064945105201E-3</v>
      </c>
      <c r="T14" s="34">
        <v>201</v>
      </c>
      <c r="U14" s="35">
        <v>10318248.85</v>
      </c>
      <c r="V14" s="36">
        <v>0.17186935876755</v>
      </c>
      <c r="W14" s="34">
        <v>0</v>
      </c>
      <c r="X14" s="35">
        <v>0</v>
      </c>
      <c r="Y14" s="34">
        <v>767</v>
      </c>
      <c r="Z14" s="35">
        <v>41164539.869999997</v>
      </c>
      <c r="AA14" s="34">
        <v>33</v>
      </c>
      <c r="AB14" s="35">
        <v>1586712.29</v>
      </c>
      <c r="AC14" s="34">
        <v>369</v>
      </c>
      <c r="AD14" s="35">
        <v>18870878.449999999</v>
      </c>
      <c r="AE14" s="36">
        <f t="shared" si="1"/>
        <v>0.31432909069467446</v>
      </c>
      <c r="AF14" s="34">
        <v>1136</v>
      </c>
      <c r="AG14" s="37">
        <v>60035418.32</v>
      </c>
    </row>
    <row r="15" spans="1:33" s="32" customFormat="1" ht="25.5" x14ac:dyDescent="0.2">
      <c r="A15" s="28" t="s">
        <v>2</v>
      </c>
      <c r="B15" s="29">
        <f>SUM(B16:B21)</f>
        <v>64</v>
      </c>
      <c r="C15" s="30">
        <f>SUM(C16:C21)</f>
        <v>30395791.920000002</v>
      </c>
      <c r="D15" s="31">
        <f>C15/$AG15</f>
        <v>1.5742734431188662E-2</v>
      </c>
      <c r="E15" s="29">
        <f>SUM(E16:E21)</f>
        <v>80</v>
      </c>
      <c r="F15" s="30">
        <f>SUM(F16:F21)</f>
        <v>98718889</v>
      </c>
      <c r="G15" s="31">
        <f>F15/$AG15</f>
        <v>5.1128960777179565E-2</v>
      </c>
      <c r="H15" s="29">
        <f>SUM(H16:H21)</f>
        <v>31</v>
      </c>
      <c r="I15" s="30">
        <f>SUM(I16:I21)</f>
        <v>8648369.0899999999</v>
      </c>
      <c r="J15" s="31">
        <f>I15/$AG15</f>
        <v>4.4792048256254392E-3</v>
      </c>
      <c r="K15" s="29">
        <f>SUM(K16:K21)</f>
        <v>46</v>
      </c>
      <c r="L15" s="30">
        <f>SUM(L16:L21)</f>
        <v>9241565.1699999999</v>
      </c>
      <c r="M15" s="31">
        <f>L15/$AG15</f>
        <v>4.7864357863334423E-3</v>
      </c>
      <c r="N15" s="29">
        <f>SUM(N16:N21)</f>
        <v>23</v>
      </c>
      <c r="O15" s="30">
        <f>SUM(O16:O21)</f>
        <v>11681897.24</v>
      </c>
      <c r="P15" s="31">
        <f>O15/$AG15</f>
        <v>6.0503442840306098E-3</v>
      </c>
      <c r="Q15" s="29">
        <f>SUM(Q16:Q21)</f>
        <v>14</v>
      </c>
      <c r="R15" s="30">
        <f>SUM(R16:R21)</f>
        <v>244339.44</v>
      </c>
      <c r="S15" s="31">
        <f>R15/$AG15</f>
        <v>1.2654945543479545E-4</v>
      </c>
      <c r="T15" s="29">
        <f>SUM(T16:T21)</f>
        <v>115</v>
      </c>
      <c r="U15" s="30">
        <f>SUM(U16:U21)</f>
        <v>39600538.689999998</v>
      </c>
      <c r="V15" s="31">
        <f>U15/$AG15</f>
        <v>2.051010105508979E-2</v>
      </c>
      <c r="W15" s="29">
        <f t="shared" ref="W15:AD15" si="3">SUM(W16:W21)</f>
        <v>0</v>
      </c>
      <c r="X15" s="30">
        <f t="shared" si="3"/>
        <v>0</v>
      </c>
      <c r="Y15" s="29">
        <f t="shared" si="3"/>
        <v>2938</v>
      </c>
      <c r="Z15" s="30">
        <f t="shared" si="3"/>
        <v>1753418643.1199999</v>
      </c>
      <c r="AA15" s="29">
        <f t="shared" si="3"/>
        <v>83</v>
      </c>
      <c r="AB15" s="30">
        <f t="shared" si="3"/>
        <v>21167801.850000001</v>
      </c>
      <c r="AC15" s="29">
        <f t="shared" si="3"/>
        <v>290</v>
      </c>
      <c r="AD15" s="30">
        <f t="shared" si="3"/>
        <v>177363588.69999999</v>
      </c>
      <c r="AE15" s="31">
        <f>AD15/$AG15</f>
        <v>9.1861001089083447E-2</v>
      </c>
      <c r="AF15" s="29">
        <f>SUM(AF16:AF21)</f>
        <v>3228</v>
      </c>
      <c r="AG15" s="30">
        <f>SUM(AG16:AG21)</f>
        <v>1930782231.8199999</v>
      </c>
    </row>
    <row r="16" spans="1:33" s="32" customFormat="1" ht="12.75" x14ac:dyDescent="0.2">
      <c r="A16" s="33" t="s">
        <v>57</v>
      </c>
      <c r="B16" s="34">
        <v>54</v>
      </c>
      <c r="C16" s="35">
        <v>207676.93</v>
      </c>
      <c r="D16" s="36">
        <v>1.7589919750979299E-2</v>
      </c>
      <c r="E16" s="34">
        <v>45</v>
      </c>
      <c r="F16" s="35">
        <v>487756.44</v>
      </c>
      <c r="G16" s="36">
        <v>4.1312227783910999E-2</v>
      </c>
      <c r="H16" s="34">
        <v>23</v>
      </c>
      <c r="I16" s="35">
        <v>241385.54</v>
      </c>
      <c r="J16" s="36">
        <v>2.0444987691443602E-2</v>
      </c>
      <c r="K16" s="34">
        <v>43</v>
      </c>
      <c r="L16" s="35">
        <v>116565.18</v>
      </c>
      <c r="M16" s="36">
        <v>9.8728932576115092E-3</v>
      </c>
      <c r="N16" s="34">
        <v>17</v>
      </c>
      <c r="O16" s="35">
        <v>87350</v>
      </c>
      <c r="P16" s="36">
        <v>7.3984119962098903E-3</v>
      </c>
      <c r="Q16" s="34">
        <v>11</v>
      </c>
      <c r="R16" s="35">
        <v>107539.44</v>
      </c>
      <c r="S16" s="36">
        <v>9.1084268226868208E-3</v>
      </c>
      <c r="T16" s="34">
        <v>94</v>
      </c>
      <c r="U16" s="35">
        <v>677426.18</v>
      </c>
      <c r="V16" s="36">
        <v>5.7376965960602599E-2</v>
      </c>
      <c r="W16" s="34">
        <v>0</v>
      </c>
      <c r="X16" s="35">
        <v>0</v>
      </c>
      <c r="Y16" s="34">
        <v>2569</v>
      </c>
      <c r="Z16" s="35">
        <v>10192342.6</v>
      </c>
      <c r="AA16" s="34">
        <v>71</v>
      </c>
      <c r="AB16" s="35">
        <v>311454.62</v>
      </c>
      <c r="AC16" s="34">
        <v>216</v>
      </c>
      <c r="AD16" s="35">
        <v>1614245.09</v>
      </c>
      <c r="AE16" s="36">
        <f t="shared" si="1"/>
        <v>0.13672410118693662</v>
      </c>
      <c r="AF16" s="34">
        <v>2785</v>
      </c>
      <c r="AG16" s="37">
        <v>11806587.689999999</v>
      </c>
    </row>
    <row r="17" spans="1:33" s="32" customFormat="1" ht="12.75" x14ac:dyDescent="0.2">
      <c r="A17" s="33" t="s">
        <v>58</v>
      </c>
      <c r="B17" s="34">
        <v>5</v>
      </c>
      <c r="C17" s="35">
        <v>412774.99</v>
      </c>
      <c r="D17" s="36">
        <v>4.0342322926423098E-2</v>
      </c>
      <c r="E17" s="34">
        <v>5</v>
      </c>
      <c r="F17" s="35">
        <v>270978.40000000002</v>
      </c>
      <c r="G17" s="36">
        <v>2.64839158954021E-2</v>
      </c>
      <c r="H17" s="34">
        <v>7</v>
      </c>
      <c r="I17" s="35">
        <v>406983.55</v>
      </c>
      <c r="J17" s="36">
        <v>3.9776299915462603E-2</v>
      </c>
      <c r="K17" s="34">
        <v>2</v>
      </c>
      <c r="L17" s="35">
        <v>124999.99</v>
      </c>
      <c r="M17" s="36">
        <v>1.22168011254259E-2</v>
      </c>
      <c r="N17" s="34">
        <v>1</v>
      </c>
      <c r="O17" s="35">
        <v>54000</v>
      </c>
      <c r="P17" s="36">
        <v>5.27765850839666E-3</v>
      </c>
      <c r="Q17" s="34">
        <v>3</v>
      </c>
      <c r="R17" s="35">
        <v>136800</v>
      </c>
      <c r="S17" s="36">
        <v>1.33700682212715E-2</v>
      </c>
      <c r="T17" s="34">
        <v>8</v>
      </c>
      <c r="U17" s="35">
        <v>652755.46</v>
      </c>
      <c r="V17" s="36">
        <v>6.3796674210581106E-2</v>
      </c>
      <c r="W17" s="34">
        <v>0</v>
      </c>
      <c r="X17" s="35">
        <v>0</v>
      </c>
      <c r="Y17" s="34">
        <v>141</v>
      </c>
      <c r="Z17" s="35">
        <v>8488317.7699999996</v>
      </c>
      <c r="AA17" s="34">
        <v>6</v>
      </c>
      <c r="AB17" s="35">
        <v>315799.99</v>
      </c>
      <c r="AC17" s="34">
        <v>25</v>
      </c>
      <c r="AD17" s="35">
        <v>1743492.4</v>
      </c>
      <c r="AE17" s="36">
        <f t="shared" si="1"/>
        <v>0.17039921294786883</v>
      </c>
      <c r="AF17" s="34">
        <v>166</v>
      </c>
      <c r="AG17" s="37">
        <v>10231810.17</v>
      </c>
    </row>
    <row r="18" spans="1:33" s="32" customFormat="1" ht="12.75" x14ac:dyDescent="0.2">
      <c r="A18" s="33" t="s">
        <v>59</v>
      </c>
      <c r="B18" s="34">
        <v>2</v>
      </c>
      <c r="C18" s="35">
        <v>775340</v>
      </c>
      <c r="D18" s="36">
        <v>1.2239812135127899E-2</v>
      </c>
      <c r="E18" s="34">
        <v>13</v>
      </c>
      <c r="F18" s="35">
        <v>7009511.3499999996</v>
      </c>
      <c r="G18" s="36">
        <v>0.11065481218955101</v>
      </c>
      <c r="H18" s="34">
        <v>0</v>
      </c>
      <c r="I18" s="35">
        <v>0</v>
      </c>
      <c r="J18" s="36">
        <v>0</v>
      </c>
      <c r="K18" s="34">
        <v>0</v>
      </c>
      <c r="L18" s="35">
        <v>0</v>
      </c>
      <c r="M18" s="36">
        <v>0</v>
      </c>
      <c r="N18" s="34">
        <v>3</v>
      </c>
      <c r="O18" s="35">
        <v>2040547.24</v>
      </c>
      <c r="P18" s="36">
        <v>3.2212854838462798E-2</v>
      </c>
      <c r="Q18" s="34">
        <v>0</v>
      </c>
      <c r="R18" s="35">
        <v>0</v>
      </c>
      <c r="S18" s="36">
        <v>0</v>
      </c>
      <c r="T18" s="34">
        <v>8</v>
      </c>
      <c r="U18" s="35">
        <v>4270357.05</v>
      </c>
      <c r="V18" s="36">
        <v>6.7413480591636002E-2</v>
      </c>
      <c r="W18" s="34">
        <v>0</v>
      </c>
      <c r="X18" s="35">
        <v>0</v>
      </c>
      <c r="Y18" s="34">
        <v>102</v>
      </c>
      <c r="Z18" s="35">
        <v>51290535.100000001</v>
      </c>
      <c r="AA18" s="34">
        <v>3</v>
      </c>
      <c r="AB18" s="35">
        <v>2040547.24</v>
      </c>
      <c r="AC18" s="34">
        <v>23</v>
      </c>
      <c r="AD18" s="35">
        <v>12055208.4</v>
      </c>
      <c r="AE18" s="36">
        <f t="shared" si="1"/>
        <v>0.19030810491631533</v>
      </c>
      <c r="AF18" s="34">
        <v>125</v>
      </c>
      <c r="AG18" s="37">
        <v>63345743.5</v>
      </c>
    </row>
    <row r="19" spans="1:33" s="32" customFormat="1" ht="12.75" x14ac:dyDescent="0.2">
      <c r="A19" s="33" t="s">
        <v>60</v>
      </c>
      <c r="B19" s="34">
        <v>0</v>
      </c>
      <c r="C19" s="35">
        <v>0</v>
      </c>
      <c r="D19" s="36">
        <v>0</v>
      </c>
      <c r="E19" s="34">
        <v>9</v>
      </c>
      <c r="F19" s="35">
        <v>18452882.010000002</v>
      </c>
      <c r="G19" s="36">
        <v>7.14231609862713E-2</v>
      </c>
      <c r="H19" s="34">
        <v>0</v>
      </c>
      <c r="I19" s="35">
        <v>0</v>
      </c>
      <c r="J19" s="36">
        <v>0</v>
      </c>
      <c r="K19" s="34">
        <v>0</v>
      </c>
      <c r="L19" s="35">
        <v>0</v>
      </c>
      <c r="M19" s="36">
        <v>0</v>
      </c>
      <c r="N19" s="34">
        <v>1</v>
      </c>
      <c r="O19" s="35">
        <v>1500000</v>
      </c>
      <c r="P19" s="36">
        <v>5.8058541436155301E-3</v>
      </c>
      <c r="Q19" s="34">
        <v>0</v>
      </c>
      <c r="R19" s="35">
        <v>0</v>
      </c>
      <c r="S19" s="36">
        <v>0</v>
      </c>
      <c r="T19" s="34">
        <v>2</v>
      </c>
      <c r="U19" s="35">
        <v>10000000</v>
      </c>
      <c r="V19" s="36">
        <v>3.8705694290770198E-2</v>
      </c>
      <c r="W19" s="34">
        <v>0</v>
      </c>
      <c r="X19" s="35">
        <v>0</v>
      </c>
      <c r="Y19" s="34">
        <v>81</v>
      </c>
      <c r="Z19" s="35">
        <v>229907035.91</v>
      </c>
      <c r="AA19" s="34">
        <v>1</v>
      </c>
      <c r="AB19" s="35">
        <v>1500000</v>
      </c>
      <c r="AC19" s="34">
        <v>11</v>
      </c>
      <c r="AD19" s="35">
        <v>28452882.010000002</v>
      </c>
      <c r="AE19" s="36">
        <f t="shared" si="1"/>
        <v>0.11012885527704151</v>
      </c>
      <c r="AF19" s="34">
        <v>92</v>
      </c>
      <c r="AG19" s="37">
        <v>258359917.91999999</v>
      </c>
    </row>
    <row r="20" spans="1:33" s="32" customFormat="1" ht="12.75" x14ac:dyDescent="0.2">
      <c r="A20" s="33" t="s">
        <v>61</v>
      </c>
      <c r="B20" s="34">
        <v>3</v>
      </c>
      <c r="C20" s="35">
        <v>29000000</v>
      </c>
      <c r="D20" s="36">
        <v>4.95234985974276E-2</v>
      </c>
      <c r="E20" s="34">
        <v>8</v>
      </c>
      <c r="F20" s="35">
        <v>72497760.799999997</v>
      </c>
      <c r="G20" s="36">
        <v>0.123804922596395</v>
      </c>
      <c r="H20" s="34">
        <v>1</v>
      </c>
      <c r="I20" s="35">
        <v>8000000</v>
      </c>
      <c r="J20" s="36">
        <v>1.36616547854973E-2</v>
      </c>
      <c r="K20" s="34">
        <v>1</v>
      </c>
      <c r="L20" s="35">
        <v>9000000</v>
      </c>
      <c r="M20" s="36">
        <v>1.53693616336844E-2</v>
      </c>
      <c r="N20" s="34">
        <v>1</v>
      </c>
      <c r="O20" s="35">
        <v>8000000</v>
      </c>
      <c r="P20" s="36">
        <v>1.36616547854973E-2</v>
      </c>
      <c r="Q20" s="34">
        <v>0</v>
      </c>
      <c r="R20" s="35">
        <v>0</v>
      </c>
      <c r="S20" s="36">
        <v>0</v>
      </c>
      <c r="T20" s="34">
        <v>3</v>
      </c>
      <c r="U20" s="35">
        <v>24000000</v>
      </c>
      <c r="V20" s="36">
        <v>4.09849643564918E-2</v>
      </c>
      <c r="W20" s="34">
        <v>0</v>
      </c>
      <c r="X20" s="35">
        <v>0</v>
      </c>
      <c r="Y20" s="34">
        <v>39</v>
      </c>
      <c r="Z20" s="35">
        <v>452082838.74000001</v>
      </c>
      <c r="AA20" s="34">
        <v>2</v>
      </c>
      <c r="AB20" s="35">
        <v>17000000</v>
      </c>
      <c r="AC20" s="34">
        <v>15</v>
      </c>
      <c r="AD20" s="35">
        <v>133497760.8</v>
      </c>
      <c r="AE20" s="36">
        <f t="shared" si="1"/>
        <v>0.2279750403358112</v>
      </c>
      <c r="AF20" s="34">
        <v>54</v>
      </c>
      <c r="AG20" s="37">
        <v>585580599.53999996</v>
      </c>
    </row>
    <row r="21" spans="1:33" s="32" customFormat="1" ht="12.75" x14ac:dyDescent="0.2">
      <c r="A21" s="33" t="s">
        <v>4</v>
      </c>
      <c r="B21" s="34">
        <v>0</v>
      </c>
      <c r="C21" s="35">
        <v>0</v>
      </c>
      <c r="D21" s="36">
        <v>0</v>
      </c>
      <c r="E21" s="34">
        <v>0</v>
      </c>
      <c r="F21" s="35">
        <v>0</v>
      </c>
      <c r="G21" s="36">
        <v>0</v>
      </c>
      <c r="H21" s="34">
        <v>0</v>
      </c>
      <c r="I21" s="35">
        <v>0</v>
      </c>
      <c r="J21" s="36">
        <v>0</v>
      </c>
      <c r="K21" s="34">
        <v>0</v>
      </c>
      <c r="L21" s="35">
        <v>0</v>
      </c>
      <c r="M21" s="36">
        <v>0</v>
      </c>
      <c r="N21" s="34">
        <v>0</v>
      </c>
      <c r="O21" s="35">
        <v>0</v>
      </c>
      <c r="P21" s="36">
        <v>0</v>
      </c>
      <c r="Q21" s="34">
        <v>0</v>
      </c>
      <c r="R21" s="35">
        <v>0</v>
      </c>
      <c r="S21" s="36">
        <v>0</v>
      </c>
      <c r="T21" s="34">
        <v>0</v>
      </c>
      <c r="U21" s="35">
        <v>0</v>
      </c>
      <c r="V21" s="36">
        <v>0</v>
      </c>
      <c r="W21" s="34">
        <v>0</v>
      </c>
      <c r="X21" s="35">
        <v>0</v>
      </c>
      <c r="Y21" s="34">
        <v>6</v>
      </c>
      <c r="Z21" s="35">
        <v>1001457573</v>
      </c>
      <c r="AA21" s="34">
        <v>0</v>
      </c>
      <c r="AB21" s="35">
        <v>0</v>
      </c>
      <c r="AC21" s="34">
        <v>0</v>
      </c>
      <c r="AD21" s="35">
        <v>0</v>
      </c>
      <c r="AE21" s="36">
        <f t="shared" si="1"/>
        <v>0</v>
      </c>
      <c r="AF21" s="34">
        <v>6</v>
      </c>
      <c r="AG21" s="37">
        <v>1001457573</v>
      </c>
    </row>
    <row r="22" spans="1:33" s="32" customFormat="1" ht="25.5" x14ac:dyDescent="0.2">
      <c r="A22" s="28" t="s">
        <v>3</v>
      </c>
      <c r="B22" s="29">
        <f>SUM(B23:B28)</f>
        <v>315</v>
      </c>
      <c r="C22" s="30">
        <f>SUM(C23:C28)</f>
        <v>4460488.21</v>
      </c>
      <c r="D22" s="31">
        <f>C22/$AG22</f>
        <v>2.8351890501002262E-3</v>
      </c>
      <c r="E22" s="29">
        <f>SUM(E23:E28)</f>
        <v>500</v>
      </c>
      <c r="F22" s="30">
        <f>SUM(F23:F28)</f>
        <v>21441022.68</v>
      </c>
      <c r="G22" s="31">
        <f>F22/$AG22</f>
        <v>1.3628407892437093E-2</v>
      </c>
      <c r="H22" s="29">
        <f>SUM(H23:H28)</f>
        <v>381</v>
      </c>
      <c r="I22" s="30">
        <f>SUM(I23:I28)</f>
        <v>7170698.6399999997</v>
      </c>
      <c r="J22" s="31">
        <f>I22/$AG22</f>
        <v>4.5578612269656874E-3</v>
      </c>
      <c r="K22" s="29">
        <f>SUM(K23:K28)</f>
        <v>86</v>
      </c>
      <c r="L22" s="30">
        <f>SUM(L23:L28)</f>
        <v>2250912.63</v>
      </c>
      <c r="M22" s="31">
        <f>L22/$AG22</f>
        <v>1.4307319156232679E-3</v>
      </c>
      <c r="N22" s="29">
        <f>SUM(N23:N28)</f>
        <v>51</v>
      </c>
      <c r="O22" s="30">
        <f>SUM(O23:O28)</f>
        <v>3208062.8499999996</v>
      </c>
      <c r="P22" s="31">
        <f>O22/$AG22</f>
        <v>2.0391186426548863E-3</v>
      </c>
      <c r="Q22" s="29">
        <f>SUM(Q23:Q28)</f>
        <v>39</v>
      </c>
      <c r="R22" s="30">
        <f>SUM(R23:R28)</f>
        <v>435542.43</v>
      </c>
      <c r="S22" s="31">
        <f>R22/$AG22</f>
        <v>2.7684080088400103E-4</v>
      </c>
      <c r="T22" s="29">
        <f>SUM(T23:T28)</f>
        <v>633</v>
      </c>
      <c r="U22" s="30">
        <f>SUM(U23:U28)</f>
        <v>20802392.869999997</v>
      </c>
      <c r="V22" s="31">
        <f>U22/$AG22</f>
        <v>1.3222480074867636E-2</v>
      </c>
      <c r="W22" s="29">
        <f t="shared" ref="W22:AD22" si="4">SUM(W23:W28)</f>
        <v>0</v>
      </c>
      <c r="X22" s="30">
        <f t="shared" si="4"/>
        <v>0</v>
      </c>
      <c r="Y22" s="29">
        <f t="shared" si="4"/>
        <v>9603</v>
      </c>
      <c r="Z22" s="30">
        <f t="shared" si="4"/>
        <v>1519384933.8</v>
      </c>
      <c r="AA22" s="29">
        <f t="shared" si="4"/>
        <v>176</v>
      </c>
      <c r="AB22" s="30">
        <f t="shared" si="4"/>
        <v>5894517.9100000001</v>
      </c>
      <c r="AC22" s="29">
        <f t="shared" si="4"/>
        <v>1829</v>
      </c>
      <c r="AD22" s="30">
        <f t="shared" si="4"/>
        <v>53874602.399999999</v>
      </c>
      <c r="AE22" s="31">
        <f>AD22/$AG22</f>
        <v>3.4243938244370643E-2</v>
      </c>
      <c r="AF22" s="29">
        <f>SUM(AF23:AF28)</f>
        <v>11432</v>
      </c>
      <c r="AG22" s="30">
        <f>SUM(AG23:AG28)</f>
        <v>1573259536.1999998</v>
      </c>
    </row>
    <row r="23" spans="1:33" s="32" customFormat="1" ht="12.75" x14ac:dyDescent="0.2">
      <c r="A23" s="33" t="s">
        <v>57</v>
      </c>
      <c r="B23" s="34">
        <v>286</v>
      </c>
      <c r="C23" s="35">
        <v>1678580.76</v>
      </c>
      <c r="D23" s="36">
        <v>3.8914253491793803E-2</v>
      </c>
      <c r="E23" s="34">
        <v>467</v>
      </c>
      <c r="F23" s="35">
        <v>2144917.2200000002</v>
      </c>
      <c r="G23" s="36">
        <v>4.9725252669995799E-2</v>
      </c>
      <c r="H23" s="34">
        <v>347</v>
      </c>
      <c r="I23" s="35">
        <v>1649337.72</v>
      </c>
      <c r="J23" s="36">
        <v>3.8236317047776198E-2</v>
      </c>
      <c r="K23" s="34">
        <v>75</v>
      </c>
      <c r="L23" s="35">
        <v>556042.42000000004</v>
      </c>
      <c r="M23" s="36">
        <v>1.2890637257197199E-2</v>
      </c>
      <c r="N23" s="34">
        <v>46</v>
      </c>
      <c r="O23" s="35">
        <v>283697.75</v>
      </c>
      <c r="P23" s="36">
        <v>6.57691689409781E-3</v>
      </c>
      <c r="Q23" s="34">
        <v>36</v>
      </c>
      <c r="R23" s="35">
        <v>282167.43</v>
      </c>
      <c r="S23" s="36">
        <v>6.5414397446971698E-3</v>
      </c>
      <c r="T23" s="34">
        <v>598</v>
      </c>
      <c r="U23" s="35">
        <v>4121597.53</v>
      </c>
      <c r="V23" s="36">
        <v>9.5550297546345697E-2</v>
      </c>
      <c r="W23" s="34">
        <v>0</v>
      </c>
      <c r="X23" s="35">
        <v>0</v>
      </c>
      <c r="Y23" s="34">
        <v>8948</v>
      </c>
      <c r="Z23" s="35">
        <v>33540937.73</v>
      </c>
      <c r="AA23" s="34">
        <v>157</v>
      </c>
      <c r="AB23" s="35">
        <v>1121907.6000000001</v>
      </c>
      <c r="AC23" s="34">
        <v>1698</v>
      </c>
      <c r="AD23" s="35">
        <v>9594433.2300000004</v>
      </c>
      <c r="AE23" s="36">
        <f t="shared" si="1"/>
        <v>0.22242612075591156</v>
      </c>
      <c r="AF23" s="34">
        <v>10646</v>
      </c>
      <c r="AG23" s="37">
        <v>43135370.960000001</v>
      </c>
    </row>
    <row r="24" spans="1:33" s="32" customFormat="1" ht="12.75" x14ac:dyDescent="0.2">
      <c r="A24" s="33" t="s">
        <v>58</v>
      </c>
      <c r="B24" s="34">
        <v>27</v>
      </c>
      <c r="C24" s="35">
        <v>1522963.12</v>
      </c>
      <c r="D24" s="36">
        <v>5.1813588349919101E-2</v>
      </c>
      <c r="E24" s="34">
        <v>23</v>
      </c>
      <c r="F24" s="35">
        <v>1464686.73</v>
      </c>
      <c r="G24" s="36">
        <v>4.98309343760137E-2</v>
      </c>
      <c r="H24" s="34">
        <v>28</v>
      </c>
      <c r="I24" s="35">
        <v>1604035.66</v>
      </c>
      <c r="J24" s="36">
        <v>5.4571803016366403E-2</v>
      </c>
      <c r="K24" s="34">
        <v>9</v>
      </c>
      <c r="L24" s="35">
        <v>435925.88</v>
      </c>
      <c r="M24" s="36">
        <v>1.48308805385886E-2</v>
      </c>
      <c r="N24" s="34">
        <v>4</v>
      </c>
      <c r="O24" s="35">
        <v>214985.8</v>
      </c>
      <c r="P24" s="36">
        <v>7.3141533081103396E-3</v>
      </c>
      <c r="Q24" s="34">
        <v>3</v>
      </c>
      <c r="R24" s="35">
        <v>153375</v>
      </c>
      <c r="S24" s="36">
        <v>5.2180574885942396E-3</v>
      </c>
      <c r="T24" s="34">
        <v>27</v>
      </c>
      <c r="U24" s="35">
        <v>1689473.45</v>
      </c>
      <c r="V24" s="36">
        <v>5.74785303181981E-2</v>
      </c>
      <c r="W24" s="34">
        <v>0</v>
      </c>
      <c r="X24" s="35">
        <v>0</v>
      </c>
      <c r="Y24" s="34">
        <v>396</v>
      </c>
      <c r="Z24" s="35">
        <v>23111962.969999999</v>
      </c>
      <c r="AA24" s="34">
        <v>16</v>
      </c>
      <c r="AB24" s="35">
        <v>804286.68</v>
      </c>
      <c r="AC24" s="34">
        <v>105</v>
      </c>
      <c r="AD24" s="35">
        <v>6281158.96</v>
      </c>
      <c r="AE24" s="36">
        <f t="shared" si="1"/>
        <v>0.21369485606049743</v>
      </c>
      <c r="AF24" s="34">
        <v>501</v>
      </c>
      <c r="AG24" s="37">
        <v>29393121.93</v>
      </c>
    </row>
    <row r="25" spans="1:33" s="32" customFormat="1" ht="12.75" x14ac:dyDescent="0.2">
      <c r="A25" s="33" t="s">
        <v>59</v>
      </c>
      <c r="B25" s="34">
        <v>2</v>
      </c>
      <c r="C25" s="35">
        <v>1258944.33</v>
      </c>
      <c r="D25" s="36">
        <v>1.98691312258754E-2</v>
      </c>
      <c r="E25" s="34">
        <v>5</v>
      </c>
      <c r="F25" s="35">
        <v>1618583.18</v>
      </c>
      <c r="G25" s="36">
        <v>2.5545086337069998E-2</v>
      </c>
      <c r="H25" s="34">
        <v>4</v>
      </c>
      <c r="I25" s="35">
        <v>917325.26</v>
      </c>
      <c r="J25" s="36">
        <v>1.44775710358458E-2</v>
      </c>
      <c r="K25" s="34">
        <v>2</v>
      </c>
      <c r="L25" s="35">
        <v>1258944.33</v>
      </c>
      <c r="M25" s="36">
        <v>1.98691312258754E-2</v>
      </c>
      <c r="N25" s="34">
        <v>0</v>
      </c>
      <c r="O25" s="35">
        <v>0</v>
      </c>
      <c r="P25" s="36">
        <v>0</v>
      </c>
      <c r="Q25" s="34">
        <v>0</v>
      </c>
      <c r="R25" s="35">
        <v>0</v>
      </c>
      <c r="S25" s="36">
        <v>0</v>
      </c>
      <c r="T25" s="34">
        <v>6</v>
      </c>
      <c r="U25" s="35">
        <v>3891422.04</v>
      </c>
      <c r="V25" s="36">
        <v>6.1415881008832197E-2</v>
      </c>
      <c r="W25" s="34">
        <v>0</v>
      </c>
      <c r="X25" s="35">
        <v>0</v>
      </c>
      <c r="Y25" s="34">
        <v>144</v>
      </c>
      <c r="Z25" s="35">
        <v>55675545.880000003</v>
      </c>
      <c r="AA25" s="34">
        <v>2</v>
      </c>
      <c r="AB25" s="35">
        <v>1258944.33</v>
      </c>
      <c r="AC25" s="34">
        <v>17</v>
      </c>
      <c r="AD25" s="35">
        <v>7686274.8099999996</v>
      </c>
      <c r="AE25" s="36">
        <f t="shared" si="1"/>
        <v>0.12130766960762346</v>
      </c>
      <c r="AF25" s="34">
        <v>161</v>
      </c>
      <c r="AG25" s="37">
        <v>63361820.689999998</v>
      </c>
    </row>
    <row r="26" spans="1:33" s="32" customFormat="1" ht="12.75" x14ac:dyDescent="0.2">
      <c r="A26" s="33" t="s">
        <v>60</v>
      </c>
      <c r="B26" s="34">
        <v>0</v>
      </c>
      <c r="C26" s="35">
        <v>0</v>
      </c>
      <c r="D26" s="36">
        <v>0</v>
      </c>
      <c r="E26" s="34">
        <v>5</v>
      </c>
      <c r="F26" s="35">
        <v>16212835.550000001</v>
      </c>
      <c r="G26" s="36">
        <v>7.4849024551367105E-2</v>
      </c>
      <c r="H26" s="34">
        <v>2</v>
      </c>
      <c r="I26" s="35">
        <v>3000000</v>
      </c>
      <c r="J26" s="36">
        <v>1.3849956903689301E-2</v>
      </c>
      <c r="K26" s="34">
        <v>0</v>
      </c>
      <c r="L26" s="35">
        <v>0</v>
      </c>
      <c r="M26" s="36">
        <v>0</v>
      </c>
      <c r="N26" s="34">
        <v>1</v>
      </c>
      <c r="O26" s="35">
        <v>2709379.3</v>
      </c>
      <c r="P26" s="36">
        <v>1.2508262180249301E-2</v>
      </c>
      <c r="Q26" s="34">
        <v>0</v>
      </c>
      <c r="R26" s="35">
        <v>0</v>
      </c>
      <c r="S26" s="36">
        <v>0</v>
      </c>
      <c r="T26" s="34">
        <v>1</v>
      </c>
      <c r="U26" s="35">
        <v>3600000</v>
      </c>
      <c r="V26" s="36">
        <v>1.6619948284427099E-2</v>
      </c>
      <c r="W26" s="34">
        <v>0</v>
      </c>
      <c r="X26" s="35">
        <v>0</v>
      </c>
      <c r="Y26" s="34">
        <v>84</v>
      </c>
      <c r="Z26" s="35">
        <v>193794336.65000001</v>
      </c>
      <c r="AA26" s="34">
        <v>1</v>
      </c>
      <c r="AB26" s="35">
        <v>2709379.3</v>
      </c>
      <c r="AC26" s="34">
        <v>8</v>
      </c>
      <c r="AD26" s="35">
        <v>22812835.550000001</v>
      </c>
      <c r="AE26" s="36">
        <f t="shared" si="1"/>
        <v>0.10531892973948349</v>
      </c>
      <c r="AF26" s="34">
        <v>92</v>
      </c>
      <c r="AG26" s="37">
        <v>216607172.19999999</v>
      </c>
    </row>
    <row r="27" spans="1:33" s="32" customFormat="1" ht="12.75" x14ac:dyDescent="0.2">
      <c r="A27" s="33" t="s">
        <v>61</v>
      </c>
      <c r="B27" s="34">
        <v>0</v>
      </c>
      <c r="C27" s="35">
        <v>0</v>
      </c>
      <c r="D27" s="36">
        <v>0</v>
      </c>
      <c r="E27" s="34">
        <v>0</v>
      </c>
      <c r="F27" s="35">
        <v>0</v>
      </c>
      <c r="G27" s="36">
        <v>0</v>
      </c>
      <c r="H27" s="34">
        <v>0</v>
      </c>
      <c r="I27" s="35">
        <v>0</v>
      </c>
      <c r="J27" s="36">
        <v>0</v>
      </c>
      <c r="K27" s="34">
        <v>0</v>
      </c>
      <c r="L27" s="35">
        <v>0</v>
      </c>
      <c r="M27" s="36">
        <v>0</v>
      </c>
      <c r="N27" s="34">
        <v>0</v>
      </c>
      <c r="O27" s="35">
        <v>0</v>
      </c>
      <c r="P27" s="36">
        <v>0</v>
      </c>
      <c r="Q27" s="34">
        <v>0</v>
      </c>
      <c r="R27" s="35">
        <v>0</v>
      </c>
      <c r="S27" s="36">
        <v>0</v>
      </c>
      <c r="T27" s="34">
        <v>1</v>
      </c>
      <c r="U27" s="35">
        <v>7499899.8499999996</v>
      </c>
      <c r="V27" s="36">
        <v>3.08452055516301E-2</v>
      </c>
      <c r="W27" s="34">
        <v>0</v>
      </c>
      <c r="X27" s="35">
        <v>0</v>
      </c>
      <c r="Y27" s="34">
        <v>19</v>
      </c>
      <c r="Z27" s="35">
        <v>235646473.00999999</v>
      </c>
      <c r="AA27" s="34">
        <v>0</v>
      </c>
      <c r="AB27" s="35">
        <v>0</v>
      </c>
      <c r="AC27" s="34">
        <v>1</v>
      </c>
      <c r="AD27" s="35">
        <v>7499899.8499999996</v>
      </c>
      <c r="AE27" s="36">
        <f t="shared" si="1"/>
        <v>3.0845205551630121E-2</v>
      </c>
      <c r="AF27" s="34">
        <v>20</v>
      </c>
      <c r="AG27" s="37">
        <v>243146372.86000001</v>
      </c>
    </row>
    <row r="28" spans="1:33" s="32" customFormat="1" ht="12.75" x14ac:dyDescent="0.2">
      <c r="A28" s="33" t="s">
        <v>4</v>
      </c>
      <c r="B28" s="34">
        <v>0</v>
      </c>
      <c r="C28" s="35">
        <v>0</v>
      </c>
      <c r="D28" s="36">
        <v>0</v>
      </c>
      <c r="E28" s="34">
        <v>0</v>
      </c>
      <c r="F28" s="35">
        <v>0</v>
      </c>
      <c r="G28" s="36">
        <v>0</v>
      </c>
      <c r="H28" s="34">
        <v>0</v>
      </c>
      <c r="I28" s="35">
        <v>0</v>
      </c>
      <c r="J28" s="36">
        <v>0</v>
      </c>
      <c r="K28" s="34">
        <v>0</v>
      </c>
      <c r="L28" s="35">
        <v>0</v>
      </c>
      <c r="M28" s="36">
        <v>0</v>
      </c>
      <c r="N28" s="34">
        <v>0</v>
      </c>
      <c r="O28" s="35">
        <v>0</v>
      </c>
      <c r="P28" s="36">
        <v>0</v>
      </c>
      <c r="Q28" s="34">
        <v>0</v>
      </c>
      <c r="R28" s="35">
        <v>0</v>
      </c>
      <c r="S28" s="36">
        <v>0</v>
      </c>
      <c r="T28" s="34">
        <v>0</v>
      </c>
      <c r="U28" s="35">
        <v>0</v>
      </c>
      <c r="V28" s="36">
        <v>0</v>
      </c>
      <c r="W28" s="34">
        <v>0</v>
      </c>
      <c r="X28" s="35">
        <v>0</v>
      </c>
      <c r="Y28" s="34">
        <v>12</v>
      </c>
      <c r="Z28" s="35">
        <v>977615677.55999994</v>
      </c>
      <c r="AA28" s="34">
        <v>0</v>
      </c>
      <c r="AB28" s="35">
        <v>0</v>
      </c>
      <c r="AC28" s="34">
        <v>0</v>
      </c>
      <c r="AD28" s="35">
        <v>0</v>
      </c>
      <c r="AE28" s="36">
        <f t="shared" si="1"/>
        <v>0</v>
      </c>
      <c r="AF28" s="34">
        <v>12</v>
      </c>
      <c r="AG28" s="37">
        <v>977615677.55999994</v>
      </c>
    </row>
    <row r="29" spans="1:33" s="32" customFormat="1" ht="12.75" x14ac:dyDescent="0.2">
      <c r="A29" s="38" t="s">
        <v>18</v>
      </c>
      <c r="B29" s="39">
        <f>B22+B15+B12+B5</f>
        <v>1058</v>
      </c>
      <c r="C29" s="40">
        <f>C22+C15+C12+C5</f>
        <v>43617838.049999997</v>
      </c>
      <c r="D29" s="41">
        <f>C29/$AG29</f>
        <v>7.6477830835634348E-3</v>
      </c>
      <c r="E29" s="39">
        <f>E22+E15+E12+E5</f>
        <v>4921</v>
      </c>
      <c r="F29" s="40">
        <f>F22+F15+F12+F5</f>
        <v>194555239.44</v>
      </c>
      <c r="G29" s="41">
        <f>F29/$AG29</f>
        <v>3.4112563472362786E-2</v>
      </c>
      <c r="H29" s="39">
        <f>H22+H15+H12+H5</f>
        <v>1484</v>
      </c>
      <c r="I29" s="40">
        <f>I22+I15+I12+I5</f>
        <v>43426383.170000002</v>
      </c>
      <c r="J29" s="41">
        <f>I29/$AG29</f>
        <v>7.6142141251283289E-3</v>
      </c>
      <c r="K29" s="39">
        <f>K22+K15+K12+K5</f>
        <v>229</v>
      </c>
      <c r="L29" s="40">
        <f>L22+L15+L12+L5</f>
        <v>15897325.540000001</v>
      </c>
      <c r="M29" s="41">
        <f>L29/$AG29</f>
        <v>2.7873755961802639E-3</v>
      </c>
      <c r="N29" s="39">
        <f>N22+N15+N12+N5</f>
        <v>509</v>
      </c>
      <c r="O29" s="40">
        <f>O22+O15+O12+O5</f>
        <v>18066157.789999999</v>
      </c>
      <c r="P29" s="41">
        <f>O29/$AG29</f>
        <v>3.1676502575154518E-3</v>
      </c>
      <c r="Q29" s="39">
        <f>Q22+Q15+Q12+Q5</f>
        <v>127</v>
      </c>
      <c r="R29" s="40">
        <f>R22+R15+R12+R5</f>
        <v>4238170.6900000004</v>
      </c>
      <c r="S29" s="41">
        <f>R29/$AG29</f>
        <v>7.4310446269898001E-4</v>
      </c>
      <c r="T29" s="39">
        <f>T22+T15+T12+T5</f>
        <v>3774</v>
      </c>
      <c r="U29" s="40">
        <f>U22+U15+U12+U5</f>
        <v>114981708.97</v>
      </c>
      <c r="V29" s="41">
        <f>U29/$AG29</f>
        <v>2.0160448295762794E-2</v>
      </c>
      <c r="W29" s="39">
        <f t="shared" ref="W29:AD29" si="5">W22+W15+W12+W5</f>
        <v>0</v>
      </c>
      <c r="X29" s="40">
        <f t="shared" si="5"/>
        <v>0</v>
      </c>
      <c r="Y29" s="39">
        <f t="shared" si="5"/>
        <v>46043</v>
      </c>
      <c r="Z29" s="40">
        <f t="shared" si="5"/>
        <v>5306749792.2200003</v>
      </c>
      <c r="AA29" s="39">
        <f t="shared" si="5"/>
        <v>865</v>
      </c>
      <c r="AB29" s="40">
        <f t="shared" si="5"/>
        <v>38201654.020000003</v>
      </c>
      <c r="AC29" s="39">
        <f t="shared" si="5"/>
        <v>11237</v>
      </c>
      <c r="AD29" s="40">
        <f t="shared" si="5"/>
        <v>396581169.63</v>
      </c>
      <c r="AE29" s="41">
        <f>AD29/$AG29</f>
        <v>6.9535008976817345E-2</v>
      </c>
      <c r="AF29" s="39">
        <f>AF22+AF15+AF12+AF5</f>
        <v>57280</v>
      </c>
      <c r="AG29" s="40">
        <f>AG22+AG15+AG12+AG5</f>
        <v>5703330961.8499994</v>
      </c>
    </row>
    <row r="30" spans="1:33" s="32" customFormat="1" ht="12.75" x14ac:dyDescent="0.2">
      <c r="A30" s="42" t="s">
        <v>57</v>
      </c>
      <c r="B30" s="43">
        <f>B6+B13+B16+B23</f>
        <v>970</v>
      </c>
      <c r="C30" s="44">
        <f>C6+C13+C16+C23</f>
        <v>4119560.4400000004</v>
      </c>
      <c r="D30" s="45">
        <f>C30/$AG30</f>
        <v>3.0261113712178735E-2</v>
      </c>
      <c r="E30" s="43">
        <f>E6+E13+E16+E23</f>
        <v>4743</v>
      </c>
      <c r="F30" s="44">
        <f>F6+F13+F16+F23</f>
        <v>9612222.0700000003</v>
      </c>
      <c r="G30" s="45">
        <f>F30/$AG30</f>
        <v>7.0608636363879651E-2</v>
      </c>
      <c r="H30" s="43">
        <f>H6+H13+H16+H23</f>
        <v>1351</v>
      </c>
      <c r="I30" s="44">
        <f>I6+I13+I16+I23</f>
        <v>5423725.6299999999</v>
      </c>
      <c r="J30" s="45">
        <f>I30/$AG30</f>
        <v>3.9841138496098438E-2</v>
      </c>
      <c r="K30" s="43">
        <f>K6+K13+K16+K23</f>
        <v>205</v>
      </c>
      <c r="L30" s="44">
        <f>L6+L13+L16+L23</f>
        <v>1077593.0900000001</v>
      </c>
      <c r="M30" s="45">
        <f>L30/$AG30</f>
        <v>7.9156908866587841E-3</v>
      </c>
      <c r="N30" s="43">
        <f>N6+N13+N16+N23</f>
        <v>472</v>
      </c>
      <c r="O30" s="44">
        <f>O6+O13+O16+O23</f>
        <v>1547957.41</v>
      </c>
      <c r="P30" s="45">
        <f>O30/$AG30</f>
        <v>1.1370852761567851E-2</v>
      </c>
      <c r="Q30" s="43">
        <f>Q6+Q13+Q16+Q23</f>
        <v>114</v>
      </c>
      <c r="R30" s="44">
        <f>R6+R13+R16+R23</f>
        <v>649123.01</v>
      </c>
      <c r="S30" s="45">
        <f>R30/$AG30</f>
        <v>4.7682721263343653E-3</v>
      </c>
      <c r="T30" s="43">
        <f>T6+T13+T16+T23</f>
        <v>3499</v>
      </c>
      <c r="U30" s="44">
        <f>U6+U13+U16+U23</f>
        <v>16169724.51</v>
      </c>
      <c r="V30" s="45">
        <f>U30/$AG30</f>
        <v>0.11877817529768139</v>
      </c>
      <c r="W30" s="43">
        <f t="shared" ref="W30:AD30" si="6">W6+W13+W16+W23</f>
        <v>0</v>
      </c>
      <c r="X30" s="44">
        <f t="shared" si="6"/>
        <v>0</v>
      </c>
      <c r="Y30" s="43">
        <f t="shared" si="6"/>
        <v>44030</v>
      </c>
      <c r="Z30" s="44">
        <f t="shared" si="6"/>
        <v>100808568.61</v>
      </c>
      <c r="AA30" s="43">
        <f t="shared" si="6"/>
        <v>791</v>
      </c>
      <c r="AB30" s="44">
        <f t="shared" si="6"/>
        <v>3274673.5100000002</v>
      </c>
      <c r="AC30" s="43">
        <f t="shared" si="6"/>
        <v>10563</v>
      </c>
      <c r="AD30" s="44">
        <f t="shared" si="6"/>
        <v>35325232.649999999</v>
      </c>
      <c r="AE30" s="45">
        <f>AD30/$AG30</f>
        <v>0.25948906386983822</v>
      </c>
      <c r="AF30" s="43">
        <f>AF6+AF13+AF16+AF23</f>
        <v>54593</v>
      </c>
      <c r="AG30" s="44">
        <f>AG6+AG13+AG16+AG23</f>
        <v>136133801.25999999</v>
      </c>
    </row>
    <row r="31" spans="1:33" s="32" customFormat="1" ht="12.75" x14ac:dyDescent="0.2">
      <c r="A31" s="42" t="s">
        <v>58</v>
      </c>
      <c r="B31" s="43">
        <f t="shared" ref="B31:C31" si="7">B7+B14+B17+B24</f>
        <v>78</v>
      </c>
      <c r="C31" s="44">
        <f t="shared" si="7"/>
        <v>4472508.6500000004</v>
      </c>
      <c r="D31" s="45">
        <f t="shared" ref="D31:D35" si="8">C31/$AG31</f>
        <v>4.3329667504909054E-2</v>
      </c>
      <c r="E31" s="43">
        <f t="shared" ref="E31:F31" si="9">E7+E14+E17+E24</f>
        <v>114</v>
      </c>
      <c r="F31" s="44">
        <f t="shared" si="9"/>
        <v>6029330.5200000014</v>
      </c>
      <c r="G31" s="45">
        <f t="shared" ref="G31:G35" si="10">F31/$AG31</f>
        <v>5.8412159070681834E-2</v>
      </c>
      <c r="H31" s="43">
        <f t="shared" ref="H31:I31" si="11">H7+H14+H17+H24</f>
        <v>114</v>
      </c>
      <c r="I31" s="44">
        <f t="shared" si="11"/>
        <v>5813480.4400000004</v>
      </c>
      <c r="J31" s="45">
        <f t="shared" ref="J31:J35" si="12">I31/$AG31</f>
        <v>5.6321003316895185E-2</v>
      </c>
      <c r="K31" s="43">
        <f t="shared" ref="K31:L31" si="13">K7+K14+K17+K24</f>
        <v>19</v>
      </c>
      <c r="L31" s="44">
        <f t="shared" si="13"/>
        <v>1160788.1200000001</v>
      </c>
      <c r="M31" s="45">
        <f t="shared" ref="M31:M35" si="14">L31/$AG31</f>
        <v>1.1245716267815039E-2</v>
      </c>
      <c r="N31" s="43">
        <f t="shared" ref="N31:O31" si="15">N7+N14+N17+N24</f>
        <v>30</v>
      </c>
      <c r="O31" s="44">
        <f t="shared" si="15"/>
        <v>1349783.84</v>
      </c>
      <c r="P31" s="45">
        <f t="shared" ref="P31:P35" si="16">O31/$AG31</f>
        <v>1.3076706959683436E-2</v>
      </c>
      <c r="Q31" s="43">
        <f t="shared" ref="Q31:R31" si="17">Q7+Q14+Q17+Q24</f>
        <v>10</v>
      </c>
      <c r="R31" s="44">
        <f t="shared" si="17"/>
        <v>399692</v>
      </c>
      <c r="S31" s="45">
        <f t="shared" ref="S31:S35" si="18">R31/$AG31</f>
        <v>3.872216426987147E-3</v>
      </c>
      <c r="T31" s="43">
        <f t="shared" ref="T31:U31" si="19">T7+T14+T17+T24</f>
        <v>238</v>
      </c>
      <c r="U31" s="44">
        <f t="shared" si="19"/>
        <v>12799977.759999998</v>
      </c>
      <c r="V31" s="45">
        <f t="shared" ref="V31:V35" si="20">U31/$AG31</f>
        <v>0.12400619513861208</v>
      </c>
      <c r="W31" s="43">
        <f t="shared" ref="W31:AD31" si="21">W7+W14+W17+W24</f>
        <v>0</v>
      </c>
      <c r="X31" s="44">
        <f t="shared" si="21"/>
        <v>0</v>
      </c>
      <c r="Y31" s="43">
        <f t="shared" si="21"/>
        <v>1328</v>
      </c>
      <c r="Z31" s="44">
        <f t="shared" si="21"/>
        <v>74105172.75</v>
      </c>
      <c r="AA31" s="43">
        <f t="shared" si="21"/>
        <v>59</v>
      </c>
      <c r="AB31" s="44">
        <f t="shared" si="21"/>
        <v>2910263.9600000004</v>
      </c>
      <c r="AC31" s="43">
        <f t="shared" si="21"/>
        <v>544</v>
      </c>
      <c r="AD31" s="44">
        <f t="shared" si="21"/>
        <v>29115297.369999997</v>
      </c>
      <c r="AE31" s="45">
        <f t="shared" ref="AE31:AE35" si="22">AD31/$AG31</f>
        <v>0.2820690250310981</v>
      </c>
      <c r="AF31" s="43">
        <f t="shared" ref="AF31:AG31" si="23">AF7+AF14+AF17+AF24</f>
        <v>1872</v>
      </c>
      <c r="AG31" s="44">
        <f t="shared" si="23"/>
        <v>103220470.12</v>
      </c>
    </row>
    <row r="32" spans="1:33" s="32" customFormat="1" ht="12.75" x14ac:dyDescent="0.2">
      <c r="A32" s="42" t="s">
        <v>59</v>
      </c>
      <c r="B32" s="43">
        <f>B8+B18+B25</f>
        <v>5</v>
      </c>
      <c r="C32" s="44">
        <f>C8+C18+C25</f>
        <v>2625768.96</v>
      </c>
      <c r="D32" s="45">
        <f t="shared" si="8"/>
        <v>1.5875129539834481E-2</v>
      </c>
      <c r="E32" s="43">
        <f>E8+E18+E25</f>
        <v>31</v>
      </c>
      <c r="F32" s="44">
        <f>F8+F18+F25</f>
        <v>16296146.529999999</v>
      </c>
      <c r="G32" s="45">
        <f t="shared" si="10"/>
        <v>9.8524828766303252E-2</v>
      </c>
      <c r="H32" s="43">
        <f>H8+H18+H25</f>
        <v>9</v>
      </c>
      <c r="I32" s="44">
        <f>I8+I18+I25</f>
        <v>3646156.26</v>
      </c>
      <c r="J32" s="45">
        <f t="shared" si="12"/>
        <v>2.204428639067255E-2</v>
      </c>
      <c r="K32" s="43">
        <f>K8+K18+K25</f>
        <v>2</v>
      </c>
      <c r="L32" s="44">
        <f>L8+L18+L25</f>
        <v>1258944.33</v>
      </c>
      <c r="M32" s="45">
        <f t="shared" si="14"/>
        <v>7.6114481611474797E-3</v>
      </c>
      <c r="N32" s="43">
        <f>N8+N18+N25</f>
        <v>4</v>
      </c>
      <c r="O32" s="44">
        <f>O8+O18+O25</f>
        <v>2959037.24</v>
      </c>
      <c r="P32" s="45">
        <f t="shared" si="16"/>
        <v>1.7890035343472985E-2</v>
      </c>
      <c r="Q32" s="43">
        <f>Q8+Q18+Q25</f>
        <v>1</v>
      </c>
      <c r="R32" s="44">
        <f>R8+R18+R25</f>
        <v>627589</v>
      </c>
      <c r="S32" s="45">
        <f t="shared" si="18"/>
        <v>3.7943386583316084E-3</v>
      </c>
      <c r="T32" s="43">
        <f>T8+T18+T25</f>
        <v>21</v>
      </c>
      <c r="U32" s="44">
        <f>U8+U18+U25</f>
        <v>12634144.09</v>
      </c>
      <c r="V32" s="45">
        <f t="shared" si="20"/>
        <v>7.6384737998305932E-2</v>
      </c>
      <c r="W32" s="43">
        <f t="shared" ref="W32:AD32" si="24">W8+W18+W25</f>
        <v>0</v>
      </c>
      <c r="X32" s="44">
        <f t="shared" si="24"/>
        <v>0</v>
      </c>
      <c r="Y32" s="43">
        <f t="shared" si="24"/>
        <v>277</v>
      </c>
      <c r="Z32" s="44">
        <f t="shared" si="24"/>
        <v>130199203.62</v>
      </c>
      <c r="AA32" s="43">
        <f t="shared" si="24"/>
        <v>7</v>
      </c>
      <c r="AB32" s="44">
        <f t="shared" si="24"/>
        <v>4845570.57</v>
      </c>
      <c r="AC32" s="43">
        <f t="shared" si="24"/>
        <v>66</v>
      </c>
      <c r="AD32" s="44">
        <f t="shared" si="24"/>
        <v>35202215.840000004</v>
      </c>
      <c r="AE32" s="45">
        <f t="shared" si="22"/>
        <v>0.21282898269511624</v>
      </c>
      <c r="AF32" s="43">
        <f>AF8+AF18+AF25</f>
        <v>343</v>
      </c>
      <c r="AG32" s="44">
        <f>AG8+AG18+AG25</f>
        <v>165401419.46000001</v>
      </c>
    </row>
    <row r="33" spans="1:33" s="32" customFormat="1" ht="12.75" x14ac:dyDescent="0.2">
      <c r="A33" s="42" t="s">
        <v>60</v>
      </c>
      <c r="B33" s="43">
        <f t="shared" ref="B33:B35" si="25">B9+B19+B26</f>
        <v>2</v>
      </c>
      <c r="C33" s="44">
        <f t="shared" ref="C33:C35" si="26">C9+C19+C26</f>
        <v>3400000</v>
      </c>
      <c r="D33" s="45">
        <f t="shared" si="8"/>
        <v>4.2831253439415008E-3</v>
      </c>
      <c r="E33" s="43">
        <f t="shared" ref="E33:F35" si="27">E9+E19+E26</f>
        <v>23</v>
      </c>
      <c r="F33" s="44">
        <f t="shared" si="27"/>
        <v>60119779.519999996</v>
      </c>
      <c r="G33" s="45">
        <f t="shared" si="10"/>
        <v>7.573545627479035E-2</v>
      </c>
      <c r="H33" s="43">
        <f t="shared" ref="H33:I35" si="28">H9+H19+H26</f>
        <v>8</v>
      </c>
      <c r="I33" s="44">
        <f t="shared" si="28"/>
        <v>14852020.84</v>
      </c>
      <c r="J33" s="45">
        <f t="shared" si="12"/>
        <v>1.8709725549573921E-2</v>
      </c>
      <c r="K33" s="43">
        <f t="shared" ref="K33:L35" si="29">K9+K19+K26</f>
        <v>2</v>
      </c>
      <c r="L33" s="44">
        <f t="shared" si="29"/>
        <v>3400000</v>
      </c>
      <c r="M33" s="45">
        <f t="shared" si="14"/>
        <v>4.2831253439415008E-3</v>
      </c>
      <c r="N33" s="43">
        <f t="shared" ref="N33:O35" si="30">N9+N19+N26</f>
        <v>2</v>
      </c>
      <c r="O33" s="44">
        <f t="shared" si="30"/>
        <v>4209379.3</v>
      </c>
      <c r="P33" s="45">
        <f t="shared" si="16"/>
        <v>5.3027350476743335E-3</v>
      </c>
      <c r="Q33" s="43">
        <f t="shared" ref="Q33:R35" si="31">Q9+Q19+Q26</f>
        <v>2</v>
      </c>
      <c r="R33" s="44">
        <f t="shared" si="31"/>
        <v>2561766.6800000002</v>
      </c>
      <c r="S33" s="45">
        <f t="shared" si="18"/>
        <v>3.2271669977567284E-3</v>
      </c>
      <c r="T33" s="43">
        <f t="shared" ref="T33:U35" si="32">T9+T19+T26</f>
        <v>10</v>
      </c>
      <c r="U33" s="44">
        <f t="shared" si="32"/>
        <v>29814419.5</v>
      </c>
      <c r="V33" s="45">
        <f t="shared" si="20"/>
        <v>3.7558498757456968E-2</v>
      </c>
      <c r="W33" s="43">
        <f t="shared" ref="W33:AD35" si="33">W9+W19+W26</f>
        <v>0</v>
      </c>
      <c r="X33" s="44">
        <f t="shared" si="33"/>
        <v>0</v>
      </c>
      <c r="Y33" s="43">
        <f t="shared" si="33"/>
        <v>275</v>
      </c>
      <c r="Z33" s="44">
        <f t="shared" si="33"/>
        <v>685626645.03999996</v>
      </c>
      <c r="AA33" s="43">
        <f t="shared" si="33"/>
        <v>6</v>
      </c>
      <c r="AB33" s="44">
        <f t="shared" si="33"/>
        <v>10171145.98</v>
      </c>
      <c r="AC33" s="43">
        <f t="shared" si="33"/>
        <v>43</v>
      </c>
      <c r="AD33" s="44">
        <f t="shared" si="33"/>
        <v>108186219.86</v>
      </c>
      <c r="AE33" s="45">
        <f t="shared" si="22"/>
        <v>0.13628680592576276</v>
      </c>
      <c r="AF33" s="43">
        <f t="shared" ref="AF33:AG35" si="34">AF9+AF19+AF26</f>
        <v>318</v>
      </c>
      <c r="AG33" s="44">
        <f t="shared" si="34"/>
        <v>793812864.89999986</v>
      </c>
    </row>
    <row r="34" spans="1:33" s="32" customFormat="1" ht="12.75" x14ac:dyDescent="0.2">
      <c r="A34" s="42" t="s">
        <v>61</v>
      </c>
      <c r="B34" s="43">
        <f t="shared" si="25"/>
        <v>3</v>
      </c>
      <c r="C34" s="44">
        <f t="shared" si="26"/>
        <v>29000000</v>
      </c>
      <c r="D34" s="45">
        <f t="shared" si="8"/>
        <v>2.0059046784708462E-2</v>
      </c>
      <c r="E34" s="43">
        <f t="shared" si="27"/>
        <v>10</v>
      </c>
      <c r="F34" s="44">
        <f t="shared" si="27"/>
        <v>102497760.8</v>
      </c>
      <c r="G34" s="45">
        <f t="shared" si="10"/>
        <v>7.0896806179829547E-2</v>
      </c>
      <c r="H34" s="43">
        <f t="shared" si="28"/>
        <v>2</v>
      </c>
      <c r="I34" s="44">
        <f t="shared" si="28"/>
        <v>13691000</v>
      </c>
      <c r="J34" s="45">
        <f t="shared" si="12"/>
        <v>9.469945156187709E-3</v>
      </c>
      <c r="K34" s="43">
        <f t="shared" si="29"/>
        <v>1</v>
      </c>
      <c r="L34" s="44">
        <f t="shared" si="29"/>
        <v>9000000</v>
      </c>
      <c r="M34" s="45">
        <f t="shared" si="14"/>
        <v>6.2252214159440053E-3</v>
      </c>
      <c r="N34" s="43">
        <f t="shared" si="30"/>
        <v>1</v>
      </c>
      <c r="O34" s="44">
        <f t="shared" si="30"/>
        <v>8000000</v>
      </c>
      <c r="P34" s="45">
        <f t="shared" si="16"/>
        <v>5.5335301475057828E-3</v>
      </c>
      <c r="Q34" s="43">
        <f t="shared" si="31"/>
        <v>0</v>
      </c>
      <c r="R34" s="44">
        <f t="shared" si="31"/>
        <v>0</v>
      </c>
      <c r="S34" s="45">
        <f t="shared" si="18"/>
        <v>0</v>
      </c>
      <c r="T34" s="43">
        <f t="shared" si="32"/>
        <v>6</v>
      </c>
      <c r="U34" s="44">
        <f t="shared" si="32"/>
        <v>43563443.109999999</v>
      </c>
      <c r="V34" s="45">
        <f t="shared" si="20"/>
        <v>3.0132453222292258E-2</v>
      </c>
      <c r="W34" s="43">
        <f t="shared" si="33"/>
        <v>0</v>
      </c>
      <c r="X34" s="44">
        <f t="shared" si="33"/>
        <v>0</v>
      </c>
      <c r="Y34" s="43">
        <f t="shared" si="33"/>
        <v>107</v>
      </c>
      <c r="Z34" s="44">
        <f t="shared" si="33"/>
        <v>1256979505.6399999</v>
      </c>
      <c r="AA34" s="43">
        <f t="shared" si="33"/>
        <v>2</v>
      </c>
      <c r="AB34" s="44">
        <f t="shared" si="33"/>
        <v>17000000</v>
      </c>
      <c r="AC34" s="43">
        <f t="shared" si="33"/>
        <v>21</v>
      </c>
      <c r="AD34" s="44">
        <f t="shared" si="33"/>
        <v>188752203.91</v>
      </c>
      <c r="AE34" s="45">
        <f t="shared" si="22"/>
        <v>0.13055825134301799</v>
      </c>
      <c r="AF34" s="43">
        <f t="shared" si="34"/>
        <v>128</v>
      </c>
      <c r="AG34" s="44">
        <f t="shared" si="34"/>
        <v>1445731709.5500002</v>
      </c>
    </row>
    <row r="35" spans="1:33" s="32" customFormat="1" ht="12.75" x14ac:dyDescent="0.2">
      <c r="A35" s="42" t="s">
        <v>4</v>
      </c>
      <c r="B35" s="43">
        <f t="shared" si="25"/>
        <v>0</v>
      </c>
      <c r="C35" s="44">
        <f t="shared" si="26"/>
        <v>0</v>
      </c>
      <c r="D35" s="45">
        <f t="shared" si="8"/>
        <v>0</v>
      </c>
      <c r="E35" s="43">
        <f t="shared" si="27"/>
        <v>0</v>
      </c>
      <c r="F35" s="44">
        <f t="shared" si="27"/>
        <v>0</v>
      </c>
      <c r="G35" s="45">
        <f t="shared" si="10"/>
        <v>0</v>
      </c>
      <c r="H35" s="43">
        <f t="shared" si="28"/>
        <v>0</v>
      </c>
      <c r="I35" s="44">
        <f t="shared" si="28"/>
        <v>0</v>
      </c>
      <c r="J35" s="45">
        <f t="shared" si="12"/>
        <v>0</v>
      </c>
      <c r="K35" s="43">
        <f t="shared" si="29"/>
        <v>0</v>
      </c>
      <c r="L35" s="44">
        <f t="shared" si="29"/>
        <v>0</v>
      </c>
      <c r="M35" s="45">
        <f t="shared" si="14"/>
        <v>0</v>
      </c>
      <c r="N35" s="43">
        <f t="shared" si="30"/>
        <v>0</v>
      </c>
      <c r="O35" s="44">
        <f t="shared" si="30"/>
        <v>0</v>
      </c>
      <c r="P35" s="45">
        <f t="shared" si="16"/>
        <v>0</v>
      </c>
      <c r="Q35" s="43">
        <f t="shared" si="31"/>
        <v>0</v>
      </c>
      <c r="R35" s="44">
        <f t="shared" si="31"/>
        <v>0</v>
      </c>
      <c r="S35" s="45">
        <f t="shared" si="18"/>
        <v>0</v>
      </c>
      <c r="T35" s="43">
        <f t="shared" si="32"/>
        <v>0</v>
      </c>
      <c r="U35" s="44">
        <f t="shared" si="32"/>
        <v>0</v>
      </c>
      <c r="V35" s="45">
        <f t="shared" si="20"/>
        <v>0</v>
      </c>
      <c r="W35" s="43">
        <f t="shared" si="33"/>
        <v>0</v>
      </c>
      <c r="X35" s="44">
        <f t="shared" si="33"/>
        <v>0</v>
      </c>
      <c r="Y35" s="43">
        <f t="shared" si="33"/>
        <v>26</v>
      </c>
      <c r="Z35" s="44">
        <f t="shared" si="33"/>
        <v>3059030696.5599999</v>
      </c>
      <c r="AA35" s="43">
        <f t="shared" si="33"/>
        <v>0</v>
      </c>
      <c r="AB35" s="44">
        <f t="shared" si="33"/>
        <v>0</v>
      </c>
      <c r="AC35" s="43">
        <f t="shared" si="33"/>
        <v>0</v>
      </c>
      <c r="AD35" s="44">
        <f t="shared" si="33"/>
        <v>0</v>
      </c>
      <c r="AE35" s="45">
        <f t="shared" si="22"/>
        <v>0</v>
      </c>
      <c r="AF35" s="43">
        <f t="shared" si="34"/>
        <v>26</v>
      </c>
      <c r="AG35" s="44">
        <f t="shared" si="34"/>
        <v>3059030696.5599999</v>
      </c>
    </row>
    <row r="37" spans="1:33" x14ac:dyDescent="0.25">
      <c r="C37" s="2"/>
    </row>
  </sheetData>
  <mergeCells count="16">
    <mergeCell ref="T3:V3"/>
    <mergeCell ref="A1:AG1"/>
    <mergeCell ref="A2:A4"/>
    <mergeCell ref="B2:J2"/>
    <mergeCell ref="K2:V2"/>
    <mergeCell ref="W2:X3"/>
    <mergeCell ref="Y2:Z3"/>
    <mergeCell ref="AA2:AB3"/>
    <mergeCell ref="AC2:AE3"/>
    <mergeCell ref="AF2:AG3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  <pageSetup paperSize="5" scale="55" fitToHeight="0" orientation="landscape" r:id="rId1"/>
  <headerFooter>
    <oddFooter>&amp;C&amp;"Times New Roman,Bold"&amp;12Page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2"/>
  <sheetViews>
    <sheetView tabSelected="1" zoomScale="80" zoomScaleNormal="80" workbookViewId="0">
      <selection activeCell="I355" sqref="I355"/>
    </sheetView>
  </sheetViews>
  <sheetFormatPr defaultColWidth="39" defaultRowHeight="15" x14ac:dyDescent="0.25"/>
  <cols>
    <col min="1" max="1" width="9.85546875" style="8" customWidth="1"/>
    <col min="2" max="2" width="22.28515625" style="8" customWidth="1"/>
    <col min="3" max="3" width="17.28515625" style="8" customWidth="1"/>
    <col min="4" max="4" width="6.7109375" style="8" customWidth="1"/>
    <col min="5" max="5" width="12" style="8" bestFit="1" customWidth="1"/>
    <col min="6" max="6" width="6.7109375" style="8" customWidth="1"/>
    <col min="7" max="7" width="13" style="8" bestFit="1" customWidth="1"/>
    <col min="8" max="8" width="6.7109375" style="8" customWidth="1"/>
    <col min="9" max="9" width="15.7109375" style="8" bestFit="1" customWidth="1"/>
    <col min="10" max="10" width="6.7109375" style="8" customWidth="1"/>
    <col min="11" max="11" width="12" style="8" bestFit="1" customWidth="1"/>
    <col min="12" max="12" width="6.7109375" style="8" customWidth="1"/>
    <col min="13" max="13" width="12" style="8" bestFit="1" customWidth="1"/>
    <col min="14" max="14" width="6.7109375" style="8" customWidth="1"/>
    <col min="15" max="15" width="10.85546875" style="8" bestFit="1" customWidth="1"/>
    <col min="16" max="16" width="6.7109375" style="8" customWidth="1"/>
    <col min="17" max="17" width="15.7109375" style="8" bestFit="1" customWidth="1"/>
    <col min="18" max="18" width="7.140625" style="8" bestFit="1" customWidth="1"/>
    <col min="19" max="19" width="14.85546875" style="8" bestFit="1" customWidth="1"/>
    <col min="20" max="20" width="6.7109375" style="8" customWidth="1"/>
    <col min="21" max="21" width="8.42578125" style="8" customWidth="1"/>
    <col min="22" max="22" width="6.7109375" style="8" customWidth="1"/>
    <col min="23" max="23" width="12" style="8" bestFit="1" customWidth="1"/>
    <col min="24" max="24" width="6.7109375" style="8" customWidth="1"/>
    <col min="25" max="25" width="13" style="8" bestFit="1" customWidth="1"/>
    <col min="26" max="26" width="7.140625" style="8" bestFit="1" customWidth="1"/>
    <col min="27" max="27" width="15.7109375" style="8" bestFit="1" customWidth="1"/>
  </cols>
  <sheetData>
    <row r="1" spans="1:27" ht="15.75" x14ac:dyDescent="0.25">
      <c r="A1" s="9" t="s">
        <v>64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</row>
    <row r="2" spans="1:27" x14ac:dyDescent="0.25">
      <c r="A2" s="3" t="s">
        <v>19</v>
      </c>
      <c r="B2" s="3" t="s">
        <v>20</v>
      </c>
      <c r="C2" s="3" t="s">
        <v>21</v>
      </c>
      <c r="D2" s="12" t="s">
        <v>6</v>
      </c>
      <c r="E2" s="13"/>
      <c r="F2" s="13"/>
      <c r="G2" s="13"/>
      <c r="H2" s="13"/>
      <c r="I2" s="14"/>
      <c r="J2" s="12" t="s">
        <v>7</v>
      </c>
      <c r="K2" s="13"/>
      <c r="L2" s="13"/>
      <c r="M2" s="13"/>
      <c r="N2" s="13"/>
      <c r="O2" s="13"/>
      <c r="P2" s="13"/>
      <c r="Q2" s="14"/>
      <c r="R2" s="15" t="s">
        <v>9</v>
      </c>
      <c r="S2" s="16"/>
      <c r="T2" s="15" t="s">
        <v>8</v>
      </c>
      <c r="U2" s="16"/>
      <c r="V2" s="17" t="s">
        <v>10</v>
      </c>
      <c r="W2" s="18"/>
      <c r="X2" s="15" t="s">
        <v>11</v>
      </c>
      <c r="Y2" s="16"/>
      <c r="Z2" s="15" t="s">
        <v>12</v>
      </c>
      <c r="AA2" s="16"/>
    </row>
    <row r="3" spans="1:27" x14ac:dyDescent="0.25">
      <c r="A3" s="4"/>
      <c r="B3" s="4"/>
      <c r="C3" s="4"/>
      <c r="D3" s="12" t="s">
        <v>13</v>
      </c>
      <c r="E3" s="14"/>
      <c r="F3" s="12" t="s">
        <v>14</v>
      </c>
      <c r="G3" s="14"/>
      <c r="H3" s="12" t="s">
        <v>15</v>
      </c>
      <c r="I3" s="14"/>
      <c r="J3" s="12" t="s">
        <v>13</v>
      </c>
      <c r="K3" s="14"/>
      <c r="L3" s="12" t="s">
        <v>14</v>
      </c>
      <c r="M3" s="14"/>
      <c r="N3" s="12" t="s">
        <v>15</v>
      </c>
      <c r="O3" s="14"/>
      <c r="P3" s="12" t="s">
        <v>22</v>
      </c>
      <c r="Q3" s="14"/>
      <c r="R3" s="19"/>
      <c r="S3" s="20"/>
      <c r="T3" s="19"/>
      <c r="U3" s="20"/>
      <c r="V3" s="21"/>
      <c r="W3" s="22"/>
      <c r="X3" s="19"/>
      <c r="Y3" s="20"/>
      <c r="Z3" s="19"/>
      <c r="AA3" s="20"/>
    </row>
    <row r="4" spans="1:27" ht="29.25" x14ac:dyDescent="0.25">
      <c r="A4" s="5"/>
      <c r="B4" s="5"/>
      <c r="C4" s="5"/>
      <c r="D4" s="23" t="s">
        <v>62</v>
      </c>
      <c r="E4" s="24" t="s">
        <v>63</v>
      </c>
      <c r="F4" s="23" t="s">
        <v>62</v>
      </c>
      <c r="G4" s="24" t="s">
        <v>63</v>
      </c>
      <c r="H4" s="23" t="s">
        <v>62</v>
      </c>
      <c r="I4" s="23" t="s">
        <v>63</v>
      </c>
      <c r="J4" s="23" t="s">
        <v>62</v>
      </c>
      <c r="K4" s="24" t="s">
        <v>63</v>
      </c>
      <c r="L4" s="23" t="s">
        <v>62</v>
      </c>
      <c r="M4" s="24" t="s">
        <v>63</v>
      </c>
      <c r="N4" s="23" t="s">
        <v>62</v>
      </c>
      <c r="O4" s="24" t="s">
        <v>63</v>
      </c>
      <c r="P4" s="23" t="s">
        <v>62</v>
      </c>
      <c r="Q4" s="24" t="s">
        <v>63</v>
      </c>
      <c r="R4" s="23" t="s">
        <v>62</v>
      </c>
      <c r="S4" s="24" t="s">
        <v>63</v>
      </c>
      <c r="T4" s="23" t="s">
        <v>62</v>
      </c>
      <c r="U4" s="24" t="s">
        <v>63</v>
      </c>
      <c r="V4" s="25" t="s">
        <v>62</v>
      </c>
      <c r="W4" s="24" t="s">
        <v>63</v>
      </c>
      <c r="X4" s="25" t="s">
        <v>62</v>
      </c>
      <c r="Y4" s="24" t="s">
        <v>63</v>
      </c>
      <c r="Z4" s="25" t="s">
        <v>62</v>
      </c>
      <c r="AA4" s="24" t="s">
        <v>63</v>
      </c>
    </row>
    <row r="5" spans="1:27" x14ac:dyDescent="0.25">
      <c r="A5" s="6" t="s">
        <v>23</v>
      </c>
      <c r="B5" s="6" t="s">
        <v>0</v>
      </c>
      <c r="C5" s="7" t="s">
        <v>57</v>
      </c>
      <c r="D5" s="26">
        <v>1</v>
      </c>
      <c r="E5" s="1">
        <v>20000</v>
      </c>
      <c r="F5" s="26">
        <v>1</v>
      </c>
      <c r="G5" s="1">
        <v>20000</v>
      </c>
      <c r="H5" s="26">
        <v>0</v>
      </c>
      <c r="I5" s="1">
        <v>0</v>
      </c>
      <c r="J5" s="26">
        <v>1</v>
      </c>
      <c r="K5" s="1">
        <v>20000</v>
      </c>
      <c r="L5" s="26">
        <v>0</v>
      </c>
      <c r="M5" s="1">
        <v>0</v>
      </c>
      <c r="N5" s="26">
        <v>0</v>
      </c>
      <c r="O5" s="1">
        <v>0</v>
      </c>
      <c r="P5" s="26">
        <v>0</v>
      </c>
      <c r="Q5" s="1">
        <v>0</v>
      </c>
      <c r="R5" s="26">
        <v>12</v>
      </c>
      <c r="S5" s="1">
        <v>230000</v>
      </c>
      <c r="T5" s="26">
        <v>0</v>
      </c>
      <c r="U5" s="1">
        <v>0</v>
      </c>
      <c r="V5" s="26">
        <v>1</v>
      </c>
      <c r="W5" s="1">
        <v>20000</v>
      </c>
      <c r="X5" s="26">
        <f>D5+F5+H5+P5</f>
        <v>2</v>
      </c>
      <c r="Y5" s="1">
        <v>40000</v>
      </c>
      <c r="Z5" s="26">
        <f>X5+R5</f>
        <v>14</v>
      </c>
      <c r="AA5" s="1">
        <v>270000</v>
      </c>
    </row>
    <row r="6" spans="1:27" x14ac:dyDescent="0.25">
      <c r="A6" s="6" t="s">
        <v>23</v>
      </c>
      <c r="B6" s="6" t="s">
        <v>0</v>
      </c>
      <c r="C6" s="7" t="s">
        <v>58</v>
      </c>
      <c r="D6" s="26">
        <v>0</v>
      </c>
      <c r="E6" s="1">
        <v>0</v>
      </c>
      <c r="F6" s="26">
        <v>0</v>
      </c>
      <c r="G6" s="1">
        <v>0</v>
      </c>
      <c r="H6" s="26">
        <v>0</v>
      </c>
      <c r="I6" s="1">
        <v>0</v>
      </c>
      <c r="J6" s="26">
        <v>0</v>
      </c>
      <c r="K6" s="1">
        <v>0</v>
      </c>
      <c r="L6" s="26">
        <v>0</v>
      </c>
      <c r="M6" s="1">
        <v>0</v>
      </c>
      <c r="N6" s="26">
        <v>0</v>
      </c>
      <c r="O6" s="1">
        <v>0</v>
      </c>
      <c r="P6" s="26">
        <v>0</v>
      </c>
      <c r="Q6" s="1">
        <v>0</v>
      </c>
      <c r="R6" s="26">
        <v>2</v>
      </c>
      <c r="S6" s="1">
        <v>90530</v>
      </c>
      <c r="T6" s="26">
        <v>0</v>
      </c>
      <c r="U6" s="1">
        <v>0</v>
      </c>
      <c r="V6" s="26">
        <v>0</v>
      </c>
      <c r="W6" s="1">
        <v>0</v>
      </c>
      <c r="X6" s="26">
        <f t="shared" ref="X6:X69" si="0">D6+F6+H6+P6</f>
        <v>0</v>
      </c>
      <c r="Y6" s="1">
        <v>0</v>
      </c>
      <c r="Z6" s="26">
        <f t="shared" ref="Z6:Z69" si="1">X6+R6</f>
        <v>2</v>
      </c>
      <c r="AA6" s="1">
        <v>90530</v>
      </c>
    </row>
    <row r="7" spans="1:27" x14ac:dyDescent="0.25">
      <c r="A7" s="6" t="s">
        <v>23</v>
      </c>
      <c r="B7" s="6" t="s">
        <v>1</v>
      </c>
      <c r="C7" s="7" t="s">
        <v>57</v>
      </c>
      <c r="D7" s="26">
        <v>44</v>
      </c>
      <c r="E7" s="1">
        <v>111693.05</v>
      </c>
      <c r="F7" s="26">
        <v>13</v>
      </c>
      <c r="G7" s="1">
        <v>87421.96</v>
      </c>
      <c r="H7" s="26">
        <v>12</v>
      </c>
      <c r="I7" s="1">
        <v>156645.57999999999</v>
      </c>
      <c r="J7" s="26">
        <v>2</v>
      </c>
      <c r="K7" s="1">
        <v>11031.9</v>
      </c>
      <c r="L7" s="26">
        <v>0</v>
      </c>
      <c r="M7" s="1">
        <v>0</v>
      </c>
      <c r="N7" s="26">
        <v>2</v>
      </c>
      <c r="O7" s="1">
        <v>31513.8</v>
      </c>
      <c r="P7" s="26">
        <v>20</v>
      </c>
      <c r="Q7" s="1">
        <v>186369.2</v>
      </c>
      <c r="R7" s="26">
        <v>1036</v>
      </c>
      <c r="S7" s="1">
        <v>2165342.62</v>
      </c>
      <c r="T7" s="26">
        <v>0</v>
      </c>
      <c r="U7" s="1">
        <v>0</v>
      </c>
      <c r="V7" s="26">
        <v>4</v>
      </c>
      <c r="W7" s="1">
        <v>42545.7</v>
      </c>
      <c r="X7" s="26">
        <f t="shared" si="0"/>
        <v>89</v>
      </c>
      <c r="Y7" s="1">
        <v>542129.79</v>
      </c>
      <c r="Z7" s="26">
        <f t="shared" si="1"/>
        <v>1125</v>
      </c>
      <c r="AA7" s="1">
        <v>2707472.41</v>
      </c>
    </row>
    <row r="8" spans="1:27" x14ac:dyDescent="0.25">
      <c r="A8" s="6" t="s">
        <v>23</v>
      </c>
      <c r="B8" s="6" t="s">
        <v>1</v>
      </c>
      <c r="C8" s="7" t="s">
        <v>58</v>
      </c>
      <c r="D8" s="26">
        <v>1</v>
      </c>
      <c r="E8" s="1">
        <v>86715.6</v>
      </c>
      <c r="F8" s="26">
        <v>0</v>
      </c>
      <c r="G8" s="1">
        <v>0</v>
      </c>
      <c r="H8" s="26">
        <v>0</v>
      </c>
      <c r="I8" s="1">
        <v>0</v>
      </c>
      <c r="J8" s="26">
        <v>0</v>
      </c>
      <c r="K8" s="1">
        <v>0</v>
      </c>
      <c r="L8" s="26">
        <v>0</v>
      </c>
      <c r="M8" s="1">
        <v>0</v>
      </c>
      <c r="N8" s="26">
        <v>0</v>
      </c>
      <c r="O8" s="1">
        <v>0</v>
      </c>
      <c r="P8" s="26">
        <v>4</v>
      </c>
      <c r="Q8" s="1">
        <v>231052.4</v>
      </c>
      <c r="R8" s="26">
        <v>4</v>
      </c>
      <c r="S8" s="1">
        <v>206409.64</v>
      </c>
      <c r="T8" s="26">
        <v>0</v>
      </c>
      <c r="U8" s="1">
        <v>0</v>
      </c>
      <c r="V8" s="26">
        <v>0</v>
      </c>
      <c r="W8" s="1">
        <v>0</v>
      </c>
      <c r="X8" s="26">
        <f t="shared" si="0"/>
        <v>5</v>
      </c>
      <c r="Y8" s="1">
        <v>317768</v>
      </c>
      <c r="Z8" s="26">
        <f t="shared" si="1"/>
        <v>9</v>
      </c>
      <c r="AA8" s="1">
        <v>524177.64</v>
      </c>
    </row>
    <row r="9" spans="1:27" x14ac:dyDescent="0.25">
      <c r="A9" s="6" t="s">
        <v>23</v>
      </c>
      <c r="B9" s="6" t="s">
        <v>2</v>
      </c>
      <c r="C9" s="7" t="s">
        <v>57</v>
      </c>
      <c r="D9" s="26">
        <v>2</v>
      </c>
      <c r="E9" s="1">
        <v>40000</v>
      </c>
      <c r="F9" s="26">
        <v>5</v>
      </c>
      <c r="G9" s="1">
        <v>80968.009999999995</v>
      </c>
      <c r="H9" s="26">
        <v>5</v>
      </c>
      <c r="I9" s="1">
        <v>85000</v>
      </c>
      <c r="J9" s="26">
        <v>0</v>
      </c>
      <c r="K9" s="1">
        <v>0</v>
      </c>
      <c r="L9" s="26">
        <v>0</v>
      </c>
      <c r="M9" s="1">
        <v>0</v>
      </c>
      <c r="N9" s="26">
        <v>1</v>
      </c>
      <c r="O9" s="1">
        <v>20000</v>
      </c>
      <c r="P9" s="26">
        <v>11</v>
      </c>
      <c r="Q9" s="1">
        <v>200960</v>
      </c>
      <c r="R9" s="26">
        <v>183</v>
      </c>
      <c r="S9" s="1">
        <v>2239602.0099999998</v>
      </c>
      <c r="T9" s="26">
        <v>0</v>
      </c>
      <c r="U9" s="1">
        <v>0</v>
      </c>
      <c r="V9" s="26">
        <v>1</v>
      </c>
      <c r="W9" s="1">
        <v>20000</v>
      </c>
      <c r="X9" s="26">
        <f t="shared" si="0"/>
        <v>23</v>
      </c>
      <c r="Y9" s="1">
        <v>406928.01</v>
      </c>
      <c r="Z9" s="26">
        <f t="shared" si="1"/>
        <v>206</v>
      </c>
      <c r="AA9" s="1">
        <v>2646530.02</v>
      </c>
    </row>
    <row r="10" spans="1:27" x14ac:dyDescent="0.25">
      <c r="A10" s="6" t="s">
        <v>23</v>
      </c>
      <c r="B10" s="6" t="s">
        <v>2</v>
      </c>
      <c r="C10" s="7" t="s">
        <v>58</v>
      </c>
      <c r="D10" s="26">
        <v>1</v>
      </c>
      <c r="E10" s="1">
        <v>89775</v>
      </c>
      <c r="F10" s="26">
        <v>0</v>
      </c>
      <c r="G10" s="1">
        <v>0</v>
      </c>
      <c r="H10" s="26">
        <v>3</v>
      </c>
      <c r="I10" s="1">
        <v>189446.21</v>
      </c>
      <c r="J10" s="26">
        <v>0</v>
      </c>
      <c r="K10" s="1">
        <v>0</v>
      </c>
      <c r="L10" s="26">
        <v>0</v>
      </c>
      <c r="M10" s="1">
        <v>0</v>
      </c>
      <c r="N10" s="26">
        <v>1</v>
      </c>
      <c r="O10" s="1">
        <v>25000</v>
      </c>
      <c r="P10" s="26">
        <v>1</v>
      </c>
      <c r="Q10" s="1">
        <v>70705.460000000006</v>
      </c>
      <c r="R10" s="26">
        <v>14</v>
      </c>
      <c r="S10" s="1">
        <v>862711.4</v>
      </c>
      <c r="T10" s="26">
        <v>0</v>
      </c>
      <c r="U10" s="1">
        <v>0</v>
      </c>
      <c r="V10" s="26">
        <v>1</v>
      </c>
      <c r="W10" s="1">
        <v>25000</v>
      </c>
      <c r="X10" s="26">
        <f>D10+F10+H10+P10</f>
        <v>5</v>
      </c>
      <c r="Y10" s="1">
        <v>349926.67</v>
      </c>
      <c r="Z10" s="26">
        <f t="shared" si="1"/>
        <v>19</v>
      </c>
      <c r="AA10" s="1">
        <v>1212638.07</v>
      </c>
    </row>
    <row r="11" spans="1:27" x14ac:dyDescent="0.25">
      <c r="A11" s="6" t="s">
        <v>23</v>
      </c>
      <c r="B11" s="6" t="s">
        <v>3</v>
      </c>
      <c r="C11" s="7" t="s">
        <v>57</v>
      </c>
      <c r="D11" s="26">
        <v>32</v>
      </c>
      <c r="E11" s="1">
        <v>545288.86</v>
      </c>
      <c r="F11" s="26">
        <v>29</v>
      </c>
      <c r="G11" s="1">
        <v>266421.25</v>
      </c>
      <c r="H11" s="26">
        <v>17</v>
      </c>
      <c r="I11" s="1">
        <v>251997.86</v>
      </c>
      <c r="J11" s="26">
        <v>11</v>
      </c>
      <c r="K11" s="1">
        <v>188843.55</v>
      </c>
      <c r="L11" s="26">
        <v>2</v>
      </c>
      <c r="M11" s="1">
        <v>40000</v>
      </c>
      <c r="N11" s="26">
        <v>2</v>
      </c>
      <c r="O11" s="1">
        <v>38635.199999999997</v>
      </c>
      <c r="P11" s="26">
        <v>16</v>
      </c>
      <c r="Q11" s="1">
        <v>280694.75</v>
      </c>
      <c r="R11" s="26">
        <v>354</v>
      </c>
      <c r="S11" s="1">
        <v>3962282.26</v>
      </c>
      <c r="T11" s="26">
        <v>0</v>
      </c>
      <c r="U11" s="1">
        <v>0</v>
      </c>
      <c r="V11" s="26">
        <v>15</v>
      </c>
      <c r="W11" s="1">
        <v>267478.75</v>
      </c>
      <c r="X11" s="26">
        <f t="shared" si="0"/>
        <v>94</v>
      </c>
      <c r="Y11" s="1">
        <v>1344402.72</v>
      </c>
      <c r="Z11" s="26">
        <f t="shared" si="1"/>
        <v>448</v>
      </c>
      <c r="AA11" s="1">
        <v>5306684.9800000004</v>
      </c>
    </row>
    <row r="12" spans="1:27" x14ac:dyDescent="0.25">
      <c r="A12" s="6" t="s">
        <v>23</v>
      </c>
      <c r="B12" s="6" t="s">
        <v>3</v>
      </c>
      <c r="C12" s="7" t="s">
        <v>59</v>
      </c>
      <c r="D12" s="26">
        <v>0</v>
      </c>
      <c r="E12" s="1">
        <v>0</v>
      </c>
      <c r="F12" s="26">
        <v>0</v>
      </c>
      <c r="G12" s="1">
        <v>0</v>
      </c>
      <c r="H12" s="26">
        <v>0</v>
      </c>
      <c r="I12" s="1">
        <v>0</v>
      </c>
      <c r="J12" s="26">
        <v>0</v>
      </c>
      <c r="K12" s="1">
        <v>0</v>
      </c>
      <c r="L12" s="26">
        <v>0</v>
      </c>
      <c r="M12" s="1">
        <v>0</v>
      </c>
      <c r="N12" s="26">
        <v>0</v>
      </c>
      <c r="O12" s="1">
        <v>0</v>
      </c>
      <c r="P12" s="26">
        <v>1</v>
      </c>
      <c r="Q12" s="1">
        <v>541201</v>
      </c>
      <c r="R12" s="26">
        <v>1</v>
      </c>
      <c r="S12" s="1">
        <v>210000</v>
      </c>
      <c r="T12" s="26">
        <v>0</v>
      </c>
      <c r="U12" s="1">
        <v>0</v>
      </c>
      <c r="V12" s="26">
        <v>0</v>
      </c>
      <c r="W12" s="1">
        <v>0</v>
      </c>
      <c r="X12" s="26">
        <f t="shared" si="0"/>
        <v>1</v>
      </c>
      <c r="Y12" s="1">
        <v>541201</v>
      </c>
      <c r="Z12" s="26">
        <f t="shared" si="1"/>
        <v>2</v>
      </c>
      <c r="AA12" s="1">
        <v>751201</v>
      </c>
    </row>
    <row r="13" spans="1:27" x14ac:dyDescent="0.25">
      <c r="A13" s="6" t="s">
        <v>23</v>
      </c>
      <c r="B13" s="6" t="s">
        <v>3</v>
      </c>
      <c r="C13" s="7" t="s">
        <v>60</v>
      </c>
      <c r="D13" s="26">
        <v>0</v>
      </c>
      <c r="E13" s="1">
        <v>0</v>
      </c>
      <c r="F13" s="26">
        <v>0</v>
      </c>
      <c r="G13" s="1">
        <v>0</v>
      </c>
      <c r="H13" s="26">
        <v>0</v>
      </c>
      <c r="I13" s="1">
        <v>0</v>
      </c>
      <c r="J13" s="26">
        <v>0</v>
      </c>
      <c r="K13" s="1">
        <v>0</v>
      </c>
      <c r="L13" s="26">
        <v>0</v>
      </c>
      <c r="M13" s="1">
        <v>0</v>
      </c>
      <c r="N13" s="26">
        <v>0</v>
      </c>
      <c r="O13" s="1">
        <v>0</v>
      </c>
      <c r="P13" s="26">
        <v>0</v>
      </c>
      <c r="Q13" s="1">
        <v>0</v>
      </c>
      <c r="R13" s="26">
        <v>1</v>
      </c>
      <c r="S13" s="1">
        <v>3468416</v>
      </c>
      <c r="T13" s="26">
        <v>0</v>
      </c>
      <c r="U13" s="1">
        <v>0</v>
      </c>
      <c r="V13" s="26">
        <v>0</v>
      </c>
      <c r="W13" s="1">
        <v>0</v>
      </c>
      <c r="X13" s="26">
        <f t="shared" si="0"/>
        <v>0</v>
      </c>
      <c r="Y13" s="1">
        <v>0</v>
      </c>
      <c r="Z13" s="26">
        <f t="shared" si="1"/>
        <v>1</v>
      </c>
      <c r="AA13" s="1">
        <v>3468416</v>
      </c>
    </row>
    <row r="14" spans="1:27" x14ac:dyDescent="0.25">
      <c r="A14" s="6" t="s">
        <v>23</v>
      </c>
      <c r="B14" s="6" t="s">
        <v>3</v>
      </c>
      <c r="C14" s="7" t="s">
        <v>58</v>
      </c>
      <c r="D14" s="26">
        <v>16</v>
      </c>
      <c r="E14" s="1">
        <v>761639.6</v>
      </c>
      <c r="F14" s="26">
        <v>1</v>
      </c>
      <c r="G14" s="1">
        <v>99000</v>
      </c>
      <c r="H14" s="26">
        <v>8</v>
      </c>
      <c r="I14" s="1">
        <v>275000</v>
      </c>
      <c r="J14" s="26">
        <v>5</v>
      </c>
      <c r="K14" s="1">
        <v>273000</v>
      </c>
      <c r="L14" s="26">
        <v>0</v>
      </c>
      <c r="M14" s="1">
        <v>0</v>
      </c>
      <c r="N14" s="26">
        <v>0</v>
      </c>
      <c r="O14" s="1">
        <v>0</v>
      </c>
      <c r="P14" s="26">
        <v>2</v>
      </c>
      <c r="Q14" s="1">
        <v>98080</v>
      </c>
      <c r="R14" s="26">
        <v>22</v>
      </c>
      <c r="S14" s="1">
        <v>1003508.38</v>
      </c>
      <c r="T14" s="26">
        <v>0</v>
      </c>
      <c r="U14" s="1">
        <v>0</v>
      </c>
      <c r="V14" s="26">
        <v>5</v>
      </c>
      <c r="W14" s="1">
        <v>273000</v>
      </c>
      <c r="X14" s="26">
        <f t="shared" si="0"/>
        <v>27</v>
      </c>
      <c r="Y14" s="1">
        <v>1233719.6000000001</v>
      </c>
      <c r="Z14" s="26">
        <f t="shared" si="1"/>
        <v>49</v>
      </c>
      <c r="AA14" s="1">
        <v>2237227.98</v>
      </c>
    </row>
    <row r="15" spans="1:27" x14ac:dyDescent="0.25">
      <c r="A15" s="6" t="s">
        <v>24</v>
      </c>
      <c r="B15" s="6" t="s">
        <v>0</v>
      </c>
      <c r="C15" s="7" t="s">
        <v>57</v>
      </c>
      <c r="D15" s="26">
        <v>0</v>
      </c>
      <c r="E15" s="1">
        <v>0</v>
      </c>
      <c r="F15" s="26">
        <v>0</v>
      </c>
      <c r="G15" s="1">
        <v>0</v>
      </c>
      <c r="H15" s="26">
        <v>0</v>
      </c>
      <c r="I15" s="1">
        <v>0</v>
      </c>
      <c r="J15" s="26">
        <v>0</v>
      </c>
      <c r="K15" s="1">
        <v>0</v>
      </c>
      <c r="L15" s="26">
        <v>0</v>
      </c>
      <c r="M15" s="1">
        <v>0</v>
      </c>
      <c r="N15" s="26">
        <v>0</v>
      </c>
      <c r="O15" s="1">
        <v>0</v>
      </c>
      <c r="P15" s="26">
        <v>0</v>
      </c>
      <c r="Q15" s="1">
        <v>0</v>
      </c>
      <c r="R15" s="26">
        <v>1</v>
      </c>
      <c r="S15" s="1">
        <v>1600</v>
      </c>
      <c r="T15" s="26">
        <v>0</v>
      </c>
      <c r="U15" s="1">
        <v>0</v>
      </c>
      <c r="V15" s="26">
        <v>0</v>
      </c>
      <c r="W15" s="1">
        <v>0</v>
      </c>
      <c r="X15" s="26">
        <f t="shared" si="0"/>
        <v>0</v>
      </c>
      <c r="Y15" s="1">
        <v>0</v>
      </c>
      <c r="Z15" s="26">
        <f t="shared" si="1"/>
        <v>1</v>
      </c>
      <c r="AA15" s="1">
        <v>1600</v>
      </c>
    </row>
    <row r="16" spans="1:27" x14ac:dyDescent="0.25">
      <c r="A16" s="6" t="s">
        <v>24</v>
      </c>
      <c r="B16" s="6" t="s">
        <v>1</v>
      </c>
      <c r="C16" s="7" t="s">
        <v>57</v>
      </c>
      <c r="D16" s="26">
        <v>0</v>
      </c>
      <c r="E16" s="1">
        <v>0</v>
      </c>
      <c r="F16" s="26">
        <v>1</v>
      </c>
      <c r="G16" s="1">
        <v>11980</v>
      </c>
      <c r="H16" s="26">
        <v>0</v>
      </c>
      <c r="I16" s="1">
        <v>0</v>
      </c>
      <c r="J16" s="26">
        <v>0</v>
      </c>
      <c r="K16" s="1">
        <v>0</v>
      </c>
      <c r="L16" s="26">
        <v>0</v>
      </c>
      <c r="M16" s="1">
        <v>0</v>
      </c>
      <c r="N16" s="26">
        <v>0</v>
      </c>
      <c r="O16" s="1">
        <v>0</v>
      </c>
      <c r="P16" s="26">
        <v>1</v>
      </c>
      <c r="Q16" s="1">
        <v>5399.97</v>
      </c>
      <c r="R16" s="26">
        <v>89</v>
      </c>
      <c r="S16" s="1">
        <v>120204.17</v>
      </c>
      <c r="T16" s="26">
        <v>0</v>
      </c>
      <c r="U16" s="1">
        <v>0</v>
      </c>
      <c r="V16" s="26">
        <v>0</v>
      </c>
      <c r="W16" s="1">
        <v>0</v>
      </c>
      <c r="X16" s="26">
        <f t="shared" si="0"/>
        <v>2</v>
      </c>
      <c r="Y16" s="1">
        <v>17379.97</v>
      </c>
      <c r="Z16" s="26">
        <f t="shared" si="1"/>
        <v>91</v>
      </c>
      <c r="AA16" s="1">
        <v>137584.14000000001</v>
      </c>
    </row>
    <row r="17" spans="1:27" x14ac:dyDescent="0.25">
      <c r="A17" s="6" t="s">
        <v>24</v>
      </c>
      <c r="B17" s="6" t="s">
        <v>1</v>
      </c>
      <c r="C17" s="7" t="s">
        <v>58</v>
      </c>
      <c r="D17" s="26">
        <v>0</v>
      </c>
      <c r="E17" s="1">
        <v>0</v>
      </c>
      <c r="F17" s="26">
        <v>0</v>
      </c>
      <c r="G17" s="1">
        <v>0</v>
      </c>
      <c r="H17" s="26">
        <v>0</v>
      </c>
      <c r="I17" s="1">
        <v>0</v>
      </c>
      <c r="J17" s="26">
        <v>0</v>
      </c>
      <c r="K17" s="1">
        <v>0</v>
      </c>
      <c r="L17" s="26">
        <v>0</v>
      </c>
      <c r="M17" s="1">
        <v>0</v>
      </c>
      <c r="N17" s="26">
        <v>0</v>
      </c>
      <c r="O17" s="1">
        <v>0</v>
      </c>
      <c r="P17" s="26">
        <v>0</v>
      </c>
      <c r="Q17" s="1">
        <v>0</v>
      </c>
      <c r="R17" s="26">
        <v>2</v>
      </c>
      <c r="S17" s="1">
        <v>42465.760000000002</v>
      </c>
      <c r="T17" s="26">
        <v>0</v>
      </c>
      <c r="U17" s="1">
        <v>0</v>
      </c>
      <c r="V17" s="26">
        <v>0</v>
      </c>
      <c r="W17" s="1">
        <v>0</v>
      </c>
      <c r="X17" s="26">
        <f t="shared" si="0"/>
        <v>0</v>
      </c>
      <c r="Y17" s="1">
        <v>0</v>
      </c>
      <c r="Z17" s="26">
        <f t="shared" si="1"/>
        <v>2</v>
      </c>
      <c r="AA17" s="1">
        <v>42465.760000000002</v>
      </c>
    </row>
    <row r="18" spans="1:27" x14ac:dyDescent="0.25">
      <c r="A18" s="6" t="s">
        <v>24</v>
      </c>
      <c r="B18" s="6" t="s">
        <v>2</v>
      </c>
      <c r="C18" s="7" t="s">
        <v>57</v>
      </c>
      <c r="D18" s="26">
        <v>0</v>
      </c>
      <c r="E18" s="1">
        <v>0</v>
      </c>
      <c r="F18" s="26">
        <v>0</v>
      </c>
      <c r="G18" s="1">
        <v>0</v>
      </c>
      <c r="H18" s="26">
        <v>0</v>
      </c>
      <c r="I18" s="1">
        <v>0</v>
      </c>
      <c r="J18" s="26">
        <v>0</v>
      </c>
      <c r="K18" s="1">
        <v>0</v>
      </c>
      <c r="L18" s="26">
        <v>0</v>
      </c>
      <c r="M18" s="1">
        <v>0</v>
      </c>
      <c r="N18" s="26">
        <v>0</v>
      </c>
      <c r="O18" s="1">
        <v>0</v>
      </c>
      <c r="P18" s="26">
        <v>0</v>
      </c>
      <c r="Q18" s="1">
        <v>0</v>
      </c>
      <c r="R18" s="26">
        <v>14</v>
      </c>
      <c r="S18" s="1">
        <v>7082.67</v>
      </c>
      <c r="T18" s="26">
        <v>0</v>
      </c>
      <c r="U18" s="1">
        <v>0</v>
      </c>
      <c r="V18" s="26">
        <v>0</v>
      </c>
      <c r="W18" s="1">
        <v>0</v>
      </c>
      <c r="X18" s="26">
        <f t="shared" si="0"/>
        <v>0</v>
      </c>
      <c r="Y18" s="1">
        <v>0</v>
      </c>
      <c r="Z18" s="26">
        <f t="shared" si="1"/>
        <v>14</v>
      </c>
      <c r="AA18" s="1">
        <v>7082.67</v>
      </c>
    </row>
    <row r="19" spans="1:27" x14ac:dyDescent="0.25">
      <c r="A19" s="6" t="s">
        <v>24</v>
      </c>
      <c r="B19" s="6" t="s">
        <v>2</v>
      </c>
      <c r="C19" s="7" t="s">
        <v>59</v>
      </c>
      <c r="D19" s="26">
        <v>0</v>
      </c>
      <c r="E19" s="1">
        <v>0</v>
      </c>
      <c r="F19" s="26">
        <v>0</v>
      </c>
      <c r="G19" s="1">
        <v>0</v>
      </c>
      <c r="H19" s="26">
        <v>0</v>
      </c>
      <c r="I19" s="1">
        <v>0</v>
      </c>
      <c r="J19" s="26">
        <v>0</v>
      </c>
      <c r="K19" s="1">
        <v>0</v>
      </c>
      <c r="L19" s="26">
        <v>0</v>
      </c>
      <c r="M19" s="1">
        <v>0</v>
      </c>
      <c r="N19" s="26">
        <v>0</v>
      </c>
      <c r="O19" s="1">
        <v>0</v>
      </c>
      <c r="P19" s="26">
        <v>0</v>
      </c>
      <c r="Q19" s="1">
        <v>0</v>
      </c>
      <c r="R19" s="26">
        <v>1</v>
      </c>
      <c r="S19" s="1">
        <v>161493.75</v>
      </c>
      <c r="T19" s="26">
        <v>0</v>
      </c>
      <c r="U19" s="1">
        <v>0</v>
      </c>
      <c r="V19" s="26">
        <v>0</v>
      </c>
      <c r="W19" s="1">
        <v>0</v>
      </c>
      <c r="X19" s="26">
        <f t="shared" si="0"/>
        <v>0</v>
      </c>
      <c r="Y19" s="1">
        <v>0</v>
      </c>
      <c r="Z19" s="26">
        <f t="shared" si="1"/>
        <v>1</v>
      </c>
      <c r="AA19" s="1">
        <v>161493.75</v>
      </c>
    </row>
    <row r="20" spans="1:27" x14ac:dyDescent="0.25">
      <c r="A20" s="6" t="s">
        <v>24</v>
      </c>
      <c r="B20" s="6" t="s">
        <v>3</v>
      </c>
      <c r="C20" s="7" t="s">
        <v>57</v>
      </c>
      <c r="D20" s="26">
        <v>0</v>
      </c>
      <c r="E20" s="1">
        <v>0</v>
      </c>
      <c r="F20" s="26">
        <v>0</v>
      </c>
      <c r="G20" s="1">
        <v>0</v>
      </c>
      <c r="H20" s="26">
        <v>1</v>
      </c>
      <c r="I20" s="1">
        <v>16000</v>
      </c>
      <c r="J20" s="26">
        <v>0</v>
      </c>
      <c r="K20" s="1">
        <v>0</v>
      </c>
      <c r="L20" s="26">
        <v>0</v>
      </c>
      <c r="M20" s="1">
        <v>0</v>
      </c>
      <c r="N20" s="26">
        <v>1</v>
      </c>
      <c r="O20" s="1">
        <v>16000</v>
      </c>
      <c r="P20" s="26">
        <v>2</v>
      </c>
      <c r="Q20" s="1">
        <v>2262.3000000000002</v>
      </c>
      <c r="R20" s="26">
        <v>60</v>
      </c>
      <c r="S20" s="1">
        <v>119158.27</v>
      </c>
      <c r="T20" s="26">
        <v>0</v>
      </c>
      <c r="U20" s="1">
        <v>0</v>
      </c>
      <c r="V20" s="26">
        <v>1</v>
      </c>
      <c r="W20" s="1">
        <v>16000</v>
      </c>
      <c r="X20" s="26">
        <f t="shared" si="0"/>
        <v>3</v>
      </c>
      <c r="Y20" s="1">
        <v>18262.3</v>
      </c>
      <c r="Z20" s="26">
        <f t="shared" si="1"/>
        <v>63</v>
      </c>
      <c r="AA20" s="1">
        <v>137420.57</v>
      </c>
    </row>
    <row r="21" spans="1:27" x14ac:dyDescent="0.25">
      <c r="A21" s="6" t="s">
        <v>24</v>
      </c>
      <c r="B21" s="6" t="s">
        <v>3</v>
      </c>
      <c r="C21" s="7" t="s">
        <v>59</v>
      </c>
      <c r="D21" s="26">
        <v>0</v>
      </c>
      <c r="E21" s="1">
        <v>0</v>
      </c>
      <c r="F21" s="26">
        <v>0</v>
      </c>
      <c r="G21" s="1">
        <v>0</v>
      </c>
      <c r="H21" s="26">
        <v>0</v>
      </c>
      <c r="I21" s="1">
        <v>0</v>
      </c>
      <c r="J21" s="26">
        <v>0</v>
      </c>
      <c r="K21" s="1">
        <v>0</v>
      </c>
      <c r="L21" s="26">
        <v>0</v>
      </c>
      <c r="M21" s="1">
        <v>0</v>
      </c>
      <c r="N21" s="26">
        <v>0</v>
      </c>
      <c r="O21" s="1">
        <v>0</v>
      </c>
      <c r="P21" s="26">
        <v>0</v>
      </c>
      <c r="Q21" s="1">
        <v>0</v>
      </c>
      <c r="R21" s="26">
        <v>1</v>
      </c>
      <c r="S21" s="1">
        <v>133187.72</v>
      </c>
      <c r="T21" s="26">
        <v>0</v>
      </c>
      <c r="U21" s="1">
        <v>0</v>
      </c>
      <c r="V21" s="26">
        <v>0</v>
      </c>
      <c r="W21" s="1">
        <v>0</v>
      </c>
      <c r="X21" s="26">
        <f t="shared" si="0"/>
        <v>0</v>
      </c>
      <c r="Y21" s="1">
        <v>0</v>
      </c>
      <c r="Z21" s="26">
        <f t="shared" si="1"/>
        <v>1</v>
      </c>
      <c r="AA21" s="1">
        <v>133187.72</v>
      </c>
    </row>
    <row r="22" spans="1:27" x14ac:dyDescent="0.25">
      <c r="A22" s="6" t="s">
        <v>24</v>
      </c>
      <c r="B22" s="6" t="s">
        <v>3</v>
      </c>
      <c r="C22" s="7" t="s">
        <v>58</v>
      </c>
      <c r="D22" s="26">
        <v>0</v>
      </c>
      <c r="E22" s="1">
        <v>0</v>
      </c>
      <c r="F22" s="26">
        <v>0</v>
      </c>
      <c r="G22" s="1">
        <v>0</v>
      </c>
      <c r="H22" s="26">
        <v>0</v>
      </c>
      <c r="I22" s="1">
        <v>0</v>
      </c>
      <c r="J22" s="26">
        <v>0</v>
      </c>
      <c r="K22" s="1">
        <v>0</v>
      </c>
      <c r="L22" s="26">
        <v>0</v>
      </c>
      <c r="M22" s="1">
        <v>0</v>
      </c>
      <c r="N22" s="26">
        <v>0</v>
      </c>
      <c r="O22" s="1">
        <v>0</v>
      </c>
      <c r="P22" s="26">
        <v>0</v>
      </c>
      <c r="Q22" s="1">
        <v>0</v>
      </c>
      <c r="R22" s="26">
        <v>3</v>
      </c>
      <c r="S22" s="1">
        <v>72000</v>
      </c>
      <c r="T22" s="26">
        <v>0</v>
      </c>
      <c r="U22" s="1">
        <v>0</v>
      </c>
      <c r="V22" s="26">
        <v>0</v>
      </c>
      <c r="W22" s="1">
        <v>0</v>
      </c>
      <c r="X22" s="26">
        <f t="shared" si="0"/>
        <v>0</v>
      </c>
      <c r="Y22" s="1">
        <v>0</v>
      </c>
      <c r="Z22" s="26">
        <f t="shared" si="1"/>
        <v>3</v>
      </c>
      <c r="AA22" s="1">
        <v>72000</v>
      </c>
    </row>
    <row r="23" spans="1:27" x14ac:dyDescent="0.25">
      <c r="A23" s="6" t="s">
        <v>25</v>
      </c>
      <c r="B23" s="6" t="s">
        <v>0</v>
      </c>
      <c r="C23" s="7" t="s">
        <v>57</v>
      </c>
      <c r="D23" s="26">
        <v>0</v>
      </c>
      <c r="E23" s="1">
        <v>0</v>
      </c>
      <c r="F23" s="26">
        <v>1</v>
      </c>
      <c r="G23" s="1">
        <v>1357</v>
      </c>
      <c r="H23" s="26">
        <v>0</v>
      </c>
      <c r="I23" s="1">
        <v>0</v>
      </c>
      <c r="J23" s="26">
        <v>0</v>
      </c>
      <c r="K23" s="1">
        <v>0</v>
      </c>
      <c r="L23" s="26">
        <v>0</v>
      </c>
      <c r="M23" s="1">
        <v>0</v>
      </c>
      <c r="N23" s="26">
        <v>0</v>
      </c>
      <c r="O23" s="1">
        <v>0</v>
      </c>
      <c r="P23" s="26">
        <v>0</v>
      </c>
      <c r="Q23" s="1">
        <v>0</v>
      </c>
      <c r="R23" s="26">
        <v>0</v>
      </c>
      <c r="S23" s="1">
        <v>0</v>
      </c>
      <c r="T23" s="26">
        <v>0</v>
      </c>
      <c r="U23" s="1">
        <v>0</v>
      </c>
      <c r="V23" s="26">
        <v>0</v>
      </c>
      <c r="W23" s="1">
        <v>0</v>
      </c>
      <c r="X23" s="26">
        <f t="shared" si="0"/>
        <v>1</v>
      </c>
      <c r="Y23" s="1">
        <v>1357</v>
      </c>
      <c r="Z23" s="26">
        <f t="shared" si="1"/>
        <v>1</v>
      </c>
      <c r="AA23" s="1">
        <v>1357</v>
      </c>
    </row>
    <row r="24" spans="1:27" x14ac:dyDescent="0.25">
      <c r="A24" s="6" t="s">
        <v>25</v>
      </c>
      <c r="B24" s="6" t="s">
        <v>1</v>
      </c>
      <c r="C24" s="7" t="s">
        <v>57</v>
      </c>
      <c r="D24" s="26">
        <v>1</v>
      </c>
      <c r="E24" s="1">
        <v>108</v>
      </c>
      <c r="F24" s="26">
        <v>0</v>
      </c>
      <c r="G24" s="1">
        <v>0</v>
      </c>
      <c r="H24" s="26">
        <v>11</v>
      </c>
      <c r="I24" s="1">
        <v>18446.16</v>
      </c>
      <c r="J24" s="26">
        <v>1</v>
      </c>
      <c r="K24" s="1">
        <v>108</v>
      </c>
      <c r="L24" s="26">
        <v>0</v>
      </c>
      <c r="M24" s="1">
        <v>0</v>
      </c>
      <c r="N24" s="26">
        <v>0</v>
      </c>
      <c r="O24" s="1">
        <v>0</v>
      </c>
      <c r="P24" s="26">
        <v>14</v>
      </c>
      <c r="Q24" s="1">
        <v>26310.85</v>
      </c>
      <c r="R24" s="26">
        <v>128</v>
      </c>
      <c r="S24" s="1">
        <v>213710.41</v>
      </c>
      <c r="T24" s="26">
        <v>0</v>
      </c>
      <c r="U24" s="1">
        <v>0</v>
      </c>
      <c r="V24" s="26">
        <v>1</v>
      </c>
      <c r="W24" s="1">
        <v>108</v>
      </c>
      <c r="X24" s="26">
        <f t="shared" si="0"/>
        <v>26</v>
      </c>
      <c r="Y24" s="1">
        <v>44865.01</v>
      </c>
      <c r="Z24" s="26">
        <f t="shared" si="1"/>
        <v>154</v>
      </c>
      <c r="AA24" s="1">
        <v>258575.42</v>
      </c>
    </row>
    <row r="25" spans="1:27" x14ac:dyDescent="0.25">
      <c r="A25" s="6" t="s">
        <v>25</v>
      </c>
      <c r="B25" s="6" t="s">
        <v>1</v>
      </c>
      <c r="C25" s="7" t="s">
        <v>58</v>
      </c>
      <c r="D25" s="26">
        <v>0</v>
      </c>
      <c r="E25" s="1">
        <v>0</v>
      </c>
      <c r="F25" s="26">
        <v>0</v>
      </c>
      <c r="G25" s="1">
        <v>0</v>
      </c>
      <c r="H25" s="26">
        <v>1</v>
      </c>
      <c r="I25" s="1">
        <v>24125.21</v>
      </c>
      <c r="J25" s="26">
        <v>0</v>
      </c>
      <c r="K25" s="1">
        <v>0</v>
      </c>
      <c r="L25" s="26">
        <v>0</v>
      </c>
      <c r="M25" s="1">
        <v>0</v>
      </c>
      <c r="N25" s="26">
        <v>0</v>
      </c>
      <c r="O25" s="1">
        <v>0</v>
      </c>
      <c r="P25" s="26">
        <v>1</v>
      </c>
      <c r="Q25" s="1">
        <v>21744</v>
      </c>
      <c r="R25" s="26">
        <v>0</v>
      </c>
      <c r="S25" s="1">
        <v>0</v>
      </c>
      <c r="T25" s="26">
        <v>0</v>
      </c>
      <c r="U25" s="1">
        <v>0</v>
      </c>
      <c r="V25" s="26">
        <v>0</v>
      </c>
      <c r="W25" s="1">
        <v>0</v>
      </c>
      <c r="X25" s="26">
        <f t="shared" si="0"/>
        <v>2</v>
      </c>
      <c r="Y25" s="1">
        <v>45869.21</v>
      </c>
      <c r="Z25" s="26">
        <f t="shared" si="1"/>
        <v>2</v>
      </c>
      <c r="AA25" s="1">
        <v>45869.21</v>
      </c>
    </row>
    <row r="26" spans="1:27" x14ac:dyDescent="0.25">
      <c r="A26" s="6" t="s">
        <v>25</v>
      </c>
      <c r="B26" s="6" t="s">
        <v>2</v>
      </c>
      <c r="C26" s="7" t="s">
        <v>57</v>
      </c>
      <c r="D26" s="26">
        <v>0</v>
      </c>
      <c r="E26" s="1">
        <v>0</v>
      </c>
      <c r="F26" s="26">
        <v>0</v>
      </c>
      <c r="G26" s="1">
        <v>0</v>
      </c>
      <c r="H26" s="26">
        <v>0</v>
      </c>
      <c r="I26" s="1">
        <v>0</v>
      </c>
      <c r="J26" s="26">
        <v>0</v>
      </c>
      <c r="K26" s="1">
        <v>0</v>
      </c>
      <c r="L26" s="26">
        <v>0</v>
      </c>
      <c r="M26" s="1">
        <v>0</v>
      </c>
      <c r="N26" s="26">
        <v>0</v>
      </c>
      <c r="O26" s="1">
        <v>0</v>
      </c>
      <c r="P26" s="26">
        <v>0</v>
      </c>
      <c r="Q26" s="1">
        <v>0</v>
      </c>
      <c r="R26" s="26">
        <v>7</v>
      </c>
      <c r="S26" s="1">
        <v>25085.75</v>
      </c>
      <c r="T26" s="26">
        <v>0</v>
      </c>
      <c r="U26" s="1">
        <v>0</v>
      </c>
      <c r="V26" s="26">
        <v>0</v>
      </c>
      <c r="W26" s="1">
        <v>0</v>
      </c>
      <c r="X26" s="26">
        <f t="shared" si="0"/>
        <v>0</v>
      </c>
      <c r="Y26" s="1">
        <v>0</v>
      </c>
      <c r="Z26" s="26">
        <f t="shared" si="1"/>
        <v>7</v>
      </c>
      <c r="AA26" s="1">
        <v>25085.75</v>
      </c>
    </row>
    <row r="27" spans="1:27" x14ac:dyDescent="0.25">
      <c r="A27" s="6" t="s">
        <v>25</v>
      </c>
      <c r="B27" s="6" t="s">
        <v>3</v>
      </c>
      <c r="C27" s="7" t="s">
        <v>57</v>
      </c>
      <c r="D27" s="26">
        <v>0</v>
      </c>
      <c r="E27" s="1">
        <v>0</v>
      </c>
      <c r="F27" s="26">
        <v>1</v>
      </c>
      <c r="G27" s="1">
        <v>11157.1</v>
      </c>
      <c r="H27" s="26">
        <v>0</v>
      </c>
      <c r="I27" s="1">
        <v>0</v>
      </c>
      <c r="J27" s="26">
        <v>0</v>
      </c>
      <c r="K27" s="1">
        <v>0</v>
      </c>
      <c r="L27" s="26">
        <v>0</v>
      </c>
      <c r="M27" s="1">
        <v>0</v>
      </c>
      <c r="N27" s="26">
        <v>0</v>
      </c>
      <c r="O27" s="1">
        <v>0</v>
      </c>
      <c r="P27" s="26">
        <v>0</v>
      </c>
      <c r="Q27" s="1">
        <v>0</v>
      </c>
      <c r="R27" s="26">
        <v>69</v>
      </c>
      <c r="S27" s="1">
        <v>117529.65</v>
      </c>
      <c r="T27" s="26">
        <v>0</v>
      </c>
      <c r="U27" s="1">
        <v>0</v>
      </c>
      <c r="V27" s="26">
        <v>0</v>
      </c>
      <c r="W27" s="1">
        <v>0</v>
      </c>
      <c r="X27" s="26">
        <f t="shared" si="0"/>
        <v>1</v>
      </c>
      <c r="Y27" s="1">
        <v>11157.1</v>
      </c>
      <c r="Z27" s="26">
        <f t="shared" si="1"/>
        <v>70</v>
      </c>
      <c r="AA27" s="1">
        <v>128686.75</v>
      </c>
    </row>
    <row r="28" spans="1:27" x14ac:dyDescent="0.25">
      <c r="A28" s="6" t="s">
        <v>25</v>
      </c>
      <c r="B28" s="6" t="s">
        <v>3</v>
      </c>
      <c r="C28" s="7" t="s">
        <v>58</v>
      </c>
      <c r="D28" s="26">
        <v>0</v>
      </c>
      <c r="E28" s="1">
        <v>0</v>
      </c>
      <c r="F28" s="26">
        <v>1</v>
      </c>
      <c r="G28" s="1">
        <v>22515.07</v>
      </c>
      <c r="H28" s="26">
        <v>0</v>
      </c>
      <c r="I28" s="1">
        <v>0</v>
      </c>
      <c r="J28" s="26">
        <v>0</v>
      </c>
      <c r="K28" s="1">
        <v>0</v>
      </c>
      <c r="L28" s="26">
        <v>0</v>
      </c>
      <c r="M28" s="1">
        <v>0</v>
      </c>
      <c r="N28" s="26">
        <v>0</v>
      </c>
      <c r="O28" s="1">
        <v>0</v>
      </c>
      <c r="P28" s="26">
        <v>0</v>
      </c>
      <c r="Q28" s="1">
        <v>0</v>
      </c>
      <c r="R28" s="26">
        <v>0</v>
      </c>
      <c r="S28" s="1">
        <v>0</v>
      </c>
      <c r="T28" s="26">
        <v>0</v>
      </c>
      <c r="U28" s="1">
        <v>0</v>
      </c>
      <c r="V28" s="26">
        <v>0</v>
      </c>
      <c r="W28" s="1">
        <v>0</v>
      </c>
      <c r="X28" s="26">
        <f t="shared" si="0"/>
        <v>1</v>
      </c>
      <c r="Y28" s="1">
        <v>22515.07</v>
      </c>
      <c r="Z28" s="26">
        <f t="shared" si="1"/>
        <v>1</v>
      </c>
      <c r="AA28" s="1">
        <v>22515.07</v>
      </c>
    </row>
    <row r="29" spans="1:27" x14ac:dyDescent="0.25">
      <c r="A29" s="6" t="s">
        <v>26</v>
      </c>
      <c r="B29" s="6" t="s">
        <v>0</v>
      </c>
      <c r="C29" s="7" t="s">
        <v>57</v>
      </c>
      <c r="D29" s="26">
        <v>0</v>
      </c>
      <c r="E29" s="1">
        <v>0</v>
      </c>
      <c r="F29" s="26">
        <v>0</v>
      </c>
      <c r="G29" s="1">
        <v>0</v>
      </c>
      <c r="H29" s="26">
        <v>0</v>
      </c>
      <c r="I29" s="1">
        <v>0</v>
      </c>
      <c r="J29" s="26">
        <v>0</v>
      </c>
      <c r="K29" s="1">
        <v>0</v>
      </c>
      <c r="L29" s="26">
        <v>0</v>
      </c>
      <c r="M29" s="1">
        <v>0</v>
      </c>
      <c r="N29" s="26">
        <v>0</v>
      </c>
      <c r="O29" s="1">
        <v>0</v>
      </c>
      <c r="P29" s="26">
        <v>0</v>
      </c>
      <c r="Q29" s="1">
        <v>0</v>
      </c>
      <c r="R29" s="26">
        <v>1</v>
      </c>
      <c r="S29" s="1">
        <v>950</v>
      </c>
      <c r="T29" s="26">
        <v>0</v>
      </c>
      <c r="U29" s="1">
        <v>0</v>
      </c>
      <c r="V29" s="26">
        <v>0</v>
      </c>
      <c r="W29" s="1">
        <v>0</v>
      </c>
      <c r="X29" s="26">
        <f t="shared" si="0"/>
        <v>0</v>
      </c>
      <c r="Y29" s="1">
        <v>0</v>
      </c>
      <c r="Z29" s="26">
        <f t="shared" si="1"/>
        <v>1</v>
      </c>
      <c r="AA29" s="1">
        <v>950</v>
      </c>
    </row>
    <row r="30" spans="1:27" x14ac:dyDescent="0.25">
      <c r="A30" s="6" t="s">
        <v>26</v>
      </c>
      <c r="B30" s="6" t="s">
        <v>1</v>
      </c>
      <c r="C30" s="7" t="s">
        <v>57</v>
      </c>
      <c r="D30" s="26">
        <v>0</v>
      </c>
      <c r="E30" s="1">
        <v>0</v>
      </c>
      <c r="F30" s="26">
        <v>1</v>
      </c>
      <c r="G30" s="1">
        <v>1097</v>
      </c>
      <c r="H30" s="26">
        <v>1</v>
      </c>
      <c r="I30" s="1">
        <v>16406</v>
      </c>
      <c r="J30" s="26">
        <v>0</v>
      </c>
      <c r="K30" s="1">
        <v>0</v>
      </c>
      <c r="L30" s="26">
        <v>0</v>
      </c>
      <c r="M30" s="1">
        <v>0</v>
      </c>
      <c r="N30" s="26">
        <v>0</v>
      </c>
      <c r="O30" s="1">
        <v>0</v>
      </c>
      <c r="P30" s="26">
        <v>0</v>
      </c>
      <c r="Q30" s="1">
        <v>0</v>
      </c>
      <c r="R30" s="26">
        <v>149</v>
      </c>
      <c r="S30" s="1">
        <v>68039.899999999994</v>
      </c>
      <c r="T30" s="26">
        <v>0</v>
      </c>
      <c r="U30" s="1">
        <v>0</v>
      </c>
      <c r="V30" s="26">
        <v>0</v>
      </c>
      <c r="W30" s="1">
        <v>0</v>
      </c>
      <c r="X30" s="26">
        <f t="shared" si="0"/>
        <v>2</v>
      </c>
      <c r="Y30" s="1">
        <v>17503</v>
      </c>
      <c r="Z30" s="26">
        <f t="shared" si="1"/>
        <v>151</v>
      </c>
      <c r="AA30" s="1">
        <v>85542.9</v>
      </c>
    </row>
    <row r="31" spans="1:27" x14ac:dyDescent="0.25">
      <c r="A31" s="6" t="s">
        <v>26</v>
      </c>
      <c r="B31" s="6" t="s">
        <v>1</v>
      </c>
      <c r="C31" s="7" t="s">
        <v>58</v>
      </c>
      <c r="D31" s="26">
        <v>0</v>
      </c>
      <c r="E31" s="1">
        <v>0</v>
      </c>
      <c r="F31" s="26">
        <v>1</v>
      </c>
      <c r="G31" s="1">
        <v>25000</v>
      </c>
      <c r="H31" s="26">
        <v>0</v>
      </c>
      <c r="I31" s="1">
        <v>0</v>
      </c>
      <c r="J31" s="26">
        <v>0</v>
      </c>
      <c r="K31" s="1">
        <v>0</v>
      </c>
      <c r="L31" s="26">
        <v>0</v>
      </c>
      <c r="M31" s="1">
        <v>0</v>
      </c>
      <c r="N31" s="26">
        <v>0</v>
      </c>
      <c r="O31" s="1">
        <v>0</v>
      </c>
      <c r="P31" s="26">
        <v>0</v>
      </c>
      <c r="Q31" s="1">
        <v>0</v>
      </c>
      <c r="R31" s="26">
        <v>4</v>
      </c>
      <c r="S31" s="1">
        <v>119416.12</v>
      </c>
      <c r="T31" s="26">
        <v>0</v>
      </c>
      <c r="U31" s="1">
        <v>0</v>
      </c>
      <c r="V31" s="26">
        <v>0</v>
      </c>
      <c r="W31" s="1">
        <v>0</v>
      </c>
      <c r="X31" s="26">
        <f t="shared" si="0"/>
        <v>1</v>
      </c>
      <c r="Y31" s="1">
        <v>25000</v>
      </c>
      <c r="Z31" s="26">
        <f t="shared" si="1"/>
        <v>5</v>
      </c>
      <c r="AA31" s="1">
        <v>144416.12</v>
      </c>
    </row>
    <row r="32" spans="1:27" x14ac:dyDescent="0.25">
      <c r="A32" s="6" t="s">
        <v>26</v>
      </c>
      <c r="B32" s="6" t="s">
        <v>2</v>
      </c>
      <c r="C32" s="7" t="s">
        <v>57</v>
      </c>
      <c r="D32" s="26">
        <v>0</v>
      </c>
      <c r="E32" s="1">
        <v>0</v>
      </c>
      <c r="F32" s="26">
        <v>0</v>
      </c>
      <c r="G32" s="1">
        <v>0</v>
      </c>
      <c r="H32" s="26">
        <v>0</v>
      </c>
      <c r="I32" s="1">
        <v>0</v>
      </c>
      <c r="J32" s="26">
        <v>0</v>
      </c>
      <c r="K32" s="1">
        <v>0</v>
      </c>
      <c r="L32" s="26">
        <v>0</v>
      </c>
      <c r="M32" s="1">
        <v>0</v>
      </c>
      <c r="N32" s="26">
        <v>0</v>
      </c>
      <c r="O32" s="1">
        <v>0</v>
      </c>
      <c r="P32" s="26">
        <v>0</v>
      </c>
      <c r="Q32" s="1">
        <v>0</v>
      </c>
      <c r="R32" s="26">
        <v>8</v>
      </c>
      <c r="S32" s="1">
        <v>4321.59</v>
      </c>
      <c r="T32" s="26">
        <v>0</v>
      </c>
      <c r="U32" s="1">
        <v>0</v>
      </c>
      <c r="V32" s="26">
        <v>0</v>
      </c>
      <c r="W32" s="1">
        <v>0</v>
      </c>
      <c r="X32" s="26">
        <f t="shared" si="0"/>
        <v>0</v>
      </c>
      <c r="Y32" s="1">
        <v>0</v>
      </c>
      <c r="Z32" s="26">
        <f t="shared" si="1"/>
        <v>8</v>
      </c>
      <c r="AA32" s="1">
        <v>4321.59</v>
      </c>
    </row>
    <row r="33" spans="1:27" x14ac:dyDescent="0.25">
      <c r="A33" s="6" t="s">
        <v>26</v>
      </c>
      <c r="B33" s="6" t="s">
        <v>2</v>
      </c>
      <c r="C33" s="7" t="s">
        <v>58</v>
      </c>
      <c r="D33" s="26">
        <v>0</v>
      </c>
      <c r="E33" s="1">
        <v>0</v>
      </c>
      <c r="F33" s="26">
        <v>0</v>
      </c>
      <c r="G33" s="1">
        <v>0</v>
      </c>
      <c r="H33" s="26">
        <v>0</v>
      </c>
      <c r="I33" s="1">
        <v>0</v>
      </c>
      <c r="J33" s="26">
        <v>0</v>
      </c>
      <c r="K33" s="1">
        <v>0</v>
      </c>
      <c r="L33" s="26">
        <v>0</v>
      </c>
      <c r="M33" s="1">
        <v>0</v>
      </c>
      <c r="N33" s="26">
        <v>0</v>
      </c>
      <c r="O33" s="1">
        <v>0</v>
      </c>
      <c r="P33" s="26">
        <v>0</v>
      </c>
      <c r="Q33" s="1">
        <v>0</v>
      </c>
      <c r="R33" s="26">
        <v>1</v>
      </c>
      <c r="S33" s="1">
        <v>25000</v>
      </c>
      <c r="T33" s="26">
        <v>0</v>
      </c>
      <c r="U33" s="1">
        <v>0</v>
      </c>
      <c r="V33" s="26">
        <v>0</v>
      </c>
      <c r="W33" s="1">
        <v>0</v>
      </c>
      <c r="X33" s="26">
        <f t="shared" si="0"/>
        <v>0</v>
      </c>
      <c r="Y33" s="1">
        <v>0</v>
      </c>
      <c r="Z33" s="26">
        <f t="shared" si="1"/>
        <v>1</v>
      </c>
      <c r="AA33" s="1">
        <v>25000</v>
      </c>
    </row>
    <row r="34" spans="1:27" x14ac:dyDescent="0.25">
      <c r="A34" s="6" t="s">
        <v>26</v>
      </c>
      <c r="B34" s="6" t="s">
        <v>3</v>
      </c>
      <c r="C34" s="7" t="s">
        <v>57</v>
      </c>
      <c r="D34" s="26">
        <v>1</v>
      </c>
      <c r="E34" s="1">
        <v>500</v>
      </c>
      <c r="F34" s="26">
        <v>0</v>
      </c>
      <c r="G34" s="1">
        <v>0</v>
      </c>
      <c r="H34" s="26">
        <v>1</v>
      </c>
      <c r="I34" s="1">
        <v>4195.68</v>
      </c>
      <c r="J34" s="26">
        <v>0</v>
      </c>
      <c r="K34" s="1">
        <v>0</v>
      </c>
      <c r="L34" s="26">
        <v>0</v>
      </c>
      <c r="M34" s="1">
        <v>0</v>
      </c>
      <c r="N34" s="26">
        <v>0</v>
      </c>
      <c r="O34" s="1">
        <v>0</v>
      </c>
      <c r="P34" s="26">
        <v>2</v>
      </c>
      <c r="Q34" s="1">
        <v>7500</v>
      </c>
      <c r="R34" s="26">
        <v>60</v>
      </c>
      <c r="S34" s="1">
        <v>92014.76</v>
      </c>
      <c r="T34" s="26">
        <v>0</v>
      </c>
      <c r="U34" s="1">
        <v>0</v>
      </c>
      <c r="V34" s="26">
        <v>0</v>
      </c>
      <c r="W34" s="1">
        <v>0</v>
      </c>
      <c r="X34" s="26">
        <f t="shared" si="0"/>
        <v>4</v>
      </c>
      <c r="Y34" s="1">
        <v>12195.68</v>
      </c>
      <c r="Z34" s="26">
        <f t="shared" si="1"/>
        <v>64</v>
      </c>
      <c r="AA34" s="1">
        <v>104210.44</v>
      </c>
    </row>
    <row r="35" spans="1:27" x14ac:dyDescent="0.25">
      <c r="A35" s="6" t="s">
        <v>26</v>
      </c>
      <c r="B35" s="6" t="s">
        <v>3</v>
      </c>
      <c r="C35" s="7" t="s">
        <v>58</v>
      </c>
      <c r="D35" s="26">
        <v>0</v>
      </c>
      <c r="E35" s="1">
        <v>0</v>
      </c>
      <c r="F35" s="26">
        <v>0</v>
      </c>
      <c r="G35" s="1">
        <v>0</v>
      </c>
      <c r="H35" s="26">
        <v>0</v>
      </c>
      <c r="I35" s="1">
        <v>0</v>
      </c>
      <c r="J35" s="26">
        <v>0</v>
      </c>
      <c r="K35" s="1">
        <v>0</v>
      </c>
      <c r="L35" s="26">
        <v>0</v>
      </c>
      <c r="M35" s="1">
        <v>0</v>
      </c>
      <c r="N35" s="26">
        <v>0</v>
      </c>
      <c r="O35" s="1">
        <v>0</v>
      </c>
      <c r="P35" s="26">
        <v>0</v>
      </c>
      <c r="Q35" s="1">
        <v>0</v>
      </c>
      <c r="R35" s="26">
        <v>4</v>
      </c>
      <c r="S35" s="1">
        <v>107566.34</v>
      </c>
      <c r="T35" s="26">
        <v>0</v>
      </c>
      <c r="U35" s="1">
        <v>0</v>
      </c>
      <c r="V35" s="26">
        <v>0</v>
      </c>
      <c r="W35" s="1">
        <v>0</v>
      </c>
      <c r="X35" s="26">
        <f t="shared" si="0"/>
        <v>0</v>
      </c>
      <c r="Y35" s="1">
        <v>0</v>
      </c>
      <c r="Z35" s="26">
        <f t="shared" si="1"/>
        <v>4</v>
      </c>
      <c r="AA35" s="1">
        <v>107566.34</v>
      </c>
    </row>
    <row r="36" spans="1:27" x14ac:dyDescent="0.25">
      <c r="A36" s="6" t="s">
        <v>27</v>
      </c>
      <c r="B36" s="6" t="s">
        <v>0</v>
      </c>
      <c r="C36" s="7" t="s">
        <v>57</v>
      </c>
      <c r="D36" s="26">
        <v>0</v>
      </c>
      <c r="E36" s="1">
        <v>0</v>
      </c>
      <c r="F36" s="26">
        <v>0</v>
      </c>
      <c r="G36" s="1">
        <v>0</v>
      </c>
      <c r="H36" s="26">
        <v>0</v>
      </c>
      <c r="I36" s="1">
        <v>0</v>
      </c>
      <c r="J36" s="26">
        <v>0</v>
      </c>
      <c r="K36" s="1">
        <v>0</v>
      </c>
      <c r="L36" s="26">
        <v>0</v>
      </c>
      <c r="M36" s="1">
        <v>0</v>
      </c>
      <c r="N36" s="26">
        <v>0</v>
      </c>
      <c r="O36" s="1">
        <v>0</v>
      </c>
      <c r="P36" s="26">
        <v>0</v>
      </c>
      <c r="Q36" s="1">
        <v>0</v>
      </c>
      <c r="R36" s="26">
        <v>1</v>
      </c>
      <c r="S36" s="1">
        <v>6776</v>
      </c>
      <c r="T36" s="26">
        <v>0</v>
      </c>
      <c r="U36" s="1">
        <v>0</v>
      </c>
      <c r="V36" s="26">
        <v>0</v>
      </c>
      <c r="W36" s="1">
        <v>0</v>
      </c>
      <c r="X36" s="26">
        <f t="shared" si="0"/>
        <v>0</v>
      </c>
      <c r="Y36" s="1">
        <v>0</v>
      </c>
      <c r="Z36" s="26">
        <f t="shared" si="1"/>
        <v>1</v>
      </c>
      <c r="AA36" s="1">
        <v>6776</v>
      </c>
    </row>
    <row r="37" spans="1:27" x14ac:dyDescent="0.25">
      <c r="A37" s="6" t="s">
        <v>27</v>
      </c>
      <c r="B37" s="6" t="s">
        <v>1</v>
      </c>
      <c r="C37" s="7" t="s">
        <v>57</v>
      </c>
      <c r="D37" s="26">
        <v>0</v>
      </c>
      <c r="E37" s="1">
        <v>0</v>
      </c>
      <c r="F37" s="26">
        <v>1</v>
      </c>
      <c r="G37" s="1">
        <v>13140.2</v>
      </c>
      <c r="H37" s="26">
        <v>2</v>
      </c>
      <c r="I37" s="1">
        <v>12530</v>
      </c>
      <c r="J37" s="26">
        <v>0</v>
      </c>
      <c r="K37" s="1">
        <v>0</v>
      </c>
      <c r="L37" s="26">
        <v>0</v>
      </c>
      <c r="M37" s="1">
        <v>0</v>
      </c>
      <c r="N37" s="26">
        <v>0</v>
      </c>
      <c r="O37" s="1">
        <v>0</v>
      </c>
      <c r="P37" s="26">
        <v>2</v>
      </c>
      <c r="Q37" s="1">
        <v>22393.84</v>
      </c>
      <c r="R37" s="26">
        <v>235</v>
      </c>
      <c r="S37" s="1">
        <v>124365.52</v>
      </c>
      <c r="T37" s="26">
        <v>0</v>
      </c>
      <c r="U37" s="1">
        <v>0</v>
      </c>
      <c r="V37" s="26">
        <v>0</v>
      </c>
      <c r="W37" s="1">
        <v>0</v>
      </c>
      <c r="X37" s="26">
        <f t="shared" si="0"/>
        <v>5</v>
      </c>
      <c r="Y37" s="1">
        <v>48064.04</v>
      </c>
      <c r="Z37" s="26">
        <f t="shared" si="1"/>
        <v>240</v>
      </c>
      <c r="AA37" s="1">
        <v>172429.56</v>
      </c>
    </row>
    <row r="38" spans="1:27" x14ac:dyDescent="0.25">
      <c r="A38" s="6" t="s">
        <v>27</v>
      </c>
      <c r="B38" s="6" t="s">
        <v>1</v>
      </c>
      <c r="C38" s="7" t="s">
        <v>58</v>
      </c>
      <c r="D38" s="26">
        <v>0</v>
      </c>
      <c r="E38" s="1">
        <v>0</v>
      </c>
      <c r="F38" s="26">
        <v>0</v>
      </c>
      <c r="G38" s="1">
        <v>0</v>
      </c>
      <c r="H38" s="26">
        <v>0</v>
      </c>
      <c r="I38" s="1">
        <v>0</v>
      </c>
      <c r="J38" s="26">
        <v>0</v>
      </c>
      <c r="K38" s="1">
        <v>0</v>
      </c>
      <c r="L38" s="26">
        <v>0</v>
      </c>
      <c r="M38" s="1">
        <v>0</v>
      </c>
      <c r="N38" s="26">
        <v>0</v>
      </c>
      <c r="O38" s="1">
        <v>0</v>
      </c>
      <c r="P38" s="26">
        <v>1</v>
      </c>
      <c r="Q38" s="1">
        <v>58842</v>
      </c>
      <c r="R38" s="26">
        <v>3</v>
      </c>
      <c r="S38" s="1">
        <v>224519.87</v>
      </c>
      <c r="T38" s="26">
        <v>0</v>
      </c>
      <c r="U38" s="1">
        <v>0</v>
      </c>
      <c r="V38" s="26">
        <v>0</v>
      </c>
      <c r="W38" s="1">
        <v>0</v>
      </c>
      <c r="X38" s="26">
        <f t="shared" si="0"/>
        <v>1</v>
      </c>
      <c r="Y38" s="1">
        <v>58842</v>
      </c>
      <c r="Z38" s="26">
        <f t="shared" si="1"/>
        <v>4</v>
      </c>
      <c r="AA38" s="1">
        <v>283361.87</v>
      </c>
    </row>
    <row r="39" spans="1:27" x14ac:dyDescent="0.25">
      <c r="A39" s="6" t="s">
        <v>27</v>
      </c>
      <c r="B39" s="6" t="s">
        <v>2</v>
      </c>
      <c r="C39" s="7" t="s">
        <v>57</v>
      </c>
      <c r="D39" s="26">
        <v>6</v>
      </c>
      <c r="E39" s="1">
        <v>67712</v>
      </c>
      <c r="F39" s="26">
        <v>2</v>
      </c>
      <c r="G39" s="1">
        <v>39500</v>
      </c>
      <c r="H39" s="26">
        <v>1</v>
      </c>
      <c r="I39" s="1">
        <v>5352</v>
      </c>
      <c r="J39" s="26">
        <v>4</v>
      </c>
      <c r="K39" s="1">
        <v>39892</v>
      </c>
      <c r="L39" s="26">
        <v>1</v>
      </c>
      <c r="M39" s="1">
        <v>20000</v>
      </c>
      <c r="N39" s="26">
        <v>1</v>
      </c>
      <c r="O39" s="1">
        <v>5352</v>
      </c>
      <c r="P39" s="26">
        <v>10</v>
      </c>
      <c r="Q39" s="1">
        <v>147155</v>
      </c>
      <c r="R39" s="26">
        <v>27</v>
      </c>
      <c r="S39" s="1">
        <v>222638.66</v>
      </c>
      <c r="T39" s="26">
        <v>0</v>
      </c>
      <c r="U39" s="1">
        <v>0</v>
      </c>
      <c r="V39" s="26">
        <v>6</v>
      </c>
      <c r="W39" s="1">
        <v>65244</v>
      </c>
      <c r="X39" s="26">
        <f t="shared" si="0"/>
        <v>19</v>
      </c>
      <c r="Y39" s="1">
        <v>259719</v>
      </c>
      <c r="Z39" s="26">
        <f t="shared" si="1"/>
        <v>46</v>
      </c>
      <c r="AA39" s="1">
        <v>482357.66</v>
      </c>
    </row>
    <row r="40" spans="1:27" x14ac:dyDescent="0.25">
      <c r="A40" s="6" t="s">
        <v>27</v>
      </c>
      <c r="B40" s="6" t="s">
        <v>2</v>
      </c>
      <c r="C40" s="7" t="s">
        <v>58</v>
      </c>
      <c r="D40" s="26">
        <v>1</v>
      </c>
      <c r="E40" s="1">
        <v>24999.99</v>
      </c>
      <c r="F40" s="26">
        <v>0</v>
      </c>
      <c r="G40" s="1">
        <v>0</v>
      </c>
      <c r="H40" s="26">
        <v>0</v>
      </c>
      <c r="I40" s="1">
        <v>0</v>
      </c>
      <c r="J40" s="26">
        <v>1</v>
      </c>
      <c r="K40" s="1">
        <v>24999.99</v>
      </c>
      <c r="L40" s="26">
        <v>0</v>
      </c>
      <c r="M40" s="1">
        <v>0</v>
      </c>
      <c r="N40" s="26">
        <v>0</v>
      </c>
      <c r="O40" s="1">
        <v>0</v>
      </c>
      <c r="P40" s="26">
        <v>0</v>
      </c>
      <c r="Q40" s="1">
        <v>0</v>
      </c>
      <c r="R40" s="26">
        <v>2</v>
      </c>
      <c r="S40" s="1">
        <v>117305</v>
      </c>
      <c r="T40" s="26">
        <v>0</v>
      </c>
      <c r="U40" s="1">
        <v>0</v>
      </c>
      <c r="V40" s="26">
        <v>1</v>
      </c>
      <c r="W40" s="1">
        <v>24999.99</v>
      </c>
      <c r="X40" s="26">
        <f t="shared" si="0"/>
        <v>1</v>
      </c>
      <c r="Y40" s="1">
        <v>24999.99</v>
      </c>
      <c r="Z40" s="26">
        <f t="shared" si="1"/>
        <v>3</v>
      </c>
      <c r="AA40" s="1">
        <v>142304.99</v>
      </c>
    </row>
    <row r="41" spans="1:27" x14ac:dyDescent="0.25">
      <c r="A41" s="6" t="s">
        <v>27</v>
      </c>
      <c r="B41" s="6" t="s">
        <v>3</v>
      </c>
      <c r="C41" s="7" t="s">
        <v>57</v>
      </c>
      <c r="D41" s="26">
        <v>3</v>
      </c>
      <c r="E41" s="1">
        <v>39080</v>
      </c>
      <c r="F41" s="26">
        <v>1</v>
      </c>
      <c r="G41" s="1">
        <v>3165</v>
      </c>
      <c r="H41" s="26">
        <v>4</v>
      </c>
      <c r="I41" s="1">
        <v>27346</v>
      </c>
      <c r="J41" s="26">
        <v>1</v>
      </c>
      <c r="K41" s="1">
        <v>8280</v>
      </c>
      <c r="L41" s="26">
        <v>0</v>
      </c>
      <c r="M41" s="1">
        <v>0</v>
      </c>
      <c r="N41" s="26">
        <v>2</v>
      </c>
      <c r="O41" s="1">
        <v>24750</v>
      </c>
      <c r="P41" s="26">
        <v>10</v>
      </c>
      <c r="Q41" s="1">
        <v>132847.92000000001</v>
      </c>
      <c r="R41" s="26">
        <v>317</v>
      </c>
      <c r="S41" s="1">
        <v>434026.89</v>
      </c>
      <c r="T41" s="26">
        <v>0</v>
      </c>
      <c r="U41" s="1">
        <v>0</v>
      </c>
      <c r="V41" s="26">
        <v>3</v>
      </c>
      <c r="W41" s="1">
        <v>33030</v>
      </c>
      <c r="X41" s="26">
        <f t="shared" si="0"/>
        <v>18</v>
      </c>
      <c r="Y41" s="1">
        <v>202438.92</v>
      </c>
      <c r="Z41" s="26">
        <f t="shared" si="1"/>
        <v>335</v>
      </c>
      <c r="AA41" s="1">
        <v>636465.81000000006</v>
      </c>
    </row>
    <row r="42" spans="1:27" x14ac:dyDescent="0.25">
      <c r="A42" s="6" t="s">
        <v>27</v>
      </c>
      <c r="B42" s="6" t="s">
        <v>3</v>
      </c>
      <c r="C42" s="7" t="s">
        <v>58</v>
      </c>
      <c r="D42" s="26">
        <v>0</v>
      </c>
      <c r="E42" s="1">
        <v>0</v>
      </c>
      <c r="F42" s="26">
        <v>0</v>
      </c>
      <c r="G42" s="1">
        <v>0</v>
      </c>
      <c r="H42" s="26">
        <v>0</v>
      </c>
      <c r="I42" s="1">
        <v>0</v>
      </c>
      <c r="J42" s="26">
        <v>0</v>
      </c>
      <c r="K42" s="1">
        <v>0</v>
      </c>
      <c r="L42" s="26">
        <v>0</v>
      </c>
      <c r="M42" s="1">
        <v>0</v>
      </c>
      <c r="N42" s="26">
        <v>0</v>
      </c>
      <c r="O42" s="1">
        <v>0</v>
      </c>
      <c r="P42" s="26">
        <v>0</v>
      </c>
      <c r="Q42" s="1">
        <v>0</v>
      </c>
      <c r="R42" s="26">
        <v>2</v>
      </c>
      <c r="S42" s="1">
        <v>113500</v>
      </c>
      <c r="T42" s="26">
        <v>0</v>
      </c>
      <c r="U42" s="1">
        <v>0</v>
      </c>
      <c r="V42" s="26">
        <v>0</v>
      </c>
      <c r="W42" s="1">
        <v>0</v>
      </c>
      <c r="X42" s="26">
        <f t="shared" si="0"/>
        <v>0</v>
      </c>
      <c r="Y42" s="1">
        <v>0</v>
      </c>
      <c r="Z42" s="26">
        <f t="shared" si="1"/>
        <v>2</v>
      </c>
      <c r="AA42" s="1">
        <v>113500</v>
      </c>
    </row>
    <row r="43" spans="1:27" x14ac:dyDescent="0.25">
      <c r="A43" s="6" t="s">
        <v>28</v>
      </c>
      <c r="B43" s="6" t="s">
        <v>0</v>
      </c>
      <c r="C43" s="7" t="s">
        <v>57</v>
      </c>
      <c r="D43" s="26">
        <v>0</v>
      </c>
      <c r="E43" s="1">
        <v>0</v>
      </c>
      <c r="F43" s="26">
        <v>0</v>
      </c>
      <c r="G43" s="1">
        <v>0</v>
      </c>
      <c r="H43" s="26">
        <v>0</v>
      </c>
      <c r="I43" s="1">
        <v>0</v>
      </c>
      <c r="J43" s="26">
        <v>0</v>
      </c>
      <c r="K43" s="1">
        <v>0</v>
      </c>
      <c r="L43" s="26">
        <v>0</v>
      </c>
      <c r="M43" s="1">
        <v>0</v>
      </c>
      <c r="N43" s="26">
        <v>0</v>
      </c>
      <c r="O43" s="1">
        <v>0</v>
      </c>
      <c r="P43" s="26">
        <v>0</v>
      </c>
      <c r="Q43" s="1">
        <v>0</v>
      </c>
      <c r="R43" s="26">
        <v>7</v>
      </c>
      <c r="S43" s="1">
        <v>7577.7</v>
      </c>
      <c r="T43" s="26">
        <v>0</v>
      </c>
      <c r="U43" s="1">
        <v>0</v>
      </c>
      <c r="V43" s="26">
        <v>0</v>
      </c>
      <c r="W43" s="1">
        <v>0</v>
      </c>
      <c r="X43" s="26">
        <f t="shared" si="0"/>
        <v>0</v>
      </c>
      <c r="Y43" s="1">
        <v>0</v>
      </c>
      <c r="Z43" s="26">
        <f t="shared" si="1"/>
        <v>7</v>
      </c>
      <c r="AA43" s="1">
        <v>7577.7</v>
      </c>
    </row>
    <row r="44" spans="1:27" x14ac:dyDescent="0.25">
      <c r="A44" s="6" t="s">
        <v>28</v>
      </c>
      <c r="B44" s="6" t="s">
        <v>0</v>
      </c>
      <c r="C44" s="7" t="s">
        <v>59</v>
      </c>
      <c r="D44" s="26">
        <v>0</v>
      </c>
      <c r="E44" s="1">
        <v>0</v>
      </c>
      <c r="F44" s="26">
        <v>1</v>
      </c>
      <c r="G44" s="1">
        <v>1000000</v>
      </c>
      <c r="H44" s="26">
        <v>0</v>
      </c>
      <c r="I44" s="1">
        <v>0</v>
      </c>
      <c r="J44" s="26">
        <v>0</v>
      </c>
      <c r="K44" s="1">
        <v>0</v>
      </c>
      <c r="L44" s="26">
        <v>0</v>
      </c>
      <c r="M44" s="1">
        <v>0</v>
      </c>
      <c r="N44" s="26">
        <v>0</v>
      </c>
      <c r="O44" s="1">
        <v>0</v>
      </c>
      <c r="P44" s="26">
        <v>0</v>
      </c>
      <c r="Q44" s="1">
        <v>0</v>
      </c>
      <c r="R44" s="26">
        <v>1</v>
      </c>
      <c r="S44" s="1">
        <v>1000000</v>
      </c>
      <c r="T44" s="26">
        <v>0</v>
      </c>
      <c r="U44" s="1">
        <v>0</v>
      </c>
      <c r="V44" s="26">
        <v>0</v>
      </c>
      <c r="W44" s="1">
        <v>0</v>
      </c>
      <c r="X44" s="26">
        <f t="shared" si="0"/>
        <v>1</v>
      </c>
      <c r="Y44" s="1">
        <v>1000000</v>
      </c>
      <c r="Z44" s="26">
        <f t="shared" si="1"/>
        <v>2</v>
      </c>
      <c r="AA44" s="1">
        <v>2000000</v>
      </c>
    </row>
    <row r="45" spans="1:27" x14ac:dyDescent="0.25">
      <c r="A45" s="6" t="s">
        <v>28</v>
      </c>
      <c r="B45" s="6" t="s">
        <v>0</v>
      </c>
      <c r="C45" s="7" t="s">
        <v>60</v>
      </c>
      <c r="D45" s="26">
        <v>2</v>
      </c>
      <c r="E45" s="1">
        <v>3400000</v>
      </c>
      <c r="F45" s="26">
        <v>0</v>
      </c>
      <c r="G45" s="1">
        <v>0</v>
      </c>
      <c r="H45" s="26">
        <v>0</v>
      </c>
      <c r="I45" s="1">
        <v>0</v>
      </c>
      <c r="J45" s="26">
        <v>2</v>
      </c>
      <c r="K45" s="1">
        <v>3400000</v>
      </c>
      <c r="L45" s="26">
        <v>0</v>
      </c>
      <c r="M45" s="1">
        <v>0</v>
      </c>
      <c r="N45" s="26">
        <v>0</v>
      </c>
      <c r="O45" s="1">
        <v>0</v>
      </c>
      <c r="P45" s="26">
        <v>0</v>
      </c>
      <c r="Q45" s="1">
        <v>0</v>
      </c>
      <c r="R45" s="26">
        <v>6</v>
      </c>
      <c r="S45" s="1">
        <v>15000000</v>
      </c>
      <c r="T45" s="26">
        <v>0</v>
      </c>
      <c r="U45" s="1">
        <v>0</v>
      </c>
      <c r="V45" s="26">
        <v>2</v>
      </c>
      <c r="W45" s="1">
        <v>3400000</v>
      </c>
      <c r="X45" s="26">
        <f t="shared" si="0"/>
        <v>2</v>
      </c>
      <c r="Y45" s="1">
        <v>3400000</v>
      </c>
      <c r="Z45" s="26">
        <f t="shared" si="1"/>
        <v>8</v>
      </c>
      <c r="AA45" s="1">
        <v>18400000</v>
      </c>
    </row>
    <row r="46" spans="1:27" x14ac:dyDescent="0.25">
      <c r="A46" s="6" t="s">
        <v>28</v>
      </c>
      <c r="B46" s="6" t="s">
        <v>0</v>
      </c>
      <c r="C46" s="7" t="s">
        <v>58</v>
      </c>
      <c r="D46" s="26">
        <v>0</v>
      </c>
      <c r="E46" s="1">
        <v>0</v>
      </c>
      <c r="F46" s="26">
        <v>1</v>
      </c>
      <c r="G46" s="1">
        <v>100000</v>
      </c>
      <c r="H46" s="26">
        <v>0</v>
      </c>
      <c r="I46" s="1">
        <v>0</v>
      </c>
      <c r="J46" s="26">
        <v>0</v>
      </c>
      <c r="K46" s="1">
        <v>0</v>
      </c>
      <c r="L46" s="26">
        <v>0</v>
      </c>
      <c r="M46" s="1">
        <v>0</v>
      </c>
      <c r="N46" s="26">
        <v>0</v>
      </c>
      <c r="O46" s="1">
        <v>0</v>
      </c>
      <c r="P46" s="26">
        <v>1</v>
      </c>
      <c r="Q46" s="1">
        <v>100000</v>
      </c>
      <c r="R46" s="26">
        <v>1</v>
      </c>
      <c r="S46" s="1">
        <v>100000</v>
      </c>
      <c r="T46" s="26">
        <v>0</v>
      </c>
      <c r="U46" s="1">
        <v>0</v>
      </c>
      <c r="V46" s="26">
        <v>0</v>
      </c>
      <c r="W46" s="1">
        <v>0</v>
      </c>
      <c r="X46" s="26">
        <f t="shared" si="0"/>
        <v>2</v>
      </c>
      <c r="Y46" s="1">
        <v>200000</v>
      </c>
      <c r="Z46" s="26">
        <f t="shared" si="1"/>
        <v>3</v>
      </c>
      <c r="AA46" s="1">
        <v>300000</v>
      </c>
    </row>
    <row r="47" spans="1:27" x14ac:dyDescent="0.25">
      <c r="A47" s="6" t="s">
        <v>28</v>
      </c>
      <c r="B47" s="6" t="s">
        <v>1</v>
      </c>
      <c r="C47" s="7" t="s">
        <v>57</v>
      </c>
      <c r="D47" s="26">
        <v>18</v>
      </c>
      <c r="E47" s="1">
        <v>57848.1</v>
      </c>
      <c r="F47" s="26">
        <v>26</v>
      </c>
      <c r="G47" s="1">
        <v>83305.59</v>
      </c>
      <c r="H47" s="26">
        <v>17</v>
      </c>
      <c r="I47" s="1">
        <v>17399.66</v>
      </c>
      <c r="J47" s="26">
        <v>0</v>
      </c>
      <c r="K47" s="1">
        <v>0</v>
      </c>
      <c r="L47" s="26">
        <v>5</v>
      </c>
      <c r="M47" s="1">
        <v>10745</v>
      </c>
      <c r="N47" s="26">
        <v>1</v>
      </c>
      <c r="O47" s="1">
        <v>494</v>
      </c>
      <c r="P47" s="26">
        <v>72</v>
      </c>
      <c r="Q47" s="1">
        <v>152166.57</v>
      </c>
      <c r="R47" s="26">
        <v>672</v>
      </c>
      <c r="S47" s="1">
        <v>1000331.32</v>
      </c>
      <c r="T47" s="26">
        <v>0</v>
      </c>
      <c r="U47" s="1">
        <v>0</v>
      </c>
      <c r="V47" s="26">
        <v>6</v>
      </c>
      <c r="W47" s="1">
        <v>11239</v>
      </c>
      <c r="X47" s="26">
        <f t="shared" si="0"/>
        <v>133</v>
      </c>
      <c r="Y47" s="1">
        <v>310719.92</v>
      </c>
      <c r="Z47" s="26">
        <f t="shared" si="1"/>
        <v>805</v>
      </c>
      <c r="AA47" s="1">
        <v>1311051.24</v>
      </c>
    </row>
    <row r="48" spans="1:27" x14ac:dyDescent="0.25">
      <c r="A48" s="6" t="s">
        <v>28</v>
      </c>
      <c r="B48" s="6" t="s">
        <v>1</v>
      </c>
      <c r="C48" s="7" t="s">
        <v>58</v>
      </c>
      <c r="D48" s="26">
        <v>5</v>
      </c>
      <c r="E48" s="1">
        <v>375000</v>
      </c>
      <c r="F48" s="26">
        <v>7</v>
      </c>
      <c r="G48" s="1">
        <v>379795.89</v>
      </c>
      <c r="H48" s="26">
        <v>2</v>
      </c>
      <c r="I48" s="1">
        <v>93850</v>
      </c>
      <c r="J48" s="26">
        <v>0</v>
      </c>
      <c r="K48" s="1">
        <v>0</v>
      </c>
      <c r="L48" s="26">
        <v>1</v>
      </c>
      <c r="M48" s="1">
        <v>90860</v>
      </c>
      <c r="N48" s="26">
        <v>0</v>
      </c>
      <c r="O48" s="1">
        <v>0</v>
      </c>
      <c r="P48" s="26">
        <v>22</v>
      </c>
      <c r="Q48" s="1">
        <v>1201753.8</v>
      </c>
      <c r="R48" s="26">
        <v>99</v>
      </c>
      <c r="S48" s="1">
        <v>5655669.4100000001</v>
      </c>
      <c r="T48" s="26">
        <v>0</v>
      </c>
      <c r="U48" s="1">
        <v>0</v>
      </c>
      <c r="V48" s="26">
        <v>1</v>
      </c>
      <c r="W48" s="1">
        <v>90860</v>
      </c>
      <c r="X48" s="26">
        <f t="shared" si="0"/>
        <v>36</v>
      </c>
      <c r="Y48" s="1">
        <v>2050399.69</v>
      </c>
      <c r="Z48" s="26">
        <f t="shared" si="1"/>
        <v>135</v>
      </c>
      <c r="AA48" s="1">
        <v>7706069.0999999996</v>
      </c>
    </row>
    <row r="49" spans="1:27" x14ac:dyDescent="0.25">
      <c r="A49" s="6" t="s">
        <v>28</v>
      </c>
      <c r="B49" s="6" t="s">
        <v>2</v>
      </c>
      <c r="C49" s="7" t="s">
        <v>57</v>
      </c>
      <c r="D49" s="26">
        <v>4</v>
      </c>
      <c r="E49" s="1">
        <v>2046</v>
      </c>
      <c r="F49" s="26">
        <v>2</v>
      </c>
      <c r="G49" s="1">
        <v>4471.25</v>
      </c>
      <c r="H49" s="26">
        <v>0</v>
      </c>
      <c r="I49" s="1">
        <v>0</v>
      </c>
      <c r="J49" s="26">
        <v>4</v>
      </c>
      <c r="K49" s="1">
        <v>2046</v>
      </c>
      <c r="L49" s="26">
        <v>1</v>
      </c>
      <c r="M49" s="1">
        <v>4250</v>
      </c>
      <c r="N49" s="26">
        <v>0</v>
      </c>
      <c r="O49" s="1">
        <v>0</v>
      </c>
      <c r="P49" s="26">
        <v>10</v>
      </c>
      <c r="Q49" s="1">
        <v>13702.3</v>
      </c>
      <c r="R49" s="26">
        <v>87</v>
      </c>
      <c r="S49" s="1">
        <v>211249.27</v>
      </c>
      <c r="T49" s="26">
        <v>0</v>
      </c>
      <c r="U49" s="1">
        <v>0</v>
      </c>
      <c r="V49" s="26">
        <v>5</v>
      </c>
      <c r="W49" s="1">
        <v>6296</v>
      </c>
      <c r="X49" s="26">
        <f t="shared" si="0"/>
        <v>16</v>
      </c>
      <c r="Y49" s="1">
        <v>20219.55</v>
      </c>
      <c r="Z49" s="26">
        <f t="shared" si="1"/>
        <v>103</v>
      </c>
      <c r="AA49" s="1">
        <v>231468.82</v>
      </c>
    </row>
    <row r="50" spans="1:27" x14ac:dyDescent="0.25">
      <c r="A50" s="6" t="s">
        <v>28</v>
      </c>
      <c r="B50" s="6" t="s">
        <v>2</v>
      </c>
      <c r="C50" s="7" t="s">
        <v>59</v>
      </c>
      <c r="D50" s="26">
        <v>0</v>
      </c>
      <c r="E50" s="1">
        <v>0</v>
      </c>
      <c r="F50" s="26">
        <v>0</v>
      </c>
      <c r="G50" s="1">
        <v>0</v>
      </c>
      <c r="H50" s="26">
        <v>0</v>
      </c>
      <c r="I50" s="1">
        <v>0</v>
      </c>
      <c r="J50" s="26">
        <v>0</v>
      </c>
      <c r="K50" s="1">
        <v>0</v>
      </c>
      <c r="L50" s="26">
        <v>0</v>
      </c>
      <c r="M50" s="1">
        <v>0</v>
      </c>
      <c r="N50" s="26">
        <v>0</v>
      </c>
      <c r="O50" s="1">
        <v>0</v>
      </c>
      <c r="P50" s="26">
        <v>1</v>
      </c>
      <c r="Q50" s="1">
        <v>500000</v>
      </c>
      <c r="R50" s="26">
        <v>5</v>
      </c>
      <c r="S50" s="1">
        <v>2473443.04</v>
      </c>
      <c r="T50" s="26">
        <v>0</v>
      </c>
      <c r="U50" s="1">
        <v>0</v>
      </c>
      <c r="V50" s="26">
        <v>0</v>
      </c>
      <c r="W50" s="1">
        <v>0</v>
      </c>
      <c r="X50" s="26">
        <f t="shared" si="0"/>
        <v>1</v>
      </c>
      <c r="Y50" s="1">
        <v>500000</v>
      </c>
      <c r="Z50" s="26">
        <f t="shared" si="1"/>
        <v>6</v>
      </c>
      <c r="AA50" s="1">
        <v>2973443.04</v>
      </c>
    </row>
    <row r="51" spans="1:27" x14ac:dyDescent="0.25">
      <c r="A51" s="6" t="s">
        <v>28</v>
      </c>
      <c r="B51" s="6" t="s">
        <v>2</v>
      </c>
      <c r="C51" s="7" t="s">
        <v>60</v>
      </c>
      <c r="D51" s="26">
        <v>0</v>
      </c>
      <c r="E51" s="1">
        <v>0</v>
      </c>
      <c r="F51" s="26">
        <v>0</v>
      </c>
      <c r="G51" s="1">
        <v>0</v>
      </c>
      <c r="H51" s="26">
        <v>0</v>
      </c>
      <c r="I51" s="1">
        <v>0</v>
      </c>
      <c r="J51" s="26">
        <v>0</v>
      </c>
      <c r="K51" s="1">
        <v>0</v>
      </c>
      <c r="L51" s="26">
        <v>0</v>
      </c>
      <c r="M51" s="1">
        <v>0</v>
      </c>
      <c r="N51" s="26">
        <v>0</v>
      </c>
      <c r="O51" s="1">
        <v>0</v>
      </c>
      <c r="P51" s="26">
        <v>0</v>
      </c>
      <c r="Q51" s="1">
        <v>0</v>
      </c>
      <c r="R51" s="26">
        <v>3</v>
      </c>
      <c r="S51" s="1">
        <v>9150535</v>
      </c>
      <c r="T51" s="26">
        <v>0</v>
      </c>
      <c r="U51" s="1">
        <v>0</v>
      </c>
      <c r="V51" s="26">
        <v>0</v>
      </c>
      <c r="W51" s="1">
        <v>0</v>
      </c>
      <c r="X51" s="26">
        <f t="shared" si="0"/>
        <v>0</v>
      </c>
      <c r="Y51" s="1">
        <v>0</v>
      </c>
      <c r="Z51" s="26">
        <f t="shared" si="1"/>
        <v>3</v>
      </c>
      <c r="AA51" s="1">
        <v>9150535</v>
      </c>
    </row>
    <row r="52" spans="1:27" x14ac:dyDescent="0.25">
      <c r="A52" s="6" t="s">
        <v>28</v>
      </c>
      <c r="B52" s="6" t="s">
        <v>2</v>
      </c>
      <c r="C52" s="7" t="s">
        <v>58</v>
      </c>
      <c r="D52" s="26">
        <v>0</v>
      </c>
      <c r="E52" s="1">
        <v>0</v>
      </c>
      <c r="F52" s="26">
        <v>0</v>
      </c>
      <c r="G52" s="1">
        <v>0</v>
      </c>
      <c r="H52" s="26">
        <v>0</v>
      </c>
      <c r="I52" s="1">
        <v>0</v>
      </c>
      <c r="J52" s="26">
        <v>0</v>
      </c>
      <c r="K52" s="1">
        <v>0</v>
      </c>
      <c r="L52" s="26">
        <v>0</v>
      </c>
      <c r="M52" s="1">
        <v>0</v>
      </c>
      <c r="N52" s="26">
        <v>0</v>
      </c>
      <c r="O52" s="1">
        <v>0</v>
      </c>
      <c r="P52" s="26">
        <v>0</v>
      </c>
      <c r="Q52" s="1">
        <v>0</v>
      </c>
      <c r="R52" s="26">
        <v>4</v>
      </c>
      <c r="S52" s="1">
        <v>271912.5</v>
      </c>
      <c r="T52" s="26">
        <v>0</v>
      </c>
      <c r="U52" s="1">
        <v>0</v>
      </c>
      <c r="V52" s="26">
        <v>0</v>
      </c>
      <c r="W52" s="1">
        <v>0</v>
      </c>
      <c r="X52" s="26">
        <f t="shared" si="0"/>
        <v>0</v>
      </c>
      <c r="Y52" s="1">
        <v>0</v>
      </c>
      <c r="Z52" s="26">
        <f t="shared" si="1"/>
        <v>4</v>
      </c>
      <c r="AA52" s="1">
        <v>271912.5</v>
      </c>
    </row>
    <row r="53" spans="1:27" x14ac:dyDescent="0.25">
      <c r="A53" s="6" t="s">
        <v>28</v>
      </c>
      <c r="B53" s="6" t="s">
        <v>3</v>
      </c>
      <c r="C53" s="7" t="s">
        <v>57</v>
      </c>
      <c r="D53" s="26">
        <v>5</v>
      </c>
      <c r="E53" s="1">
        <v>11705.86</v>
      </c>
      <c r="F53" s="26">
        <v>13</v>
      </c>
      <c r="G53" s="1">
        <v>102469.49</v>
      </c>
      <c r="H53" s="26">
        <v>12</v>
      </c>
      <c r="I53" s="1">
        <v>86004.55</v>
      </c>
      <c r="J53" s="26">
        <v>0</v>
      </c>
      <c r="K53" s="1">
        <v>0</v>
      </c>
      <c r="L53" s="26">
        <v>4</v>
      </c>
      <c r="M53" s="1">
        <v>56846</v>
      </c>
      <c r="N53" s="26">
        <v>2</v>
      </c>
      <c r="O53" s="1">
        <v>30200</v>
      </c>
      <c r="P53" s="26">
        <v>39</v>
      </c>
      <c r="Q53" s="1">
        <v>217413.96</v>
      </c>
      <c r="R53" s="26">
        <v>359</v>
      </c>
      <c r="S53" s="1">
        <v>1458995.84</v>
      </c>
      <c r="T53" s="26">
        <v>0</v>
      </c>
      <c r="U53" s="1">
        <v>0</v>
      </c>
      <c r="V53" s="26">
        <v>6</v>
      </c>
      <c r="W53" s="1">
        <v>87046</v>
      </c>
      <c r="X53" s="26">
        <f t="shared" si="0"/>
        <v>69</v>
      </c>
      <c r="Y53" s="1">
        <v>417593.86</v>
      </c>
      <c r="Z53" s="26">
        <f t="shared" si="1"/>
        <v>428</v>
      </c>
      <c r="AA53" s="1">
        <v>1876589.7</v>
      </c>
    </row>
    <row r="54" spans="1:27" x14ac:dyDescent="0.25">
      <c r="A54" s="6" t="s">
        <v>28</v>
      </c>
      <c r="B54" s="6" t="s">
        <v>3</v>
      </c>
      <c r="C54" s="7" t="s">
        <v>59</v>
      </c>
      <c r="D54" s="26">
        <v>0</v>
      </c>
      <c r="E54" s="1">
        <v>0</v>
      </c>
      <c r="F54" s="26">
        <v>1</v>
      </c>
      <c r="G54" s="1">
        <v>500000</v>
      </c>
      <c r="H54" s="26">
        <v>1</v>
      </c>
      <c r="I54" s="1">
        <v>241060.2</v>
      </c>
      <c r="J54" s="26">
        <v>0</v>
      </c>
      <c r="K54" s="1">
        <v>0</v>
      </c>
      <c r="L54" s="26">
        <v>0</v>
      </c>
      <c r="M54" s="1">
        <v>0</v>
      </c>
      <c r="N54" s="26">
        <v>0</v>
      </c>
      <c r="O54" s="1">
        <v>0</v>
      </c>
      <c r="P54" s="26">
        <v>0</v>
      </c>
      <c r="Q54" s="1">
        <v>0</v>
      </c>
      <c r="R54" s="26">
        <v>25</v>
      </c>
      <c r="S54" s="1">
        <v>8816816.1799999997</v>
      </c>
      <c r="T54" s="26">
        <v>0</v>
      </c>
      <c r="U54" s="1">
        <v>0</v>
      </c>
      <c r="V54" s="26">
        <v>0</v>
      </c>
      <c r="W54" s="1">
        <v>0</v>
      </c>
      <c r="X54" s="26">
        <f t="shared" si="0"/>
        <v>2</v>
      </c>
      <c r="Y54" s="1">
        <v>741060.2</v>
      </c>
      <c r="Z54" s="26">
        <f t="shared" si="1"/>
        <v>27</v>
      </c>
      <c r="AA54" s="1">
        <v>9557876.3800000008</v>
      </c>
    </row>
    <row r="55" spans="1:27" x14ac:dyDescent="0.25">
      <c r="A55" s="6" t="s">
        <v>28</v>
      </c>
      <c r="B55" s="6" t="s">
        <v>3</v>
      </c>
      <c r="C55" s="7" t="s">
        <v>60</v>
      </c>
      <c r="D55" s="26">
        <v>0</v>
      </c>
      <c r="E55" s="1">
        <v>0</v>
      </c>
      <c r="F55" s="26">
        <v>2</v>
      </c>
      <c r="G55" s="1">
        <v>6000000</v>
      </c>
      <c r="H55" s="26">
        <v>2</v>
      </c>
      <c r="I55" s="1">
        <v>3000000</v>
      </c>
      <c r="J55" s="26">
        <v>0</v>
      </c>
      <c r="K55" s="1">
        <v>0</v>
      </c>
      <c r="L55" s="26">
        <v>0</v>
      </c>
      <c r="M55" s="1">
        <v>0</v>
      </c>
      <c r="N55" s="26">
        <v>0</v>
      </c>
      <c r="O55" s="1">
        <v>0</v>
      </c>
      <c r="P55" s="26">
        <v>0</v>
      </c>
      <c r="Q55" s="1">
        <v>0</v>
      </c>
      <c r="R55" s="26">
        <v>11</v>
      </c>
      <c r="S55" s="1">
        <v>20457049.77</v>
      </c>
      <c r="T55" s="26">
        <v>0</v>
      </c>
      <c r="U55" s="1">
        <v>0</v>
      </c>
      <c r="V55" s="26">
        <v>0</v>
      </c>
      <c r="W55" s="1">
        <v>0</v>
      </c>
      <c r="X55" s="26">
        <f t="shared" si="0"/>
        <v>4</v>
      </c>
      <c r="Y55" s="1">
        <v>9000000</v>
      </c>
      <c r="Z55" s="26">
        <f t="shared" si="1"/>
        <v>15</v>
      </c>
      <c r="AA55" s="1">
        <v>29457049.77</v>
      </c>
    </row>
    <row r="56" spans="1:27" x14ac:dyDescent="0.25">
      <c r="A56" s="6" t="s">
        <v>28</v>
      </c>
      <c r="B56" s="6" t="s">
        <v>3</v>
      </c>
      <c r="C56" s="7" t="s">
        <v>58</v>
      </c>
      <c r="D56" s="26">
        <v>0</v>
      </c>
      <c r="E56" s="1">
        <v>0</v>
      </c>
      <c r="F56" s="26">
        <v>2</v>
      </c>
      <c r="G56" s="1">
        <v>200000</v>
      </c>
      <c r="H56" s="26">
        <v>3</v>
      </c>
      <c r="I56" s="1">
        <v>299000</v>
      </c>
      <c r="J56" s="26">
        <v>0</v>
      </c>
      <c r="K56" s="1">
        <v>0</v>
      </c>
      <c r="L56" s="26">
        <v>0</v>
      </c>
      <c r="M56" s="1">
        <v>0</v>
      </c>
      <c r="N56" s="26">
        <v>0</v>
      </c>
      <c r="O56" s="1">
        <v>0</v>
      </c>
      <c r="P56" s="26">
        <v>3</v>
      </c>
      <c r="Q56" s="1">
        <v>234089.8</v>
      </c>
      <c r="R56" s="26">
        <v>31</v>
      </c>
      <c r="S56" s="1">
        <v>2145200.17</v>
      </c>
      <c r="T56" s="26">
        <v>0</v>
      </c>
      <c r="U56" s="1">
        <v>0</v>
      </c>
      <c r="V56" s="26">
        <v>0</v>
      </c>
      <c r="W56" s="1">
        <v>0</v>
      </c>
      <c r="X56" s="26">
        <f t="shared" si="0"/>
        <v>8</v>
      </c>
      <c r="Y56" s="1">
        <v>733089.8</v>
      </c>
      <c r="Z56" s="26">
        <f t="shared" si="1"/>
        <v>39</v>
      </c>
      <c r="AA56" s="1">
        <v>2878289.97</v>
      </c>
    </row>
    <row r="57" spans="1:27" x14ac:dyDescent="0.25">
      <c r="A57" s="6" t="s">
        <v>28</v>
      </c>
      <c r="B57" s="6" t="s">
        <v>3</v>
      </c>
      <c r="C57" s="7" t="s">
        <v>61</v>
      </c>
      <c r="D57" s="26">
        <v>0</v>
      </c>
      <c r="E57" s="1">
        <v>0</v>
      </c>
      <c r="F57" s="26">
        <v>0</v>
      </c>
      <c r="G57" s="1">
        <v>0</v>
      </c>
      <c r="H57" s="26">
        <v>0</v>
      </c>
      <c r="I57" s="1">
        <v>0</v>
      </c>
      <c r="J57" s="26">
        <v>0</v>
      </c>
      <c r="K57" s="1">
        <v>0</v>
      </c>
      <c r="L57" s="26">
        <v>0</v>
      </c>
      <c r="M57" s="1">
        <v>0</v>
      </c>
      <c r="N57" s="26">
        <v>0</v>
      </c>
      <c r="O57" s="1">
        <v>0</v>
      </c>
      <c r="P57" s="26">
        <v>0</v>
      </c>
      <c r="Q57" s="1">
        <v>0</v>
      </c>
      <c r="R57" s="26">
        <v>3</v>
      </c>
      <c r="S57" s="1">
        <v>24328644.219999999</v>
      </c>
      <c r="T57" s="26">
        <v>0</v>
      </c>
      <c r="U57" s="1">
        <v>0</v>
      </c>
      <c r="V57" s="26">
        <v>0</v>
      </c>
      <c r="W57" s="1">
        <v>0</v>
      </c>
      <c r="X57" s="26">
        <f t="shared" si="0"/>
        <v>0</v>
      </c>
      <c r="Y57" s="1">
        <v>0</v>
      </c>
      <c r="Z57" s="26">
        <f t="shared" si="1"/>
        <v>3</v>
      </c>
      <c r="AA57" s="1">
        <v>24328644.219999999</v>
      </c>
    </row>
    <row r="58" spans="1:27" x14ac:dyDescent="0.25">
      <c r="A58" s="6" t="s">
        <v>29</v>
      </c>
      <c r="B58" s="6" t="s">
        <v>1</v>
      </c>
      <c r="C58" s="7" t="s">
        <v>57</v>
      </c>
      <c r="D58" s="26">
        <v>0</v>
      </c>
      <c r="E58" s="1">
        <v>0</v>
      </c>
      <c r="F58" s="26">
        <v>0</v>
      </c>
      <c r="G58" s="1">
        <v>0</v>
      </c>
      <c r="H58" s="26">
        <v>0</v>
      </c>
      <c r="I58" s="1">
        <v>0</v>
      </c>
      <c r="J58" s="26">
        <v>0</v>
      </c>
      <c r="K58" s="1">
        <v>0</v>
      </c>
      <c r="L58" s="26">
        <v>0</v>
      </c>
      <c r="M58" s="1">
        <v>0</v>
      </c>
      <c r="N58" s="26">
        <v>0</v>
      </c>
      <c r="O58" s="1">
        <v>0</v>
      </c>
      <c r="P58" s="26">
        <v>2</v>
      </c>
      <c r="Q58" s="1">
        <v>21989.91</v>
      </c>
      <c r="R58" s="26">
        <v>63</v>
      </c>
      <c r="S58" s="1">
        <v>12491.43</v>
      </c>
      <c r="T58" s="26">
        <v>0</v>
      </c>
      <c r="U58" s="1">
        <v>0</v>
      </c>
      <c r="V58" s="26">
        <v>0</v>
      </c>
      <c r="W58" s="1">
        <v>0</v>
      </c>
      <c r="X58" s="26">
        <f t="shared" si="0"/>
        <v>2</v>
      </c>
      <c r="Y58" s="1">
        <v>21989.91</v>
      </c>
      <c r="Z58" s="26">
        <f t="shared" si="1"/>
        <v>65</v>
      </c>
      <c r="AA58" s="1">
        <v>34481.339999999997</v>
      </c>
    </row>
    <row r="59" spans="1:27" x14ac:dyDescent="0.25">
      <c r="A59" s="6" t="s">
        <v>29</v>
      </c>
      <c r="B59" s="6" t="s">
        <v>1</v>
      </c>
      <c r="C59" s="7" t="s">
        <v>58</v>
      </c>
      <c r="D59" s="26">
        <v>0</v>
      </c>
      <c r="E59" s="1">
        <v>0</v>
      </c>
      <c r="F59" s="26">
        <v>0</v>
      </c>
      <c r="G59" s="1">
        <v>0</v>
      </c>
      <c r="H59" s="26">
        <v>0</v>
      </c>
      <c r="I59" s="1">
        <v>0</v>
      </c>
      <c r="J59" s="26">
        <v>0</v>
      </c>
      <c r="K59" s="1">
        <v>0</v>
      </c>
      <c r="L59" s="26">
        <v>0</v>
      </c>
      <c r="M59" s="1">
        <v>0</v>
      </c>
      <c r="N59" s="26">
        <v>0</v>
      </c>
      <c r="O59" s="1">
        <v>0</v>
      </c>
      <c r="P59" s="26">
        <v>0</v>
      </c>
      <c r="Q59" s="1">
        <v>0</v>
      </c>
      <c r="R59" s="26">
        <v>7</v>
      </c>
      <c r="S59" s="1">
        <v>406624.01</v>
      </c>
      <c r="T59" s="26">
        <v>0</v>
      </c>
      <c r="U59" s="1">
        <v>0</v>
      </c>
      <c r="V59" s="26">
        <v>0</v>
      </c>
      <c r="W59" s="1">
        <v>0</v>
      </c>
      <c r="X59" s="26">
        <f t="shared" si="0"/>
        <v>0</v>
      </c>
      <c r="Y59" s="1">
        <v>0</v>
      </c>
      <c r="Z59" s="26">
        <f t="shared" si="1"/>
        <v>7</v>
      </c>
      <c r="AA59" s="1">
        <v>406624.01</v>
      </c>
    </row>
    <row r="60" spans="1:27" x14ac:dyDescent="0.25">
      <c r="A60" s="6" t="s">
        <v>29</v>
      </c>
      <c r="B60" s="6" t="s">
        <v>3</v>
      </c>
      <c r="C60" s="7" t="s">
        <v>57</v>
      </c>
      <c r="D60" s="26">
        <v>1</v>
      </c>
      <c r="E60" s="1">
        <v>10678</v>
      </c>
      <c r="F60" s="26">
        <v>0</v>
      </c>
      <c r="G60" s="1">
        <v>0</v>
      </c>
      <c r="H60" s="26">
        <v>2</v>
      </c>
      <c r="I60" s="1">
        <v>8000</v>
      </c>
      <c r="J60" s="26">
        <v>0</v>
      </c>
      <c r="K60" s="1">
        <v>0</v>
      </c>
      <c r="L60" s="26">
        <v>0</v>
      </c>
      <c r="M60" s="1">
        <v>0</v>
      </c>
      <c r="N60" s="26">
        <v>1</v>
      </c>
      <c r="O60" s="1">
        <v>3000</v>
      </c>
      <c r="P60" s="26">
        <v>2</v>
      </c>
      <c r="Q60" s="1">
        <v>5114</v>
      </c>
      <c r="R60" s="26">
        <v>26</v>
      </c>
      <c r="S60" s="1">
        <v>86894.31</v>
      </c>
      <c r="T60" s="26">
        <v>0</v>
      </c>
      <c r="U60" s="1">
        <v>0</v>
      </c>
      <c r="V60" s="26">
        <v>1</v>
      </c>
      <c r="W60" s="1">
        <v>3000</v>
      </c>
      <c r="X60" s="26">
        <f t="shared" si="0"/>
        <v>5</v>
      </c>
      <c r="Y60" s="1">
        <v>23792</v>
      </c>
      <c r="Z60" s="26">
        <f t="shared" si="1"/>
        <v>31</v>
      </c>
      <c r="AA60" s="1">
        <v>110686.31</v>
      </c>
    </row>
    <row r="61" spans="1:27" x14ac:dyDescent="0.25">
      <c r="A61" s="6" t="s">
        <v>29</v>
      </c>
      <c r="B61" s="6" t="s">
        <v>3</v>
      </c>
      <c r="C61" s="7" t="s">
        <v>58</v>
      </c>
      <c r="D61" s="26">
        <v>0</v>
      </c>
      <c r="E61" s="1">
        <v>0</v>
      </c>
      <c r="F61" s="26">
        <v>0</v>
      </c>
      <c r="G61" s="1">
        <v>0</v>
      </c>
      <c r="H61" s="26">
        <v>0</v>
      </c>
      <c r="I61" s="1">
        <v>0</v>
      </c>
      <c r="J61" s="26">
        <v>0</v>
      </c>
      <c r="K61" s="1">
        <v>0</v>
      </c>
      <c r="L61" s="26">
        <v>0</v>
      </c>
      <c r="M61" s="1">
        <v>0</v>
      </c>
      <c r="N61" s="26">
        <v>0</v>
      </c>
      <c r="O61" s="1">
        <v>0</v>
      </c>
      <c r="P61" s="26">
        <v>0</v>
      </c>
      <c r="Q61" s="1">
        <v>0</v>
      </c>
      <c r="R61" s="26">
        <v>2</v>
      </c>
      <c r="S61" s="1">
        <v>122734.74</v>
      </c>
      <c r="T61" s="26">
        <v>0</v>
      </c>
      <c r="U61" s="1">
        <v>0</v>
      </c>
      <c r="V61" s="26">
        <v>0</v>
      </c>
      <c r="W61" s="1">
        <v>0</v>
      </c>
      <c r="X61" s="26">
        <f t="shared" si="0"/>
        <v>0</v>
      </c>
      <c r="Y61" s="1">
        <v>0</v>
      </c>
      <c r="Z61" s="26">
        <f t="shared" si="1"/>
        <v>2</v>
      </c>
      <c r="AA61" s="1">
        <v>122734.74</v>
      </c>
    </row>
    <row r="62" spans="1:27" x14ac:dyDescent="0.25">
      <c r="A62" s="6" t="s">
        <v>30</v>
      </c>
      <c r="B62" s="6" t="s">
        <v>0</v>
      </c>
      <c r="C62" s="7" t="s">
        <v>57</v>
      </c>
      <c r="D62" s="26">
        <v>0</v>
      </c>
      <c r="E62" s="1">
        <v>0</v>
      </c>
      <c r="F62" s="26">
        <v>0</v>
      </c>
      <c r="G62" s="1">
        <v>0</v>
      </c>
      <c r="H62" s="26">
        <v>0</v>
      </c>
      <c r="I62" s="1">
        <v>0</v>
      </c>
      <c r="J62" s="26">
        <v>0</v>
      </c>
      <c r="K62" s="1">
        <v>0</v>
      </c>
      <c r="L62" s="26">
        <v>0</v>
      </c>
      <c r="M62" s="1">
        <v>0</v>
      </c>
      <c r="N62" s="26">
        <v>0</v>
      </c>
      <c r="O62" s="1">
        <v>0</v>
      </c>
      <c r="P62" s="26">
        <v>0</v>
      </c>
      <c r="Q62" s="1">
        <v>0</v>
      </c>
      <c r="R62" s="26">
        <v>4</v>
      </c>
      <c r="S62" s="1">
        <v>2600</v>
      </c>
      <c r="T62" s="26">
        <v>0</v>
      </c>
      <c r="U62" s="1">
        <v>0</v>
      </c>
      <c r="V62" s="26">
        <v>0</v>
      </c>
      <c r="W62" s="1">
        <v>0</v>
      </c>
      <c r="X62" s="26">
        <f t="shared" si="0"/>
        <v>0</v>
      </c>
      <c r="Y62" s="1">
        <v>0</v>
      </c>
      <c r="Z62" s="26">
        <f t="shared" si="1"/>
        <v>4</v>
      </c>
      <c r="AA62" s="1">
        <v>2600</v>
      </c>
    </row>
    <row r="63" spans="1:27" x14ac:dyDescent="0.25">
      <c r="A63" s="6" t="s">
        <v>30</v>
      </c>
      <c r="B63" s="6" t="s">
        <v>1</v>
      </c>
      <c r="C63" s="7" t="s">
        <v>57</v>
      </c>
      <c r="D63" s="26">
        <v>0</v>
      </c>
      <c r="E63" s="1">
        <v>0</v>
      </c>
      <c r="F63" s="26">
        <v>30</v>
      </c>
      <c r="G63" s="1">
        <v>107452.6</v>
      </c>
      <c r="H63" s="26">
        <v>0</v>
      </c>
      <c r="I63" s="1">
        <v>0</v>
      </c>
      <c r="J63" s="26">
        <v>0</v>
      </c>
      <c r="K63" s="1">
        <v>0</v>
      </c>
      <c r="L63" s="26">
        <v>1</v>
      </c>
      <c r="M63" s="1">
        <v>999.8</v>
      </c>
      <c r="N63" s="26">
        <v>0</v>
      </c>
      <c r="O63" s="1">
        <v>0</v>
      </c>
      <c r="P63" s="26">
        <v>8</v>
      </c>
      <c r="Q63" s="1">
        <v>30973.52</v>
      </c>
      <c r="R63" s="26">
        <v>182</v>
      </c>
      <c r="S63" s="1">
        <v>397045.8</v>
      </c>
      <c r="T63" s="26">
        <v>0</v>
      </c>
      <c r="U63" s="1">
        <v>0</v>
      </c>
      <c r="V63" s="26">
        <v>1</v>
      </c>
      <c r="W63" s="1">
        <v>999.8</v>
      </c>
      <c r="X63" s="26">
        <f t="shared" si="0"/>
        <v>38</v>
      </c>
      <c r="Y63" s="1">
        <v>138426.12</v>
      </c>
      <c r="Z63" s="26">
        <f t="shared" si="1"/>
        <v>220</v>
      </c>
      <c r="AA63" s="1">
        <v>535471.92000000004</v>
      </c>
    </row>
    <row r="64" spans="1:27" x14ac:dyDescent="0.25">
      <c r="A64" s="6" t="s">
        <v>30</v>
      </c>
      <c r="B64" s="6" t="s">
        <v>1</v>
      </c>
      <c r="C64" s="7" t="s">
        <v>58</v>
      </c>
      <c r="D64" s="26">
        <v>0</v>
      </c>
      <c r="E64" s="1">
        <v>0</v>
      </c>
      <c r="F64" s="26">
        <v>0</v>
      </c>
      <c r="G64" s="1">
        <v>0</v>
      </c>
      <c r="H64" s="26">
        <v>0</v>
      </c>
      <c r="I64" s="1">
        <v>0</v>
      </c>
      <c r="J64" s="26">
        <v>0</v>
      </c>
      <c r="K64" s="1">
        <v>0</v>
      </c>
      <c r="L64" s="26">
        <v>0</v>
      </c>
      <c r="M64" s="1">
        <v>0</v>
      </c>
      <c r="N64" s="26">
        <v>0</v>
      </c>
      <c r="O64" s="1">
        <v>0</v>
      </c>
      <c r="P64" s="26">
        <v>0</v>
      </c>
      <c r="Q64" s="1">
        <v>0</v>
      </c>
      <c r="R64" s="26">
        <v>4</v>
      </c>
      <c r="S64" s="1">
        <v>135882.81</v>
      </c>
      <c r="T64" s="26">
        <v>0</v>
      </c>
      <c r="U64" s="1">
        <v>0</v>
      </c>
      <c r="V64" s="26">
        <v>0</v>
      </c>
      <c r="W64" s="1">
        <v>0</v>
      </c>
      <c r="X64" s="26">
        <f t="shared" si="0"/>
        <v>0</v>
      </c>
      <c r="Y64" s="1">
        <v>0</v>
      </c>
      <c r="Z64" s="26">
        <f t="shared" si="1"/>
        <v>4</v>
      </c>
      <c r="AA64" s="1">
        <v>135882.81</v>
      </c>
    </row>
    <row r="65" spans="1:27" x14ac:dyDescent="0.25">
      <c r="A65" s="6" t="s">
        <v>30</v>
      </c>
      <c r="B65" s="6" t="s">
        <v>2</v>
      </c>
      <c r="C65" s="7" t="s">
        <v>57</v>
      </c>
      <c r="D65" s="26">
        <v>0</v>
      </c>
      <c r="E65" s="1">
        <v>0</v>
      </c>
      <c r="F65" s="26">
        <v>0</v>
      </c>
      <c r="G65" s="1">
        <v>0</v>
      </c>
      <c r="H65" s="26">
        <v>0</v>
      </c>
      <c r="I65" s="1">
        <v>0</v>
      </c>
      <c r="J65" s="26">
        <v>0</v>
      </c>
      <c r="K65" s="1">
        <v>0</v>
      </c>
      <c r="L65" s="26">
        <v>0</v>
      </c>
      <c r="M65" s="1">
        <v>0</v>
      </c>
      <c r="N65" s="26">
        <v>0</v>
      </c>
      <c r="O65" s="1">
        <v>0</v>
      </c>
      <c r="P65" s="26">
        <v>0</v>
      </c>
      <c r="Q65" s="1">
        <v>0</v>
      </c>
      <c r="R65" s="26">
        <v>33</v>
      </c>
      <c r="S65" s="1">
        <v>76797.320000000007</v>
      </c>
      <c r="T65" s="26">
        <v>0</v>
      </c>
      <c r="U65" s="1">
        <v>0</v>
      </c>
      <c r="V65" s="26">
        <v>0</v>
      </c>
      <c r="W65" s="1">
        <v>0</v>
      </c>
      <c r="X65" s="26">
        <f t="shared" si="0"/>
        <v>0</v>
      </c>
      <c r="Y65" s="1">
        <v>0</v>
      </c>
      <c r="Z65" s="26">
        <f t="shared" si="1"/>
        <v>33</v>
      </c>
      <c r="AA65" s="1">
        <v>76797.320000000007</v>
      </c>
    </row>
    <row r="66" spans="1:27" x14ac:dyDescent="0.25">
      <c r="A66" s="6" t="s">
        <v>30</v>
      </c>
      <c r="B66" s="6" t="s">
        <v>3</v>
      </c>
      <c r="C66" s="7" t="s">
        <v>57</v>
      </c>
      <c r="D66" s="26">
        <v>2</v>
      </c>
      <c r="E66" s="1">
        <v>19663.04</v>
      </c>
      <c r="F66" s="26">
        <v>5</v>
      </c>
      <c r="G66" s="1">
        <v>24159.1</v>
      </c>
      <c r="H66" s="26">
        <v>6</v>
      </c>
      <c r="I66" s="1">
        <v>23582.54</v>
      </c>
      <c r="J66" s="26">
        <v>1</v>
      </c>
      <c r="K66" s="1">
        <v>1675.04</v>
      </c>
      <c r="L66" s="26">
        <v>0</v>
      </c>
      <c r="M66" s="1">
        <v>0</v>
      </c>
      <c r="N66" s="26">
        <v>6</v>
      </c>
      <c r="O66" s="1">
        <v>23582.54</v>
      </c>
      <c r="P66" s="26">
        <v>2</v>
      </c>
      <c r="Q66" s="1">
        <v>4082.3</v>
      </c>
      <c r="R66" s="26">
        <v>30</v>
      </c>
      <c r="S66" s="1">
        <v>104982.95</v>
      </c>
      <c r="T66" s="26">
        <v>0</v>
      </c>
      <c r="U66" s="1">
        <v>0</v>
      </c>
      <c r="V66" s="26">
        <v>7</v>
      </c>
      <c r="W66" s="1">
        <v>25257.58</v>
      </c>
      <c r="X66" s="26">
        <f t="shared" si="0"/>
        <v>15</v>
      </c>
      <c r="Y66" s="1">
        <v>71486.98</v>
      </c>
      <c r="Z66" s="26">
        <f t="shared" si="1"/>
        <v>45</v>
      </c>
      <c r="AA66" s="1">
        <v>176469.93</v>
      </c>
    </row>
    <row r="67" spans="1:27" x14ac:dyDescent="0.25">
      <c r="A67" s="6" t="s">
        <v>31</v>
      </c>
      <c r="B67" s="6" t="s">
        <v>0</v>
      </c>
      <c r="C67" s="7" t="s">
        <v>57</v>
      </c>
      <c r="D67" s="26">
        <v>0</v>
      </c>
      <c r="E67" s="1">
        <v>0</v>
      </c>
      <c r="F67" s="26">
        <v>1</v>
      </c>
      <c r="G67" s="1">
        <v>4766</v>
      </c>
      <c r="H67" s="26">
        <v>0</v>
      </c>
      <c r="I67" s="1">
        <v>0</v>
      </c>
      <c r="J67" s="26">
        <v>0</v>
      </c>
      <c r="K67" s="1">
        <v>0</v>
      </c>
      <c r="L67" s="26">
        <v>0</v>
      </c>
      <c r="M67" s="1">
        <v>0</v>
      </c>
      <c r="N67" s="26">
        <v>0</v>
      </c>
      <c r="O67" s="1">
        <v>0</v>
      </c>
      <c r="P67" s="26">
        <v>1</v>
      </c>
      <c r="Q67" s="1">
        <v>11242</v>
      </c>
      <c r="R67" s="26">
        <v>9</v>
      </c>
      <c r="S67" s="1">
        <v>61977.4</v>
      </c>
      <c r="T67" s="26">
        <v>0</v>
      </c>
      <c r="U67" s="1">
        <v>0</v>
      </c>
      <c r="V67" s="26">
        <v>0</v>
      </c>
      <c r="W67" s="1">
        <v>0</v>
      </c>
      <c r="X67" s="26">
        <f t="shared" si="0"/>
        <v>2</v>
      </c>
      <c r="Y67" s="1">
        <v>16008</v>
      </c>
      <c r="Z67" s="26">
        <f t="shared" si="1"/>
        <v>11</v>
      </c>
      <c r="AA67" s="1">
        <v>77985.399999999994</v>
      </c>
    </row>
    <row r="68" spans="1:27" x14ac:dyDescent="0.25">
      <c r="A68" s="6" t="s">
        <v>31</v>
      </c>
      <c r="B68" s="6" t="s">
        <v>0</v>
      </c>
      <c r="C68" s="7" t="s">
        <v>59</v>
      </c>
      <c r="D68" s="26">
        <v>0</v>
      </c>
      <c r="E68" s="1">
        <v>0</v>
      </c>
      <c r="F68" s="26">
        <v>4</v>
      </c>
      <c r="G68" s="1">
        <v>1598367</v>
      </c>
      <c r="H68" s="26">
        <v>1</v>
      </c>
      <c r="I68" s="1">
        <v>978000</v>
      </c>
      <c r="J68" s="26">
        <v>0</v>
      </c>
      <c r="K68" s="1">
        <v>0</v>
      </c>
      <c r="L68" s="26">
        <v>0</v>
      </c>
      <c r="M68" s="1">
        <v>0</v>
      </c>
      <c r="N68" s="26">
        <v>0</v>
      </c>
      <c r="O68" s="1">
        <v>0</v>
      </c>
      <c r="P68" s="26">
        <v>2</v>
      </c>
      <c r="Q68" s="1">
        <v>1398675</v>
      </c>
      <c r="R68" s="26">
        <v>3</v>
      </c>
      <c r="S68" s="1">
        <v>2003145.62</v>
      </c>
      <c r="T68" s="26">
        <v>0</v>
      </c>
      <c r="U68" s="1">
        <v>0</v>
      </c>
      <c r="V68" s="26">
        <v>0</v>
      </c>
      <c r="W68" s="1">
        <v>0</v>
      </c>
      <c r="X68" s="26">
        <f t="shared" si="0"/>
        <v>7</v>
      </c>
      <c r="Y68" s="1">
        <v>3975042</v>
      </c>
      <c r="Z68" s="26">
        <f t="shared" si="1"/>
        <v>10</v>
      </c>
      <c r="AA68" s="1">
        <v>5978187.6200000001</v>
      </c>
    </row>
    <row r="69" spans="1:27" x14ac:dyDescent="0.25">
      <c r="A69" s="6" t="s">
        <v>31</v>
      </c>
      <c r="B69" s="6" t="s">
        <v>0</v>
      </c>
      <c r="C69" s="7" t="s">
        <v>60</v>
      </c>
      <c r="D69" s="26">
        <v>0</v>
      </c>
      <c r="E69" s="1">
        <v>0</v>
      </c>
      <c r="F69" s="26">
        <v>4</v>
      </c>
      <c r="G69" s="1">
        <v>12855848</v>
      </c>
      <c r="H69" s="26">
        <v>3</v>
      </c>
      <c r="I69" s="1">
        <v>7701141.1600000001</v>
      </c>
      <c r="J69" s="26">
        <v>0</v>
      </c>
      <c r="K69" s="1">
        <v>0</v>
      </c>
      <c r="L69" s="26">
        <v>0</v>
      </c>
      <c r="M69" s="1">
        <v>0</v>
      </c>
      <c r="N69" s="26">
        <v>0</v>
      </c>
      <c r="O69" s="1">
        <v>0</v>
      </c>
      <c r="P69" s="26">
        <v>3</v>
      </c>
      <c r="Q69" s="1">
        <v>8709363.9399999995</v>
      </c>
      <c r="R69" s="26">
        <v>34</v>
      </c>
      <c r="S69" s="1">
        <v>99287235.969999999</v>
      </c>
      <c r="T69" s="26">
        <v>0</v>
      </c>
      <c r="U69" s="1">
        <v>0</v>
      </c>
      <c r="V69" s="26">
        <v>0</v>
      </c>
      <c r="W69" s="1">
        <v>0</v>
      </c>
      <c r="X69" s="26">
        <f t="shared" si="0"/>
        <v>10</v>
      </c>
      <c r="Y69" s="1">
        <v>29266353.100000001</v>
      </c>
      <c r="Z69" s="26">
        <f t="shared" si="1"/>
        <v>44</v>
      </c>
      <c r="AA69" s="1">
        <v>128553589.06999999</v>
      </c>
    </row>
    <row r="70" spans="1:27" x14ac:dyDescent="0.25">
      <c r="A70" s="6" t="s">
        <v>31</v>
      </c>
      <c r="B70" s="6" t="s">
        <v>0</v>
      </c>
      <c r="C70" s="7" t="s">
        <v>58</v>
      </c>
      <c r="D70" s="26">
        <v>0</v>
      </c>
      <c r="E70" s="1">
        <v>0</v>
      </c>
      <c r="F70" s="26">
        <v>1</v>
      </c>
      <c r="G70" s="1">
        <v>67660</v>
      </c>
      <c r="H70" s="26">
        <v>0</v>
      </c>
      <c r="I70" s="1">
        <v>0</v>
      </c>
      <c r="J70" s="26">
        <v>0</v>
      </c>
      <c r="K70" s="1">
        <v>0</v>
      </c>
      <c r="L70" s="26">
        <v>0</v>
      </c>
      <c r="M70" s="1">
        <v>0</v>
      </c>
      <c r="N70" s="26">
        <v>0</v>
      </c>
      <c r="O70" s="1">
        <v>0</v>
      </c>
      <c r="P70" s="26">
        <v>0</v>
      </c>
      <c r="Q70" s="1">
        <v>0</v>
      </c>
      <c r="R70" s="26">
        <v>1</v>
      </c>
      <c r="S70" s="1">
        <v>53108.53</v>
      </c>
      <c r="T70" s="26">
        <v>0</v>
      </c>
      <c r="U70" s="1">
        <v>0</v>
      </c>
      <c r="V70" s="26">
        <v>0</v>
      </c>
      <c r="W70" s="1">
        <v>0</v>
      </c>
      <c r="X70" s="26">
        <f t="shared" ref="X70:X133" si="2">D70+F70+H70+P70</f>
        <v>1</v>
      </c>
      <c r="Y70" s="1">
        <v>67660</v>
      </c>
      <c r="Z70" s="26">
        <f t="shared" ref="Z70:Z133" si="3">X70+R70</f>
        <v>2</v>
      </c>
      <c r="AA70" s="1">
        <v>120768.53</v>
      </c>
    </row>
    <row r="71" spans="1:27" x14ac:dyDescent="0.25">
      <c r="A71" s="6" t="s">
        <v>31</v>
      </c>
      <c r="B71" s="6" t="s">
        <v>0</v>
      </c>
      <c r="C71" s="7" t="s">
        <v>4</v>
      </c>
      <c r="D71" s="26">
        <v>0</v>
      </c>
      <c r="E71" s="1">
        <v>0</v>
      </c>
      <c r="F71" s="26">
        <v>0</v>
      </c>
      <c r="G71" s="1">
        <v>0</v>
      </c>
      <c r="H71" s="26">
        <v>0</v>
      </c>
      <c r="I71" s="1">
        <v>0</v>
      </c>
      <c r="J71" s="26">
        <v>0</v>
      </c>
      <c r="K71" s="1">
        <v>0</v>
      </c>
      <c r="L71" s="26">
        <v>0</v>
      </c>
      <c r="M71" s="1">
        <v>0</v>
      </c>
      <c r="N71" s="26">
        <v>0</v>
      </c>
      <c r="O71" s="1">
        <v>0</v>
      </c>
      <c r="P71" s="26">
        <v>0</v>
      </c>
      <c r="Q71" s="1">
        <v>0</v>
      </c>
      <c r="R71" s="26">
        <v>6</v>
      </c>
      <c r="S71" s="1">
        <v>230715594</v>
      </c>
      <c r="T71" s="26">
        <v>0</v>
      </c>
      <c r="U71" s="1">
        <v>0</v>
      </c>
      <c r="V71" s="26">
        <v>0</v>
      </c>
      <c r="W71" s="1">
        <v>0</v>
      </c>
      <c r="X71" s="26">
        <f t="shared" si="2"/>
        <v>0</v>
      </c>
      <c r="Y71" s="1">
        <v>0</v>
      </c>
      <c r="Z71" s="26">
        <f t="shared" si="3"/>
        <v>6</v>
      </c>
      <c r="AA71" s="1">
        <v>230715594</v>
      </c>
    </row>
    <row r="72" spans="1:27" x14ac:dyDescent="0.25">
      <c r="A72" s="6" t="s">
        <v>31</v>
      </c>
      <c r="B72" s="6" t="s">
        <v>0</v>
      </c>
      <c r="C72" s="7" t="s">
        <v>61</v>
      </c>
      <c r="D72" s="26">
        <v>0</v>
      </c>
      <c r="E72" s="1">
        <v>0</v>
      </c>
      <c r="F72" s="26">
        <v>0</v>
      </c>
      <c r="G72" s="1">
        <v>0</v>
      </c>
      <c r="H72" s="26">
        <v>0</v>
      </c>
      <c r="I72" s="1">
        <v>0</v>
      </c>
      <c r="J72" s="26">
        <v>0</v>
      </c>
      <c r="K72" s="1">
        <v>0</v>
      </c>
      <c r="L72" s="26">
        <v>0</v>
      </c>
      <c r="M72" s="1">
        <v>0</v>
      </c>
      <c r="N72" s="26">
        <v>0</v>
      </c>
      <c r="O72" s="1">
        <v>0</v>
      </c>
      <c r="P72" s="26">
        <v>2</v>
      </c>
      <c r="Q72" s="1">
        <v>12063543.26</v>
      </c>
      <c r="R72" s="26">
        <v>27</v>
      </c>
      <c r="S72" s="1">
        <v>289572825.66000003</v>
      </c>
      <c r="T72" s="26">
        <v>0</v>
      </c>
      <c r="U72" s="1">
        <v>0</v>
      </c>
      <c r="V72" s="26">
        <v>0</v>
      </c>
      <c r="W72" s="1">
        <v>0</v>
      </c>
      <c r="X72" s="26">
        <f t="shared" si="2"/>
        <v>2</v>
      </c>
      <c r="Y72" s="1">
        <v>12063543.26</v>
      </c>
      <c r="Z72" s="26">
        <f t="shared" si="3"/>
        <v>29</v>
      </c>
      <c r="AA72" s="1">
        <v>301636368.92000002</v>
      </c>
    </row>
    <row r="73" spans="1:27" x14ac:dyDescent="0.25">
      <c r="A73" s="6" t="s">
        <v>31</v>
      </c>
      <c r="B73" s="6" t="s">
        <v>1</v>
      </c>
      <c r="C73" s="7" t="s">
        <v>57</v>
      </c>
      <c r="D73" s="26">
        <v>2</v>
      </c>
      <c r="E73" s="1">
        <v>9408</v>
      </c>
      <c r="F73" s="26">
        <v>13</v>
      </c>
      <c r="G73" s="1">
        <v>60943.75</v>
      </c>
      <c r="H73" s="26">
        <v>6</v>
      </c>
      <c r="I73" s="1">
        <v>27999.65</v>
      </c>
      <c r="J73" s="26">
        <v>1</v>
      </c>
      <c r="K73" s="1">
        <v>6816</v>
      </c>
      <c r="L73" s="26">
        <v>0</v>
      </c>
      <c r="M73" s="1">
        <v>0</v>
      </c>
      <c r="N73" s="26">
        <v>0</v>
      </c>
      <c r="O73" s="1">
        <v>0</v>
      </c>
      <c r="P73" s="26">
        <v>14</v>
      </c>
      <c r="Q73" s="1">
        <v>86850.18</v>
      </c>
      <c r="R73" s="26">
        <v>264</v>
      </c>
      <c r="S73" s="1">
        <v>508219.49</v>
      </c>
      <c r="T73" s="26">
        <v>0</v>
      </c>
      <c r="U73" s="1">
        <v>0</v>
      </c>
      <c r="V73" s="26">
        <v>1</v>
      </c>
      <c r="W73" s="1">
        <v>6816</v>
      </c>
      <c r="X73" s="26">
        <f t="shared" si="2"/>
        <v>35</v>
      </c>
      <c r="Y73" s="1">
        <v>185201.58</v>
      </c>
      <c r="Z73" s="26">
        <f t="shared" si="3"/>
        <v>299</v>
      </c>
      <c r="AA73" s="1">
        <v>693421.07</v>
      </c>
    </row>
    <row r="74" spans="1:27" x14ac:dyDescent="0.25">
      <c r="A74" s="6" t="s">
        <v>31</v>
      </c>
      <c r="B74" s="6" t="s">
        <v>1</v>
      </c>
      <c r="C74" s="7" t="s">
        <v>58</v>
      </c>
      <c r="D74" s="26">
        <v>1</v>
      </c>
      <c r="E74" s="1">
        <v>37500</v>
      </c>
      <c r="F74" s="26">
        <v>0</v>
      </c>
      <c r="G74" s="1">
        <v>0</v>
      </c>
      <c r="H74" s="26">
        <v>1</v>
      </c>
      <c r="I74" s="1">
        <v>64541.73</v>
      </c>
      <c r="J74" s="26">
        <v>0</v>
      </c>
      <c r="K74" s="1">
        <v>0</v>
      </c>
      <c r="L74" s="26">
        <v>0</v>
      </c>
      <c r="M74" s="1">
        <v>0</v>
      </c>
      <c r="N74" s="26">
        <v>0</v>
      </c>
      <c r="O74" s="1">
        <v>0</v>
      </c>
      <c r="P74" s="26">
        <v>2</v>
      </c>
      <c r="Q74" s="1">
        <v>83557</v>
      </c>
      <c r="R74" s="26">
        <v>9</v>
      </c>
      <c r="S74" s="1">
        <v>405890.83</v>
      </c>
      <c r="T74" s="26">
        <v>0</v>
      </c>
      <c r="U74" s="1">
        <v>0</v>
      </c>
      <c r="V74" s="26">
        <v>0</v>
      </c>
      <c r="W74" s="1">
        <v>0</v>
      </c>
      <c r="X74" s="26">
        <f t="shared" si="2"/>
        <v>4</v>
      </c>
      <c r="Y74" s="1">
        <v>185598.73</v>
      </c>
      <c r="Z74" s="26">
        <f t="shared" si="3"/>
        <v>13</v>
      </c>
      <c r="AA74" s="1">
        <v>591489.56000000006</v>
      </c>
    </row>
    <row r="75" spans="1:27" x14ac:dyDescent="0.25">
      <c r="A75" s="6" t="s">
        <v>31</v>
      </c>
      <c r="B75" s="6" t="s">
        <v>2</v>
      </c>
      <c r="C75" s="7" t="s">
        <v>57</v>
      </c>
      <c r="D75" s="26">
        <v>3</v>
      </c>
      <c r="E75" s="1">
        <v>5807.3</v>
      </c>
      <c r="F75" s="26">
        <v>2</v>
      </c>
      <c r="G75" s="1">
        <v>8685</v>
      </c>
      <c r="H75" s="26">
        <v>1</v>
      </c>
      <c r="I75" s="1">
        <v>1044</v>
      </c>
      <c r="J75" s="26">
        <v>2</v>
      </c>
      <c r="K75" s="1">
        <v>3035.3</v>
      </c>
      <c r="L75" s="26">
        <v>0</v>
      </c>
      <c r="M75" s="1">
        <v>0</v>
      </c>
      <c r="N75" s="26">
        <v>0</v>
      </c>
      <c r="O75" s="1">
        <v>0</v>
      </c>
      <c r="P75" s="26">
        <v>3</v>
      </c>
      <c r="Q75" s="1">
        <v>23891.58</v>
      </c>
      <c r="R75" s="26">
        <v>65</v>
      </c>
      <c r="S75" s="1">
        <v>283004.53999999998</v>
      </c>
      <c r="T75" s="26">
        <v>0</v>
      </c>
      <c r="U75" s="1">
        <v>0</v>
      </c>
      <c r="V75" s="26">
        <v>2</v>
      </c>
      <c r="W75" s="1">
        <v>3035.3</v>
      </c>
      <c r="X75" s="26">
        <f t="shared" si="2"/>
        <v>9</v>
      </c>
      <c r="Y75" s="1">
        <v>39427.879999999997</v>
      </c>
      <c r="Z75" s="26">
        <f t="shared" si="3"/>
        <v>74</v>
      </c>
      <c r="AA75" s="1">
        <v>322432.42</v>
      </c>
    </row>
    <row r="76" spans="1:27" x14ac:dyDescent="0.25">
      <c r="A76" s="6" t="s">
        <v>31</v>
      </c>
      <c r="B76" s="6" t="s">
        <v>2</v>
      </c>
      <c r="C76" s="7" t="s">
        <v>59</v>
      </c>
      <c r="D76" s="26">
        <v>0</v>
      </c>
      <c r="E76" s="1">
        <v>0</v>
      </c>
      <c r="F76" s="26">
        <v>1</v>
      </c>
      <c r="G76" s="1">
        <v>750000</v>
      </c>
      <c r="H76" s="26">
        <v>0</v>
      </c>
      <c r="I76" s="1">
        <v>0</v>
      </c>
      <c r="J76" s="26">
        <v>0</v>
      </c>
      <c r="K76" s="1">
        <v>0</v>
      </c>
      <c r="L76" s="26">
        <v>0</v>
      </c>
      <c r="M76" s="1">
        <v>0</v>
      </c>
      <c r="N76" s="26">
        <v>0</v>
      </c>
      <c r="O76" s="1">
        <v>0</v>
      </c>
      <c r="P76" s="26">
        <v>1</v>
      </c>
      <c r="Q76" s="1">
        <v>750000</v>
      </c>
      <c r="R76" s="26">
        <v>8</v>
      </c>
      <c r="S76" s="1">
        <v>5735309.3499999996</v>
      </c>
      <c r="T76" s="26">
        <v>0</v>
      </c>
      <c r="U76" s="1">
        <v>0</v>
      </c>
      <c r="V76" s="26">
        <v>0</v>
      </c>
      <c r="W76" s="1">
        <v>0</v>
      </c>
      <c r="X76" s="26">
        <f t="shared" si="2"/>
        <v>2</v>
      </c>
      <c r="Y76" s="1">
        <v>1500000</v>
      </c>
      <c r="Z76" s="26">
        <f t="shared" si="3"/>
        <v>10</v>
      </c>
      <c r="AA76" s="1">
        <v>7235309.3499999996</v>
      </c>
    </row>
    <row r="77" spans="1:27" x14ac:dyDescent="0.25">
      <c r="A77" s="6" t="s">
        <v>31</v>
      </c>
      <c r="B77" s="6" t="s">
        <v>2</v>
      </c>
      <c r="C77" s="7" t="s">
        <v>60</v>
      </c>
      <c r="D77" s="26">
        <v>0</v>
      </c>
      <c r="E77" s="1">
        <v>0</v>
      </c>
      <c r="F77" s="26">
        <v>0</v>
      </c>
      <c r="G77" s="1">
        <v>0</v>
      </c>
      <c r="H77" s="26">
        <v>0</v>
      </c>
      <c r="I77" s="1">
        <v>0</v>
      </c>
      <c r="J77" s="26">
        <v>0</v>
      </c>
      <c r="K77" s="1">
        <v>0</v>
      </c>
      <c r="L77" s="26">
        <v>0</v>
      </c>
      <c r="M77" s="1">
        <v>0</v>
      </c>
      <c r="N77" s="26">
        <v>0</v>
      </c>
      <c r="O77" s="1">
        <v>0</v>
      </c>
      <c r="P77" s="26">
        <v>2</v>
      </c>
      <c r="Q77" s="1">
        <v>10000000</v>
      </c>
      <c r="R77" s="26">
        <v>20</v>
      </c>
      <c r="S77" s="1">
        <v>69406893.599999994</v>
      </c>
      <c r="T77" s="26">
        <v>0</v>
      </c>
      <c r="U77" s="1">
        <v>0</v>
      </c>
      <c r="V77" s="26">
        <v>0</v>
      </c>
      <c r="W77" s="1">
        <v>0</v>
      </c>
      <c r="X77" s="26">
        <f t="shared" si="2"/>
        <v>2</v>
      </c>
      <c r="Y77" s="1">
        <v>10000000</v>
      </c>
      <c r="Z77" s="26">
        <f t="shared" si="3"/>
        <v>22</v>
      </c>
      <c r="AA77" s="1">
        <v>79406893.599999994</v>
      </c>
    </row>
    <row r="78" spans="1:27" x14ac:dyDescent="0.25">
      <c r="A78" s="6" t="s">
        <v>31</v>
      </c>
      <c r="B78" s="6" t="s">
        <v>2</v>
      </c>
      <c r="C78" s="7" t="s">
        <v>58</v>
      </c>
      <c r="D78" s="26">
        <v>0</v>
      </c>
      <c r="E78" s="1">
        <v>0</v>
      </c>
      <c r="F78" s="26">
        <v>1</v>
      </c>
      <c r="G78" s="1">
        <v>29400</v>
      </c>
      <c r="H78" s="26">
        <v>1</v>
      </c>
      <c r="I78" s="1">
        <v>32600</v>
      </c>
      <c r="J78" s="26">
        <v>0</v>
      </c>
      <c r="K78" s="1">
        <v>0</v>
      </c>
      <c r="L78" s="26">
        <v>0</v>
      </c>
      <c r="M78" s="1">
        <v>0</v>
      </c>
      <c r="N78" s="26">
        <v>1</v>
      </c>
      <c r="O78" s="1">
        <v>32600</v>
      </c>
      <c r="P78" s="26">
        <v>1</v>
      </c>
      <c r="Q78" s="1">
        <v>49575</v>
      </c>
      <c r="R78" s="26">
        <v>6</v>
      </c>
      <c r="S78" s="1">
        <v>276401.06</v>
      </c>
      <c r="T78" s="26">
        <v>0</v>
      </c>
      <c r="U78" s="1">
        <v>0</v>
      </c>
      <c r="V78" s="26">
        <v>1</v>
      </c>
      <c r="W78" s="1">
        <v>32600</v>
      </c>
      <c r="X78" s="26">
        <f t="shared" si="2"/>
        <v>3</v>
      </c>
      <c r="Y78" s="1">
        <v>111575</v>
      </c>
      <c r="Z78" s="26">
        <f t="shared" si="3"/>
        <v>9</v>
      </c>
      <c r="AA78" s="1">
        <v>387976.06</v>
      </c>
    </row>
    <row r="79" spans="1:27" x14ac:dyDescent="0.25">
      <c r="A79" s="6" t="s">
        <v>31</v>
      </c>
      <c r="B79" s="6" t="s">
        <v>2</v>
      </c>
      <c r="C79" s="7" t="s">
        <v>4</v>
      </c>
      <c r="D79" s="26">
        <v>0</v>
      </c>
      <c r="E79" s="1">
        <v>0</v>
      </c>
      <c r="F79" s="26">
        <v>0</v>
      </c>
      <c r="G79" s="1">
        <v>0</v>
      </c>
      <c r="H79" s="26">
        <v>0</v>
      </c>
      <c r="I79" s="1">
        <v>0</v>
      </c>
      <c r="J79" s="26">
        <v>0</v>
      </c>
      <c r="K79" s="1">
        <v>0</v>
      </c>
      <c r="L79" s="26">
        <v>0</v>
      </c>
      <c r="M79" s="1">
        <v>0</v>
      </c>
      <c r="N79" s="26">
        <v>0</v>
      </c>
      <c r="O79" s="1">
        <v>0</v>
      </c>
      <c r="P79" s="26">
        <v>0</v>
      </c>
      <c r="Q79" s="1">
        <v>0</v>
      </c>
      <c r="R79" s="26">
        <v>4</v>
      </c>
      <c r="S79" s="1">
        <v>893712974</v>
      </c>
      <c r="T79" s="26">
        <v>0</v>
      </c>
      <c r="U79" s="1">
        <v>0</v>
      </c>
      <c r="V79" s="26">
        <v>0</v>
      </c>
      <c r="W79" s="1">
        <v>0</v>
      </c>
      <c r="X79" s="26">
        <f t="shared" si="2"/>
        <v>0</v>
      </c>
      <c r="Y79" s="1">
        <v>0</v>
      </c>
      <c r="Z79" s="26">
        <f t="shared" si="3"/>
        <v>4</v>
      </c>
      <c r="AA79" s="1">
        <v>893712974</v>
      </c>
    </row>
    <row r="80" spans="1:27" x14ac:dyDescent="0.25">
      <c r="A80" s="6" t="s">
        <v>31</v>
      </c>
      <c r="B80" s="6" t="s">
        <v>2</v>
      </c>
      <c r="C80" s="7" t="s">
        <v>61</v>
      </c>
      <c r="D80" s="26">
        <v>2</v>
      </c>
      <c r="E80" s="1">
        <v>20000000</v>
      </c>
      <c r="F80" s="26">
        <v>6</v>
      </c>
      <c r="G80" s="1">
        <v>55000000</v>
      </c>
      <c r="H80" s="26">
        <v>1</v>
      </c>
      <c r="I80" s="1">
        <v>8000000</v>
      </c>
      <c r="J80" s="26">
        <v>0</v>
      </c>
      <c r="K80" s="1">
        <v>0</v>
      </c>
      <c r="L80" s="26">
        <v>1</v>
      </c>
      <c r="M80" s="1">
        <v>8000000</v>
      </c>
      <c r="N80" s="26">
        <v>0</v>
      </c>
      <c r="O80" s="1">
        <v>0</v>
      </c>
      <c r="P80" s="26">
        <v>3</v>
      </c>
      <c r="Q80" s="1">
        <v>24000000</v>
      </c>
      <c r="R80" s="26">
        <v>15</v>
      </c>
      <c r="S80" s="1">
        <v>135614066.12</v>
      </c>
      <c r="T80" s="26">
        <v>0</v>
      </c>
      <c r="U80" s="1">
        <v>0</v>
      </c>
      <c r="V80" s="26">
        <v>1</v>
      </c>
      <c r="W80" s="1">
        <v>8000000</v>
      </c>
      <c r="X80" s="26">
        <f t="shared" si="2"/>
        <v>12</v>
      </c>
      <c r="Y80" s="1">
        <v>107000000</v>
      </c>
      <c r="Z80" s="26">
        <f t="shared" si="3"/>
        <v>27</v>
      </c>
      <c r="AA80" s="1">
        <v>242614066.12</v>
      </c>
    </row>
    <row r="81" spans="1:27" x14ac:dyDescent="0.25">
      <c r="A81" s="6" t="s">
        <v>31</v>
      </c>
      <c r="B81" s="6" t="s">
        <v>3</v>
      </c>
      <c r="C81" s="7" t="s">
        <v>57</v>
      </c>
      <c r="D81" s="26">
        <v>1</v>
      </c>
      <c r="E81" s="1">
        <v>5000</v>
      </c>
      <c r="F81" s="26">
        <v>4</v>
      </c>
      <c r="G81" s="1">
        <v>19234</v>
      </c>
      <c r="H81" s="26">
        <v>4</v>
      </c>
      <c r="I81" s="1">
        <v>45370</v>
      </c>
      <c r="J81" s="26">
        <v>1</v>
      </c>
      <c r="K81" s="1">
        <v>5000</v>
      </c>
      <c r="L81" s="26">
        <v>1</v>
      </c>
      <c r="M81" s="1">
        <v>3045</v>
      </c>
      <c r="N81" s="26">
        <v>0</v>
      </c>
      <c r="O81" s="1">
        <v>0</v>
      </c>
      <c r="P81" s="26">
        <v>5</v>
      </c>
      <c r="Q81" s="1">
        <v>19382</v>
      </c>
      <c r="R81" s="26">
        <v>117</v>
      </c>
      <c r="S81" s="1">
        <v>466421.85</v>
      </c>
      <c r="T81" s="26">
        <v>0</v>
      </c>
      <c r="U81" s="1">
        <v>0</v>
      </c>
      <c r="V81" s="26">
        <v>2</v>
      </c>
      <c r="W81" s="1">
        <v>8045</v>
      </c>
      <c r="X81" s="26">
        <f t="shared" si="2"/>
        <v>14</v>
      </c>
      <c r="Y81" s="1">
        <v>88986</v>
      </c>
      <c r="Z81" s="26">
        <f t="shared" si="3"/>
        <v>131</v>
      </c>
      <c r="AA81" s="1">
        <v>555407.85</v>
      </c>
    </row>
    <row r="82" spans="1:27" x14ac:dyDescent="0.25">
      <c r="A82" s="6" t="s">
        <v>31</v>
      </c>
      <c r="B82" s="6" t="s">
        <v>3</v>
      </c>
      <c r="C82" s="7" t="s">
        <v>60</v>
      </c>
      <c r="D82" s="26">
        <v>0</v>
      </c>
      <c r="E82" s="1">
        <v>0</v>
      </c>
      <c r="F82" s="26">
        <v>0</v>
      </c>
      <c r="G82" s="1">
        <v>0</v>
      </c>
      <c r="H82" s="26">
        <v>0</v>
      </c>
      <c r="I82" s="1">
        <v>0</v>
      </c>
      <c r="J82" s="26">
        <v>0</v>
      </c>
      <c r="K82" s="1">
        <v>0</v>
      </c>
      <c r="L82" s="26">
        <v>0</v>
      </c>
      <c r="M82" s="1">
        <v>0</v>
      </c>
      <c r="N82" s="26">
        <v>0</v>
      </c>
      <c r="O82" s="1">
        <v>0</v>
      </c>
      <c r="P82" s="26">
        <v>0</v>
      </c>
      <c r="Q82" s="1">
        <v>0</v>
      </c>
      <c r="R82" s="26">
        <v>1</v>
      </c>
      <c r="S82" s="1">
        <v>3000000</v>
      </c>
      <c r="T82" s="26">
        <v>0</v>
      </c>
      <c r="U82" s="1">
        <v>0</v>
      </c>
      <c r="V82" s="26">
        <v>0</v>
      </c>
      <c r="W82" s="1">
        <v>0</v>
      </c>
      <c r="X82" s="26">
        <f t="shared" si="2"/>
        <v>0</v>
      </c>
      <c r="Y82" s="1">
        <v>0</v>
      </c>
      <c r="Z82" s="26">
        <f t="shared" si="3"/>
        <v>1</v>
      </c>
      <c r="AA82" s="1">
        <v>3000000</v>
      </c>
    </row>
    <row r="83" spans="1:27" x14ac:dyDescent="0.25">
      <c r="A83" s="6" t="s">
        <v>31</v>
      </c>
      <c r="B83" s="6" t="s">
        <v>3</v>
      </c>
      <c r="C83" s="7" t="s">
        <v>58</v>
      </c>
      <c r="D83" s="26">
        <v>0</v>
      </c>
      <c r="E83" s="1">
        <v>0</v>
      </c>
      <c r="F83" s="26">
        <v>2</v>
      </c>
      <c r="G83" s="1">
        <v>136158</v>
      </c>
      <c r="H83" s="26">
        <v>1</v>
      </c>
      <c r="I83" s="1">
        <v>29375</v>
      </c>
      <c r="J83" s="26">
        <v>0</v>
      </c>
      <c r="K83" s="1">
        <v>0</v>
      </c>
      <c r="L83" s="26">
        <v>0</v>
      </c>
      <c r="M83" s="1">
        <v>0</v>
      </c>
      <c r="N83" s="26">
        <v>1</v>
      </c>
      <c r="O83" s="1">
        <v>29375</v>
      </c>
      <c r="P83" s="26">
        <v>0</v>
      </c>
      <c r="Q83" s="1">
        <v>0</v>
      </c>
      <c r="R83" s="26">
        <v>13</v>
      </c>
      <c r="S83" s="1">
        <v>467169.15</v>
      </c>
      <c r="T83" s="26">
        <v>0</v>
      </c>
      <c r="U83" s="1">
        <v>0</v>
      </c>
      <c r="V83" s="26">
        <v>1</v>
      </c>
      <c r="W83" s="1">
        <v>29375</v>
      </c>
      <c r="X83" s="26">
        <f t="shared" si="2"/>
        <v>3</v>
      </c>
      <c r="Y83" s="1">
        <v>165533</v>
      </c>
      <c r="Z83" s="26">
        <f t="shared" si="3"/>
        <v>16</v>
      </c>
      <c r="AA83" s="1">
        <v>632702.15</v>
      </c>
    </row>
    <row r="84" spans="1:27" x14ac:dyDescent="0.25">
      <c r="A84" s="6" t="s">
        <v>32</v>
      </c>
      <c r="B84" s="6" t="s">
        <v>0</v>
      </c>
      <c r="C84" s="7" t="s">
        <v>57</v>
      </c>
      <c r="D84" s="26">
        <v>0</v>
      </c>
      <c r="E84" s="1">
        <v>0</v>
      </c>
      <c r="F84" s="26">
        <v>5</v>
      </c>
      <c r="G84" s="1">
        <v>4146</v>
      </c>
      <c r="H84" s="26">
        <v>0</v>
      </c>
      <c r="I84" s="1">
        <v>0</v>
      </c>
      <c r="J84" s="26">
        <v>0</v>
      </c>
      <c r="K84" s="1">
        <v>0</v>
      </c>
      <c r="L84" s="26">
        <v>0</v>
      </c>
      <c r="M84" s="1">
        <v>0</v>
      </c>
      <c r="N84" s="26">
        <v>0</v>
      </c>
      <c r="O84" s="1">
        <v>0</v>
      </c>
      <c r="P84" s="26">
        <v>0</v>
      </c>
      <c r="Q84" s="1">
        <v>0</v>
      </c>
      <c r="R84" s="26">
        <v>67</v>
      </c>
      <c r="S84" s="1">
        <v>83571.38</v>
      </c>
      <c r="T84" s="26">
        <v>0</v>
      </c>
      <c r="U84" s="1">
        <v>0</v>
      </c>
      <c r="V84" s="26">
        <v>0</v>
      </c>
      <c r="W84" s="1">
        <v>0</v>
      </c>
      <c r="X84" s="26">
        <f t="shared" si="2"/>
        <v>5</v>
      </c>
      <c r="Y84" s="1">
        <v>4146</v>
      </c>
      <c r="Z84" s="26">
        <f t="shared" si="3"/>
        <v>72</v>
      </c>
      <c r="AA84" s="1">
        <v>87717.38</v>
      </c>
    </row>
    <row r="85" spans="1:27" x14ac:dyDescent="0.25">
      <c r="A85" s="6" t="s">
        <v>32</v>
      </c>
      <c r="B85" s="6" t="s">
        <v>0</v>
      </c>
      <c r="C85" s="7" t="s">
        <v>59</v>
      </c>
      <c r="D85" s="26">
        <v>0</v>
      </c>
      <c r="E85" s="1">
        <v>0</v>
      </c>
      <c r="F85" s="26">
        <v>0</v>
      </c>
      <c r="G85" s="1">
        <v>0</v>
      </c>
      <c r="H85" s="26">
        <v>1</v>
      </c>
      <c r="I85" s="1">
        <v>627589</v>
      </c>
      <c r="J85" s="26">
        <v>0</v>
      </c>
      <c r="K85" s="1">
        <v>0</v>
      </c>
      <c r="L85" s="26">
        <v>0</v>
      </c>
      <c r="M85" s="1">
        <v>0</v>
      </c>
      <c r="N85" s="26">
        <v>1</v>
      </c>
      <c r="O85" s="1">
        <v>627589</v>
      </c>
      <c r="P85" s="26">
        <v>0</v>
      </c>
      <c r="Q85" s="1">
        <v>0</v>
      </c>
      <c r="R85" s="26">
        <v>3</v>
      </c>
      <c r="S85" s="1">
        <v>1939146.5</v>
      </c>
      <c r="T85" s="26">
        <v>0</v>
      </c>
      <c r="U85" s="1">
        <v>0</v>
      </c>
      <c r="V85" s="26">
        <v>1</v>
      </c>
      <c r="W85" s="1">
        <v>627589</v>
      </c>
      <c r="X85" s="26">
        <f t="shared" si="2"/>
        <v>1</v>
      </c>
      <c r="Y85" s="1">
        <v>627589</v>
      </c>
      <c r="Z85" s="26">
        <f t="shared" si="3"/>
        <v>4</v>
      </c>
      <c r="AA85" s="1">
        <v>2566735.5</v>
      </c>
    </row>
    <row r="86" spans="1:27" x14ac:dyDescent="0.25">
      <c r="A86" s="6" t="s">
        <v>32</v>
      </c>
      <c r="B86" s="6" t="s">
        <v>0</v>
      </c>
      <c r="C86" s="7" t="s">
        <v>60</v>
      </c>
      <c r="D86" s="26">
        <v>0</v>
      </c>
      <c r="E86" s="1">
        <v>0</v>
      </c>
      <c r="F86" s="26">
        <v>2</v>
      </c>
      <c r="G86" s="1">
        <v>6000000</v>
      </c>
      <c r="H86" s="26">
        <v>0</v>
      </c>
      <c r="I86" s="1">
        <v>0</v>
      </c>
      <c r="J86" s="26">
        <v>0</v>
      </c>
      <c r="K86" s="1">
        <v>0</v>
      </c>
      <c r="L86" s="26">
        <v>0</v>
      </c>
      <c r="M86" s="1">
        <v>0</v>
      </c>
      <c r="N86" s="26">
        <v>0</v>
      </c>
      <c r="O86" s="1">
        <v>0</v>
      </c>
      <c r="P86" s="26">
        <v>0</v>
      </c>
      <c r="Q86" s="1">
        <v>0</v>
      </c>
      <c r="R86" s="26">
        <v>15</v>
      </c>
      <c r="S86" s="1">
        <v>38380881</v>
      </c>
      <c r="T86" s="26">
        <v>0</v>
      </c>
      <c r="U86" s="1">
        <v>0</v>
      </c>
      <c r="V86" s="26">
        <v>0</v>
      </c>
      <c r="W86" s="1">
        <v>0</v>
      </c>
      <c r="X86" s="26">
        <f t="shared" si="2"/>
        <v>2</v>
      </c>
      <c r="Y86" s="1">
        <v>6000000</v>
      </c>
      <c r="Z86" s="26">
        <f t="shared" si="3"/>
        <v>17</v>
      </c>
      <c r="AA86" s="1">
        <v>44380881</v>
      </c>
    </row>
    <row r="87" spans="1:27" x14ac:dyDescent="0.25">
      <c r="A87" s="6" t="s">
        <v>32</v>
      </c>
      <c r="B87" s="6" t="s">
        <v>0</v>
      </c>
      <c r="C87" s="7" t="s">
        <v>58</v>
      </c>
      <c r="D87" s="26">
        <v>0</v>
      </c>
      <c r="E87" s="1">
        <v>0</v>
      </c>
      <c r="F87" s="26">
        <v>0</v>
      </c>
      <c r="G87" s="1">
        <v>0</v>
      </c>
      <c r="H87" s="26">
        <v>0</v>
      </c>
      <c r="I87" s="1">
        <v>0</v>
      </c>
      <c r="J87" s="26">
        <v>0</v>
      </c>
      <c r="K87" s="1">
        <v>0</v>
      </c>
      <c r="L87" s="26">
        <v>0</v>
      </c>
      <c r="M87" s="1">
        <v>0</v>
      </c>
      <c r="N87" s="26">
        <v>0</v>
      </c>
      <c r="O87" s="1">
        <v>0</v>
      </c>
      <c r="P87" s="26">
        <v>1</v>
      </c>
      <c r="Q87" s="1">
        <v>39500</v>
      </c>
      <c r="R87" s="26">
        <v>1</v>
      </c>
      <c r="S87" s="1">
        <v>100000</v>
      </c>
      <c r="T87" s="26">
        <v>0</v>
      </c>
      <c r="U87" s="1">
        <v>0</v>
      </c>
      <c r="V87" s="26">
        <v>0</v>
      </c>
      <c r="W87" s="1">
        <v>0</v>
      </c>
      <c r="X87" s="26">
        <f t="shared" si="2"/>
        <v>1</v>
      </c>
      <c r="Y87" s="1">
        <v>39500</v>
      </c>
      <c r="Z87" s="26">
        <f t="shared" si="3"/>
        <v>2</v>
      </c>
      <c r="AA87" s="1">
        <v>139500</v>
      </c>
    </row>
    <row r="88" spans="1:27" x14ac:dyDescent="0.25">
      <c r="A88" s="6" t="s">
        <v>32</v>
      </c>
      <c r="B88" s="6" t="s">
        <v>0</v>
      </c>
      <c r="C88" s="7" t="s">
        <v>4</v>
      </c>
      <c r="D88" s="26">
        <v>0</v>
      </c>
      <c r="E88" s="1">
        <v>0</v>
      </c>
      <c r="F88" s="26">
        <v>0</v>
      </c>
      <c r="G88" s="1">
        <v>0</v>
      </c>
      <c r="H88" s="26">
        <v>0</v>
      </c>
      <c r="I88" s="1">
        <v>0</v>
      </c>
      <c r="J88" s="26">
        <v>0</v>
      </c>
      <c r="K88" s="1">
        <v>0</v>
      </c>
      <c r="L88" s="26">
        <v>0</v>
      </c>
      <c r="M88" s="1">
        <v>0</v>
      </c>
      <c r="N88" s="26">
        <v>0</v>
      </c>
      <c r="O88" s="1">
        <v>0</v>
      </c>
      <c r="P88" s="26">
        <v>0</v>
      </c>
      <c r="Q88" s="1">
        <v>0</v>
      </c>
      <c r="R88" s="26">
        <v>2</v>
      </c>
      <c r="S88" s="1">
        <v>849241852</v>
      </c>
      <c r="T88" s="26">
        <v>0</v>
      </c>
      <c r="U88" s="1">
        <v>0</v>
      </c>
      <c r="V88" s="26">
        <v>0</v>
      </c>
      <c r="W88" s="1">
        <v>0</v>
      </c>
      <c r="X88" s="26">
        <f t="shared" si="2"/>
        <v>0</v>
      </c>
      <c r="Y88" s="1">
        <v>0</v>
      </c>
      <c r="Z88" s="26">
        <f t="shared" si="3"/>
        <v>2</v>
      </c>
      <c r="AA88" s="1">
        <v>849241852</v>
      </c>
    </row>
    <row r="89" spans="1:27" x14ac:dyDescent="0.25">
      <c r="A89" s="6" t="s">
        <v>32</v>
      </c>
      <c r="B89" s="6" t="s">
        <v>0</v>
      </c>
      <c r="C89" s="7" t="s">
        <v>61</v>
      </c>
      <c r="D89" s="26">
        <v>0</v>
      </c>
      <c r="E89" s="1">
        <v>0</v>
      </c>
      <c r="F89" s="26">
        <v>2</v>
      </c>
      <c r="G89" s="1">
        <v>30000000</v>
      </c>
      <c r="H89" s="26">
        <v>0</v>
      </c>
      <c r="I89" s="1">
        <v>0</v>
      </c>
      <c r="J89" s="26">
        <v>0</v>
      </c>
      <c r="K89" s="1">
        <v>0</v>
      </c>
      <c r="L89" s="26">
        <v>0</v>
      </c>
      <c r="M89" s="1">
        <v>0</v>
      </c>
      <c r="N89" s="26">
        <v>0</v>
      </c>
      <c r="O89" s="1">
        <v>0</v>
      </c>
      <c r="P89" s="26">
        <v>0</v>
      </c>
      <c r="Q89" s="1">
        <v>0</v>
      </c>
      <c r="R89" s="26">
        <v>9</v>
      </c>
      <c r="S89" s="1">
        <v>108657825.09</v>
      </c>
      <c r="T89" s="26">
        <v>0</v>
      </c>
      <c r="U89" s="1">
        <v>0</v>
      </c>
      <c r="V89" s="26">
        <v>0</v>
      </c>
      <c r="W89" s="1">
        <v>0</v>
      </c>
      <c r="X89" s="26">
        <f t="shared" si="2"/>
        <v>2</v>
      </c>
      <c r="Y89" s="1">
        <v>30000000</v>
      </c>
      <c r="Z89" s="26">
        <f t="shared" si="3"/>
        <v>11</v>
      </c>
      <c r="AA89" s="1">
        <v>138657825.09</v>
      </c>
    </row>
    <row r="90" spans="1:27" x14ac:dyDescent="0.25">
      <c r="A90" s="6" t="s">
        <v>32</v>
      </c>
      <c r="B90" s="6" t="s">
        <v>1</v>
      </c>
      <c r="C90" s="7" t="s">
        <v>57</v>
      </c>
      <c r="D90" s="26">
        <v>38</v>
      </c>
      <c r="E90" s="1">
        <v>63722.86</v>
      </c>
      <c r="F90" s="26">
        <v>139</v>
      </c>
      <c r="G90" s="1">
        <v>347410.55</v>
      </c>
      <c r="H90" s="26">
        <v>113</v>
      </c>
      <c r="I90" s="1">
        <v>338722.72</v>
      </c>
      <c r="J90" s="26">
        <v>3</v>
      </c>
      <c r="K90" s="1">
        <v>3074.01</v>
      </c>
      <c r="L90" s="26">
        <v>9</v>
      </c>
      <c r="M90" s="1">
        <v>28954.77</v>
      </c>
      <c r="N90" s="26">
        <v>18</v>
      </c>
      <c r="O90" s="1">
        <v>82012.67</v>
      </c>
      <c r="P90" s="26">
        <v>522</v>
      </c>
      <c r="Q90" s="1">
        <v>1828454.77</v>
      </c>
      <c r="R90" s="26">
        <v>2600</v>
      </c>
      <c r="S90" s="1">
        <v>4284759.97</v>
      </c>
      <c r="T90" s="26">
        <v>0</v>
      </c>
      <c r="U90" s="1">
        <v>0</v>
      </c>
      <c r="V90" s="26">
        <v>30</v>
      </c>
      <c r="W90" s="1">
        <v>114041.45</v>
      </c>
      <c r="X90" s="26">
        <f t="shared" si="2"/>
        <v>812</v>
      </c>
      <c r="Y90" s="1">
        <v>2578310.9</v>
      </c>
      <c r="Z90" s="26">
        <f t="shared" si="3"/>
        <v>3412</v>
      </c>
      <c r="AA90" s="1">
        <v>6863070.8700000001</v>
      </c>
    </row>
    <row r="91" spans="1:27" x14ac:dyDescent="0.25">
      <c r="A91" s="6" t="s">
        <v>32</v>
      </c>
      <c r="B91" s="6" t="s">
        <v>1</v>
      </c>
      <c r="C91" s="7" t="s">
        <v>58</v>
      </c>
      <c r="D91" s="26">
        <v>1</v>
      </c>
      <c r="E91" s="1">
        <v>52166.67</v>
      </c>
      <c r="F91" s="26">
        <v>0</v>
      </c>
      <c r="G91" s="1">
        <v>0</v>
      </c>
      <c r="H91" s="26">
        <v>4</v>
      </c>
      <c r="I91" s="1">
        <v>162958.97</v>
      </c>
      <c r="J91" s="26">
        <v>0</v>
      </c>
      <c r="K91" s="1">
        <v>0</v>
      </c>
      <c r="L91" s="26">
        <v>0</v>
      </c>
      <c r="M91" s="1">
        <v>0</v>
      </c>
      <c r="N91" s="26">
        <v>0</v>
      </c>
      <c r="O91" s="1">
        <v>0</v>
      </c>
      <c r="P91" s="26">
        <v>15</v>
      </c>
      <c r="Q91" s="1">
        <v>626138.16</v>
      </c>
      <c r="R91" s="26">
        <v>99</v>
      </c>
      <c r="S91" s="1">
        <v>5831545.8499999996</v>
      </c>
      <c r="T91" s="26">
        <v>0</v>
      </c>
      <c r="U91" s="1">
        <v>0</v>
      </c>
      <c r="V91" s="26">
        <v>0</v>
      </c>
      <c r="W91" s="1">
        <v>0</v>
      </c>
      <c r="X91" s="26">
        <f t="shared" si="2"/>
        <v>20</v>
      </c>
      <c r="Y91" s="1">
        <v>841263.8</v>
      </c>
      <c r="Z91" s="26">
        <f t="shared" si="3"/>
        <v>119</v>
      </c>
      <c r="AA91" s="1">
        <v>6672809.6500000004</v>
      </c>
    </row>
    <row r="92" spans="1:27" x14ac:dyDescent="0.25">
      <c r="A92" s="6" t="s">
        <v>32</v>
      </c>
      <c r="B92" s="6" t="s">
        <v>2</v>
      </c>
      <c r="C92" s="7" t="s">
        <v>57</v>
      </c>
      <c r="D92" s="26">
        <v>5</v>
      </c>
      <c r="E92" s="1">
        <v>8542</v>
      </c>
      <c r="F92" s="26">
        <v>3</v>
      </c>
      <c r="G92" s="1">
        <v>20565</v>
      </c>
      <c r="H92" s="26">
        <v>2</v>
      </c>
      <c r="I92" s="1">
        <v>5085.6400000000003</v>
      </c>
      <c r="J92" s="26">
        <v>5</v>
      </c>
      <c r="K92" s="1">
        <v>8542</v>
      </c>
      <c r="L92" s="26">
        <v>2</v>
      </c>
      <c r="M92" s="1">
        <v>885</v>
      </c>
      <c r="N92" s="26">
        <v>2</v>
      </c>
      <c r="O92" s="1">
        <v>5085.6400000000003</v>
      </c>
      <c r="P92" s="26">
        <v>11</v>
      </c>
      <c r="Q92" s="1">
        <v>44975</v>
      </c>
      <c r="R92" s="26">
        <v>255</v>
      </c>
      <c r="S92" s="1">
        <v>442787.93</v>
      </c>
      <c r="T92" s="26">
        <v>0</v>
      </c>
      <c r="U92" s="1">
        <v>0</v>
      </c>
      <c r="V92" s="26">
        <v>9</v>
      </c>
      <c r="W92" s="1">
        <v>14512.64</v>
      </c>
      <c r="X92" s="26">
        <f t="shared" si="2"/>
        <v>21</v>
      </c>
      <c r="Y92" s="1">
        <v>79167.64</v>
      </c>
      <c r="Z92" s="26">
        <f t="shared" si="3"/>
        <v>276</v>
      </c>
      <c r="AA92" s="1">
        <v>521955.57</v>
      </c>
    </row>
    <row r="93" spans="1:27" x14ac:dyDescent="0.25">
      <c r="A93" s="6" t="s">
        <v>32</v>
      </c>
      <c r="B93" s="6" t="s">
        <v>2</v>
      </c>
      <c r="C93" s="7" t="s">
        <v>59</v>
      </c>
      <c r="D93" s="26">
        <v>0</v>
      </c>
      <c r="E93" s="1">
        <v>0</v>
      </c>
      <c r="F93" s="26">
        <v>0</v>
      </c>
      <c r="G93" s="1">
        <v>0</v>
      </c>
      <c r="H93" s="26">
        <v>0</v>
      </c>
      <c r="I93" s="1">
        <v>0</v>
      </c>
      <c r="J93" s="26">
        <v>0</v>
      </c>
      <c r="K93" s="1">
        <v>0</v>
      </c>
      <c r="L93" s="26">
        <v>0</v>
      </c>
      <c r="M93" s="1">
        <v>0</v>
      </c>
      <c r="N93" s="26">
        <v>0</v>
      </c>
      <c r="O93" s="1">
        <v>0</v>
      </c>
      <c r="P93" s="26">
        <v>0</v>
      </c>
      <c r="Q93" s="1">
        <v>0</v>
      </c>
      <c r="R93" s="26">
        <v>14</v>
      </c>
      <c r="S93" s="1">
        <v>5515240.25</v>
      </c>
      <c r="T93" s="26">
        <v>0</v>
      </c>
      <c r="U93" s="1">
        <v>0</v>
      </c>
      <c r="V93" s="26">
        <v>0</v>
      </c>
      <c r="W93" s="1">
        <v>0</v>
      </c>
      <c r="X93" s="26">
        <f t="shared" si="2"/>
        <v>0</v>
      </c>
      <c r="Y93" s="1">
        <v>0</v>
      </c>
      <c r="Z93" s="26">
        <f t="shared" si="3"/>
        <v>14</v>
      </c>
      <c r="AA93" s="1">
        <v>5515240.25</v>
      </c>
    </row>
    <row r="94" spans="1:27" x14ac:dyDescent="0.25">
      <c r="A94" s="6" t="s">
        <v>32</v>
      </c>
      <c r="B94" s="6" t="s">
        <v>2</v>
      </c>
      <c r="C94" s="7" t="s">
        <v>60</v>
      </c>
      <c r="D94" s="26">
        <v>0</v>
      </c>
      <c r="E94" s="1">
        <v>0</v>
      </c>
      <c r="F94" s="26">
        <v>0</v>
      </c>
      <c r="G94" s="1">
        <v>0</v>
      </c>
      <c r="H94" s="26">
        <v>0</v>
      </c>
      <c r="I94" s="1">
        <v>0</v>
      </c>
      <c r="J94" s="26">
        <v>0</v>
      </c>
      <c r="K94" s="1">
        <v>0</v>
      </c>
      <c r="L94" s="26">
        <v>0</v>
      </c>
      <c r="M94" s="1">
        <v>0</v>
      </c>
      <c r="N94" s="26">
        <v>0</v>
      </c>
      <c r="O94" s="1">
        <v>0</v>
      </c>
      <c r="P94" s="26">
        <v>0</v>
      </c>
      <c r="Q94" s="1">
        <v>0</v>
      </c>
      <c r="R94" s="26">
        <v>9</v>
      </c>
      <c r="S94" s="1">
        <v>34736449</v>
      </c>
      <c r="T94" s="26">
        <v>0</v>
      </c>
      <c r="U94" s="1">
        <v>0</v>
      </c>
      <c r="V94" s="26">
        <v>0</v>
      </c>
      <c r="W94" s="1">
        <v>0</v>
      </c>
      <c r="X94" s="26">
        <f t="shared" si="2"/>
        <v>0</v>
      </c>
      <c r="Y94" s="1">
        <v>0</v>
      </c>
      <c r="Z94" s="26">
        <f t="shared" si="3"/>
        <v>9</v>
      </c>
      <c r="AA94" s="1">
        <v>34736449</v>
      </c>
    </row>
    <row r="95" spans="1:27" x14ac:dyDescent="0.25">
      <c r="A95" s="6" t="s">
        <v>32</v>
      </c>
      <c r="B95" s="6" t="s">
        <v>2</v>
      </c>
      <c r="C95" s="7" t="s">
        <v>58</v>
      </c>
      <c r="D95" s="26">
        <v>0</v>
      </c>
      <c r="E95" s="1">
        <v>0</v>
      </c>
      <c r="F95" s="26">
        <v>0</v>
      </c>
      <c r="G95" s="1">
        <v>0</v>
      </c>
      <c r="H95" s="26">
        <v>0</v>
      </c>
      <c r="I95" s="1">
        <v>0</v>
      </c>
      <c r="J95" s="26">
        <v>0</v>
      </c>
      <c r="K95" s="1">
        <v>0</v>
      </c>
      <c r="L95" s="26">
        <v>0</v>
      </c>
      <c r="M95" s="1">
        <v>0</v>
      </c>
      <c r="N95" s="26">
        <v>0</v>
      </c>
      <c r="O95" s="1">
        <v>0</v>
      </c>
      <c r="P95" s="26">
        <v>2</v>
      </c>
      <c r="Q95" s="1">
        <v>199975</v>
      </c>
      <c r="R95" s="26">
        <v>7</v>
      </c>
      <c r="S95" s="1">
        <v>609815.94999999995</v>
      </c>
      <c r="T95" s="26">
        <v>0</v>
      </c>
      <c r="U95" s="1">
        <v>0</v>
      </c>
      <c r="V95" s="26">
        <v>0</v>
      </c>
      <c r="W95" s="1">
        <v>0</v>
      </c>
      <c r="X95" s="26">
        <f t="shared" si="2"/>
        <v>2</v>
      </c>
      <c r="Y95" s="1">
        <v>199975</v>
      </c>
      <c r="Z95" s="26">
        <f t="shared" si="3"/>
        <v>9</v>
      </c>
      <c r="AA95" s="1">
        <v>809790.95</v>
      </c>
    </row>
    <row r="96" spans="1:27" x14ac:dyDescent="0.25">
      <c r="A96" s="6" t="s">
        <v>32</v>
      </c>
      <c r="B96" s="6" t="s">
        <v>2</v>
      </c>
      <c r="C96" s="7" t="s">
        <v>61</v>
      </c>
      <c r="D96" s="26">
        <v>0</v>
      </c>
      <c r="E96" s="1">
        <v>0</v>
      </c>
      <c r="F96" s="26">
        <v>2</v>
      </c>
      <c r="G96" s="1">
        <v>17497760.800000001</v>
      </c>
      <c r="H96" s="26">
        <v>0</v>
      </c>
      <c r="I96" s="1">
        <v>0</v>
      </c>
      <c r="J96" s="26">
        <v>0</v>
      </c>
      <c r="K96" s="1">
        <v>0</v>
      </c>
      <c r="L96" s="26">
        <v>0</v>
      </c>
      <c r="M96" s="1">
        <v>0</v>
      </c>
      <c r="N96" s="26">
        <v>0</v>
      </c>
      <c r="O96" s="1">
        <v>0</v>
      </c>
      <c r="P96" s="26">
        <v>0</v>
      </c>
      <c r="Q96" s="1">
        <v>0</v>
      </c>
      <c r="R96" s="26">
        <v>1</v>
      </c>
      <c r="S96" s="1">
        <v>5403921.3700000001</v>
      </c>
      <c r="T96" s="26">
        <v>0</v>
      </c>
      <c r="U96" s="1">
        <v>0</v>
      </c>
      <c r="V96" s="26">
        <v>0</v>
      </c>
      <c r="W96" s="1">
        <v>0</v>
      </c>
      <c r="X96" s="26">
        <f t="shared" si="2"/>
        <v>2</v>
      </c>
      <c r="Y96" s="1">
        <v>17497760.800000001</v>
      </c>
      <c r="Z96" s="26">
        <f t="shared" si="3"/>
        <v>3</v>
      </c>
      <c r="AA96" s="1">
        <v>22901682.170000002</v>
      </c>
    </row>
    <row r="97" spans="1:27" x14ac:dyDescent="0.25">
      <c r="A97" s="6" t="s">
        <v>32</v>
      </c>
      <c r="B97" s="6" t="s">
        <v>3</v>
      </c>
      <c r="C97" s="7" t="s">
        <v>57</v>
      </c>
      <c r="D97" s="26">
        <v>22</v>
      </c>
      <c r="E97" s="1">
        <v>141316.1</v>
      </c>
      <c r="F97" s="26">
        <v>62</v>
      </c>
      <c r="G97" s="1">
        <v>581210.55000000005</v>
      </c>
      <c r="H97" s="26">
        <v>47</v>
      </c>
      <c r="I97" s="1">
        <v>299479.93</v>
      </c>
      <c r="J97" s="26">
        <v>3</v>
      </c>
      <c r="K97" s="1">
        <v>29810.3</v>
      </c>
      <c r="L97" s="26">
        <v>6</v>
      </c>
      <c r="M97" s="1">
        <v>19550</v>
      </c>
      <c r="N97" s="26">
        <v>9</v>
      </c>
      <c r="O97" s="1">
        <v>54513.78</v>
      </c>
      <c r="P97" s="26">
        <v>158</v>
      </c>
      <c r="Q97" s="1">
        <v>1434887.91</v>
      </c>
      <c r="R97" s="26">
        <v>1313</v>
      </c>
      <c r="S97" s="1">
        <v>6127544.2199999997</v>
      </c>
      <c r="T97" s="26">
        <v>0</v>
      </c>
      <c r="U97" s="1">
        <v>0</v>
      </c>
      <c r="V97" s="26">
        <v>18</v>
      </c>
      <c r="W97" s="1">
        <v>103874.08</v>
      </c>
      <c r="X97" s="26">
        <f t="shared" si="2"/>
        <v>289</v>
      </c>
      <c r="Y97" s="1">
        <v>2456894.4900000002</v>
      </c>
      <c r="Z97" s="26">
        <f t="shared" si="3"/>
        <v>1602</v>
      </c>
      <c r="AA97" s="1">
        <v>8584438.7100000009</v>
      </c>
    </row>
    <row r="98" spans="1:27" x14ac:dyDescent="0.25">
      <c r="A98" s="6" t="s">
        <v>32</v>
      </c>
      <c r="B98" s="6" t="s">
        <v>3</v>
      </c>
      <c r="C98" s="7" t="s">
        <v>59</v>
      </c>
      <c r="D98" s="26">
        <v>1</v>
      </c>
      <c r="E98" s="1">
        <v>511444.33</v>
      </c>
      <c r="F98" s="26">
        <v>0</v>
      </c>
      <c r="G98" s="1">
        <v>0</v>
      </c>
      <c r="H98" s="26">
        <v>1</v>
      </c>
      <c r="I98" s="1">
        <v>219362.5</v>
      </c>
      <c r="J98" s="26">
        <v>1</v>
      </c>
      <c r="K98" s="1">
        <v>511444.33</v>
      </c>
      <c r="L98" s="26">
        <v>0</v>
      </c>
      <c r="M98" s="1">
        <v>0</v>
      </c>
      <c r="N98" s="26">
        <v>0</v>
      </c>
      <c r="O98" s="1">
        <v>0</v>
      </c>
      <c r="P98" s="26">
        <v>0</v>
      </c>
      <c r="Q98" s="1">
        <v>0</v>
      </c>
      <c r="R98" s="26">
        <v>29</v>
      </c>
      <c r="S98" s="1">
        <v>14500644.029999999</v>
      </c>
      <c r="T98" s="26">
        <v>0</v>
      </c>
      <c r="U98" s="1">
        <v>0</v>
      </c>
      <c r="V98" s="26">
        <v>1</v>
      </c>
      <c r="W98" s="1">
        <v>511444.33</v>
      </c>
      <c r="X98" s="26">
        <f t="shared" si="2"/>
        <v>2</v>
      </c>
      <c r="Y98" s="1">
        <v>730806.83</v>
      </c>
      <c r="Z98" s="26">
        <f t="shared" si="3"/>
        <v>31</v>
      </c>
      <c r="AA98" s="1">
        <v>15231450.859999999</v>
      </c>
    </row>
    <row r="99" spans="1:27" x14ac:dyDescent="0.25">
      <c r="A99" s="6" t="s">
        <v>32</v>
      </c>
      <c r="B99" s="6" t="s">
        <v>3</v>
      </c>
      <c r="C99" s="7" t="s">
        <v>60</v>
      </c>
      <c r="D99" s="26">
        <v>0</v>
      </c>
      <c r="E99" s="1">
        <v>0</v>
      </c>
      <c r="F99" s="26">
        <v>0</v>
      </c>
      <c r="G99" s="1">
        <v>0</v>
      </c>
      <c r="H99" s="26">
        <v>0</v>
      </c>
      <c r="I99" s="1">
        <v>0</v>
      </c>
      <c r="J99" s="26">
        <v>0</v>
      </c>
      <c r="K99" s="1">
        <v>0</v>
      </c>
      <c r="L99" s="26">
        <v>0</v>
      </c>
      <c r="M99" s="1">
        <v>0</v>
      </c>
      <c r="N99" s="26">
        <v>0</v>
      </c>
      <c r="O99" s="1">
        <v>0</v>
      </c>
      <c r="P99" s="26">
        <v>0</v>
      </c>
      <c r="Q99" s="1">
        <v>0</v>
      </c>
      <c r="R99" s="26">
        <v>21</v>
      </c>
      <c r="S99" s="1">
        <v>46949232.219999999</v>
      </c>
      <c r="T99" s="26">
        <v>0</v>
      </c>
      <c r="U99" s="1">
        <v>0</v>
      </c>
      <c r="V99" s="26">
        <v>0</v>
      </c>
      <c r="W99" s="1">
        <v>0</v>
      </c>
      <c r="X99" s="26">
        <f t="shared" si="2"/>
        <v>0</v>
      </c>
      <c r="Y99" s="1">
        <v>0</v>
      </c>
      <c r="Z99" s="26">
        <f t="shared" si="3"/>
        <v>21</v>
      </c>
      <c r="AA99" s="1">
        <v>46949232.219999999</v>
      </c>
    </row>
    <row r="100" spans="1:27" x14ac:dyDescent="0.25">
      <c r="A100" s="6" t="s">
        <v>32</v>
      </c>
      <c r="B100" s="6" t="s">
        <v>3</v>
      </c>
      <c r="C100" s="7" t="s">
        <v>58</v>
      </c>
      <c r="D100" s="26">
        <v>1</v>
      </c>
      <c r="E100" s="1">
        <v>99500</v>
      </c>
      <c r="F100" s="26">
        <v>2</v>
      </c>
      <c r="G100" s="1">
        <v>188000</v>
      </c>
      <c r="H100" s="26">
        <v>3</v>
      </c>
      <c r="I100" s="1">
        <v>236178.41</v>
      </c>
      <c r="J100" s="26">
        <v>0</v>
      </c>
      <c r="K100" s="1">
        <v>0</v>
      </c>
      <c r="L100" s="26">
        <v>0</v>
      </c>
      <c r="M100" s="1">
        <v>0</v>
      </c>
      <c r="N100" s="26">
        <v>0</v>
      </c>
      <c r="O100" s="1">
        <v>0</v>
      </c>
      <c r="P100" s="26">
        <v>1</v>
      </c>
      <c r="Q100" s="1">
        <v>99950</v>
      </c>
      <c r="R100" s="26">
        <v>42</v>
      </c>
      <c r="S100" s="1">
        <v>3124220.4</v>
      </c>
      <c r="T100" s="26">
        <v>0</v>
      </c>
      <c r="U100" s="1">
        <v>0</v>
      </c>
      <c r="V100" s="26">
        <v>0</v>
      </c>
      <c r="W100" s="1">
        <v>0</v>
      </c>
      <c r="X100" s="26">
        <f t="shared" si="2"/>
        <v>7</v>
      </c>
      <c r="Y100" s="1">
        <v>623628.41</v>
      </c>
      <c r="Z100" s="26">
        <f t="shared" si="3"/>
        <v>49</v>
      </c>
      <c r="AA100" s="1">
        <v>3747848.81</v>
      </c>
    </row>
    <row r="101" spans="1:27" x14ac:dyDescent="0.25">
      <c r="A101" s="6" t="s">
        <v>32</v>
      </c>
      <c r="B101" s="6" t="s">
        <v>3</v>
      </c>
      <c r="C101" s="7" t="s">
        <v>4</v>
      </c>
      <c r="D101" s="26">
        <v>0</v>
      </c>
      <c r="E101" s="1">
        <v>0</v>
      </c>
      <c r="F101" s="26">
        <v>0</v>
      </c>
      <c r="G101" s="1">
        <v>0</v>
      </c>
      <c r="H101" s="26">
        <v>0</v>
      </c>
      <c r="I101" s="1">
        <v>0</v>
      </c>
      <c r="J101" s="26">
        <v>0</v>
      </c>
      <c r="K101" s="1">
        <v>0</v>
      </c>
      <c r="L101" s="26">
        <v>0</v>
      </c>
      <c r="M101" s="1">
        <v>0</v>
      </c>
      <c r="N101" s="26">
        <v>0</v>
      </c>
      <c r="O101" s="1">
        <v>0</v>
      </c>
      <c r="P101" s="26">
        <v>0</v>
      </c>
      <c r="Q101" s="1">
        <v>0</v>
      </c>
      <c r="R101" s="26">
        <v>1</v>
      </c>
      <c r="S101" s="1">
        <v>35445150</v>
      </c>
      <c r="T101" s="26">
        <v>0</v>
      </c>
      <c r="U101" s="1">
        <v>0</v>
      </c>
      <c r="V101" s="26">
        <v>0</v>
      </c>
      <c r="W101" s="1">
        <v>0</v>
      </c>
      <c r="X101" s="26">
        <f t="shared" si="2"/>
        <v>0</v>
      </c>
      <c r="Y101" s="1">
        <v>0</v>
      </c>
      <c r="Z101" s="26">
        <f t="shared" si="3"/>
        <v>1</v>
      </c>
      <c r="AA101" s="1">
        <v>35445150</v>
      </c>
    </row>
    <row r="102" spans="1:27" x14ac:dyDescent="0.25">
      <c r="A102" s="6" t="s">
        <v>32</v>
      </c>
      <c r="B102" s="6" t="s">
        <v>3</v>
      </c>
      <c r="C102" s="7" t="s">
        <v>61</v>
      </c>
      <c r="D102" s="26">
        <v>0</v>
      </c>
      <c r="E102" s="1">
        <v>0</v>
      </c>
      <c r="F102" s="26">
        <v>0</v>
      </c>
      <c r="G102" s="1">
        <v>0</v>
      </c>
      <c r="H102" s="26">
        <v>0</v>
      </c>
      <c r="I102" s="1">
        <v>0</v>
      </c>
      <c r="J102" s="26">
        <v>0</v>
      </c>
      <c r="K102" s="1">
        <v>0</v>
      </c>
      <c r="L102" s="26">
        <v>0</v>
      </c>
      <c r="M102" s="1">
        <v>0</v>
      </c>
      <c r="N102" s="26">
        <v>0</v>
      </c>
      <c r="O102" s="1">
        <v>0</v>
      </c>
      <c r="P102" s="26">
        <v>0</v>
      </c>
      <c r="Q102" s="1">
        <v>0</v>
      </c>
      <c r="R102" s="26">
        <v>3</v>
      </c>
      <c r="S102" s="1">
        <v>24774620.5</v>
      </c>
      <c r="T102" s="26">
        <v>0</v>
      </c>
      <c r="U102" s="1">
        <v>0</v>
      </c>
      <c r="V102" s="26">
        <v>0</v>
      </c>
      <c r="W102" s="1">
        <v>0</v>
      </c>
      <c r="X102" s="26">
        <f t="shared" si="2"/>
        <v>0</v>
      </c>
      <c r="Y102" s="1">
        <v>0</v>
      </c>
      <c r="Z102" s="26">
        <f t="shared" si="3"/>
        <v>3</v>
      </c>
      <c r="AA102" s="1">
        <v>24774620.5</v>
      </c>
    </row>
    <row r="103" spans="1:27" x14ac:dyDescent="0.25">
      <c r="A103" s="6" t="s">
        <v>33</v>
      </c>
      <c r="B103" s="6" t="s">
        <v>1</v>
      </c>
      <c r="C103" s="7" t="s">
        <v>57</v>
      </c>
      <c r="D103" s="26">
        <v>0</v>
      </c>
      <c r="E103" s="1">
        <v>0</v>
      </c>
      <c r="F103" s="26">
        <v>0</v>
      </c>
      <c r="G103" s="1">
        <v>0</v>
      </c>
      <c r="H103" s="26">
        <v>0</v>
      </c>
      <c r="I103" s="1">
        <v>0</v>
      </c>
      <c r="J103" s="26">
        <v>0</v>
      </c>
      <c r="K103" s="1">
        <v>0</v>
      </c>
      <c r="L103" s="26">
        <v>0</v>
      </c>
      <c r="M103" s="1">
        <v>0</v>
      </c>
      <c r="N103" s="26">
        <v>0</v>
      </c>
      <c r="O103" s="1">
        <v>0</v>
      </c>
      <c r="P103" s="26">
        <v>1</v>
      </c>
      <c r="Q103" s="1">
        <v>2000</v>
      </c>
      <c r="R103" s="26">
        <v>97</v>
      </c>
      <c r="S103" s="1">
        <v>144112.29</v>
      </c>
      <c r="T103" s="26">
        <v>0</v>
      </c>
      <c r="U103" s="1">
        <v>0</v>
      </c>
      <c r="V103" s="26">
        <v>0</v>
      </c>
      <c r="W103" s="1">
        <v>0</v>
      </c>
      <c r="X103" s="26">
        <f t="shared" si="2"/>
        <v>1</v>
      </c>
      <c r="Y103" s="1">
        <v>2000</v>
      </c>
      <c r="Z103" s="26">
        <f t="shared" si="3"/>
        <v>98</v>
      </c>
      <c r="AA103" s="1">
        <v>146112.29</v>
      </c>
    </row>
    <row r="104" spans="1:27" x14ac:dyDescent="0.25">
      <c r="A104" s="6" t="s">
        <v>33</v>
      </c>
      <c r="B104" s="6" t="s">
        <v>1</v>
      </c>
      <c r="C104" s="7" t="s">
        <v>58</v>
      </c>
      <c r="D104" s="26">
        <v>0</v>
      </c>
      <c r="E104" s="1">
        <v>0</v>
      </c>
      <c r="F104" s="26">
        <v>0</v>
      </c>
      <c r="G104" s="1">
        <v>0</v>
      </c>
      <c r="H104" s="26">
        <v>0</v>
      </c>
      <c r="I104" s="1">
        <v>0</v>
      </c>
      <c r="J104" s="26">
        <v>0</v>
      </c>
      <c r="K104" s="1">
        <v>0</v>
      </c>
      <c r="L104" s="26">
        <v>0</v>
      </c>
      <c r="M104" s="1">
        <v>0</v>
      </c>
      <c r="N104" s="26">
        <v>0</v>
      </c>
      <c r="O104" s="1">
        <v>0</v>
      </c>
      <c r="P104" s="26">
        <v>1</v>
      </c>
      <c r="Q104" s="1">
        <v>23960</v>
      </c>
      <c r="R104" s="26">
        <v>1</v>
      </c>
      <c r="S104" s="1">
        <v>57592.32</v>
      </c>
      <c r="T104" s="26">
        <v>0</v>
      </c>
      <c r="U104" s="1">
        <v>0</v>
      </c>
      <c r="V104" s="26">
        <v>0</v>
      </c>
      <c r="W104" s="1">
        <v>0</v>
      </c>
      <c r="X104" s="26">
        <f t="shared" si="2"/>
        <v>1</v>
      </c>
      <c r="Y104" s="1">
        <v>23960</v>
      </c>
      <c r="Z104" s="26">
        <f t="shared" si="3"/>
        <v>2</v>
      </c>
      <c r="AA104" s="1">
        <v>81552.320000000007</v>
      </c>
    </row>
    <row r="105" spans="1:27" x14ac:dyDescent="0.25">
      <c r="A105" s="6" t="s">
        <v>33</v>
      </c>
      <c r="B105" s="6" t="s">
        <v>2</v>
      </c>
      <c r="C105" s="7" t="s">
        <v>57</v>
      </c>
      <c r="D105" s="26">
        <v>0</v>
      </c>
      <c r="E105" s="1">
        <v>0</v>
      </c>
      <c r="F105" s="26">
        <v>0</v>
      </c>
      <c r="G105" s="1">
        <v>0</v>
      </c>
      <c r="H105" s="26">
        <v>0</v>
      </c>
      <c r="I105" s="1">
        <v>0</v>
      </c>
      <c r="J105" s="26">
        <v>0</v>
      </c>
      <c r="K105" s="1">
        <v>0</v>
      </c>
      <c r="L105" s="26">
        <v>0</v>
      </c>
      <c r="M105" s="1">
        <v>0</v>
      </c>
      <c r="N105" s="26">
        <v>0</v>
      </c>
      <c r="O105" s="1">
        <v>0</v>
      </c>
      <c r="P105" s="26">
        <v>0</v>
      </c>
      <c r="Q105" s="1">
        <v>0</v>
      </c>
      <c r="R105" s="26">
        <v>30</v>
      </c>
      <c r="S105" s="1">
        <v>133799.4</v>
      </c>
      <c r="T105" s="26">
        <v>0</v>
      </c>
      <c r="U105" s="1">
        <v>0</v>
      </c>
      <c r="V105" s="26">
        <v>0</v>
      </c>
      <c r="W105" s="1">
        <v>0</v>
      </c>
      <c r="X105" s="26">
        <f t="shared" si="2"/>
        <v>0</v>
      </c>
      <c r="Y105" s="1">
        <v>0</v>
      </c>
      <c r="Z105" s="26">
        <f t="shared" si="3"/>
        <v>30</v>
      </c>
      <c r="AA105" s="1">
        <v>133799.4</v>
      </c>
    </row>
    <row r="106" spans="1:27" x14ac:dyDescent="0.25">
      <c r="A106" s="6" t="s">
        <v>33</v>
      </c>
      <c r="B106" s="6" t="s">
        <v>2</v>
      </c>
      <c r="C106" s="7" t="s">
        <v>59</v>
      </c>
      <c r="D106" s="26">
        <v>0</v>
      </c>
      <c r="E106" s="1">
        <v>0</v>
      </c>
      <c r="F106" s="26">
        <v>0</v>
      </c>
      <c r="G106" s="1">
        <v>0</v>
      </c>
      <c r="H106" s="26">
        <v>0</v>
      </c>
      <c r="I106" s="1">
        <v>0</v>
      </c>
      <c r="J106" s="26">
        <v>0</v>
      </c>
      <c r="K106" s="1">
        <v>0</v>
      </c>
      <c r="L106" s="26">
        <v>0</v>
      </c>
      <c r="M106" s="1">
        <v>0</v>
      </c>
      <c r="N106" s="26">
        <v>0</v>
      </c>
      <c r="O106" s="1">
        <v>0</v>
      </c>
      <c r="P106" s="26">
        <v>0</v>
      </c>
      <c r="Q106" s="1">
        <v>0</v>
      </c>
      <c r="R106" s="26">
        <v>1</v>
      </c>
      <c r="S106" s="1">
        <v>200000</v>
      </c>
      <c r="T106" s="26">
        <v>0</v>
      </c>
      <c r="U106" s="1">
        <v>0</v>
      </c>
      <c r="V106" s="26">
        <v>0</v>
      </c>
      <c r="W106" s="1">
        <v>0</v>
      </c>
      <c r="X106" s="26">
        <f t="shared" si="2"/>
        <v>0</v>
      </c>
      <c r="Y106" s="1">
        <v>0</v>
      </c>
      <c r="Z106" s="26">
        <f t="shared" si="3"/>
        <v>1</v>
      </c>
      <c r="AA106" s="1">
        <v>200000</v>
      </c>
    </row>
    <row r="107" spans="1:27" x14ac:dyDescent="0.25">
      <c r="A107" s="6" t="s">
        <v>33</v>
      </c>
      <c r="B107" s="6" t="s">
        <v>2</v>
      </c>
      <c r="C107" s="7" t="s">
        <v>58</v>
      </c>
      <c r="D107" s="26">
        <v>0</v>
      </c>
      <c r="E107" s="1">
        <v>0</v>
      </c>
      <c r="F107" s="26">
        <v>0</v>
      </c>
      <c r="G107" s="1">
        <v>0</v>
      </c>
      <c r="H107" s="26">
        <v>0</v>
      </c>
      <c r="I107" s="1">
        <v>0</v>
      </c>
      <c r="J107" s="26">
        <v>0</v>
      </c>
      <c r="K107" s="1">
        <v>0</v>
      </c>
      <c r="L107" s="26">
        <v>0</v>
      </c>
      <c r="M107" s="1">
        <v>0</v>
      </c>
      <c r="N107" s="26">
        <v>0</v>
      </c>
      <c r="O107" s="1">
        <v>0</v>
      </c>
      <c r="P107" s="26">
        <v>0</v>
      </c>
      <c r="Q107" s="1">
        <v>0</v>
      </c>
      <c r="R107" s="26">
        <v>9</v>
      </c>
      <c r="S107" s="1">
        <v>578493.80000000005</v>
      </c>
      <c r="T107" s="26">
        <v>0</v>
      </c>
      <c r="U107" s="1">
        <v>0</v>
      </c>
      <c r="V107" s="26">
        <v>0</v>
      </c>
      <c r="W107" s="1">
        <v>0</v>
      </c>
      <c r="X107" s="26">
        <f t="shared" si="2"/>
        <v>0</v>
      </c>
      <c r="Y107" s="1">
        <v>0</v>
      </c>
      <c r="Z107" s="26">
        <f t="shared" si="3"/>
        <v>9</v>
      </c>
      <c r="AA107" s="1">
        <v>578493.80000000005</v>
      </c>
    </row>
    <row r="108" spans="1:27" x14ac:dyDescent="0.25">
      <c r="A108" s="6" t="s">
        <v>33</v>
      </c>
      <c r="B108" s="6" t="s">
        <v>3</v>
      </c>
      <c r="C108" s="7" t="s">
        <v>57</v>
      </c>
      <c r="D108" s="26">
        <v>3</v>
      </c>
      <c r="E108" s="1">
        <v>38000.639999999999</v>
      </c>
      <c r="F108" s="26">
        <v>1</v>
      </c>
      <c r="G108" s="1">
        <v>19747.97</v>
      </c>
      <c r="H108" s="26">
        <v>13</v>
      </c>
      <c r="I108" s="1">
        <v>27063</v>
      </c>
      <c r="J108" s="26">
        <v>3</v>
      </c>
      <c r="K108" s="1">
        <v>38000.639999999999</v>
      </c>
      <c r="L108" s="26">
        <v>0</v>
      </c>
      <c r="M108" s="1">
        <v>0</v>
      </c>
      <c r="N108" s="26">
        <v>0</v>
      </c>
      <c r="O108" s="1">
        <v>0</v>
      </c>
      <c r="P108" s="26">
        <v>10</v>
      </c>
      <c r="Q108" s="1">
        <v>23234.7</v>
      </c>
      <c r="R108" s="26">
        <v>198</v>
      </c>
      <c r="S108" s="1">
        <v>978233.6</v>
      </c>
      <c r="T108" s="26">
        <v>0</v>
      </c>
      <c r="U108" s="1">
        <v>0</v>
      </c>
      <c r="V108" s="26">
        <v>3</v>
      </c>
      <c r="W108" s="1">
        <v>38000.639999999999</v>
      </c>
      <c r="X108" s="26">
        <f t="shared" si="2"/>
        <v>27</v>
      </c>
      <c r="Y108" s="1">
        <v>108046.31</v>
      </c>
      <c r="Z108" s="26">
        <f t="shared" si="3"/>
        <v>225</v>
      </c>
      <c r="AA108" s="1">
        <v>1086279.9099999999</v>
      </c>
    </row>
    <row r="109" spans="1:27" x14ac:dyDescent="0.25">
      <c r="A109" s="6" t="s">
        <v>33</v>
      </c>
      <c r="B109" s="6" t="s">
        <v>3</v>
      </c>
      <c r="C109" s="7" t="s">
        <v>58</v>
      </c>
      <c r="D109" s="26">
        <v>0</v>
      </c>
      <c r="E109" s="1">
        <v>0</v>
      </c>
      <c r="F109" s="26">
        <v>0</v>
      </c>
      <c r="G109" s="1">
        <v>0</v>
      </c>
      <c r="H109" s="26">
        <v>0</v>
      </c>
      <c r="I109" s="1">
        <v>0</v>
      </c>
      <c r="J109" s="26">
        <v>0</v>
      </c>
      <c r="K109" s="1">
        <v>0</v>
      </c>
      <c r="L109" s="26">
        <v>0</v>
      </c>
      <c r="M109" s="1">
        <v>0</v>
      </c>
      <c r="N109" s="26">
        <v>0</v>
      </c>
      <c r="O109" s="1">
        <v>0</v>
      </c>
      <c r="P109" s="26">
        <v>0</v>
      </c>
      <c r="Q109" s="1">
        <v>0</v>
      </c>
      <c r="R109" s="26">
        <v>2</v>
      </c>
      <c r="S109" s="1">
        <v>140000</v>
      </c>
      <c r="T109" s="26">
        <v>0</v>
      </c>
      <c r="U109" s="1">
        <v>0</v>
      </c>
      <c r="V109" s="26">
        <v>0</v>
      </c>
      <c r="W109" s="1">
        <v>0</v>
      </c>
      <c r="X109" s="26">
        <f t="shared" si="2"/>
        <v>0</v>
      </c>
      <c r="Y109" s="1">
        <v>0</v>
      </c>
      <c r="Z109" s="26">
        <f t="shared" si="3"/>
        <v>2</v>
      </c>
      <c r="AA109" s="1">
        <v>140000</v>
      </c>
    </row>
    <row r="110" spans="1:27" x14ac:dyDescent="0.25">
      <c r="A110" s="6" t="s">
        <v>34</v>
      </c>
      <c r="B110" s="6" t="s">
        <v>0</v>
      </c>
      <c r="C110" s="7" t="s">
        <v>57</v>
      </c>
      <c r="D110" s="26">
        <v>0</v>
      </c>
      <c r="E110" s="1">
        <v>0</v>
      </c>
      <c r="F110" s="26">
        <v>0</v>
      </c>
      <c r="G110" s="1">
        <v>0</v>
      </c>
      <c r="H110" s="26">
        <v>0</v>
      </c>
      <c r="I110" s="1">
        <v>0</v>
      </c>
      <c r="J110" s="26">
        <v>0</v>
      </c>
      <c r="K110" s="1">
        <v>0</v>
      </c>
      <c r="L110" s="26">
        <v>0</v>
      </c>
      <c r="M110" s="1">
        <v>0</v>
      </c>
      <c r="N110" s="26">
        <v>0</v>
      </c>
      <c r="O110" s="1">
        <v>0</v>
      </c>
      <c r="P110" s="26">
        <v>4</v>
      </c>
      <c r="Q110" s="1">
        <v>2027.85</v>
      </c>
      <c r="R110" s="26">
        <v>12</v>
      </c>
      <c r="S110" s="1">
        <v>32856</v>
      </c>
      <c r="T110" s="26">
        <v>0</v>
      </c>
      <c r="U110" s="1">
        <v>0</v>
      </c>
      <c r="V110" s="26">
        <v>0</v>
      </c>
      <c r="W110" s="1">
        <v>0</v>
      </c>
      <c r="X110" s="26">
        <f t="shared" si="2"/>
        <v>4</v>
      </c>
      <c r="Y110" s="1">
        <v>2027.85</v>
      </c>
      <c r="Z110" s="26">
        <f t="shared" si="3"/>
        <v>16</v>
      </c>
      <c r="AA110" s="1">
        <v>34883.85</v>
      </c>
    </row>
    <row r="111" spans="1:27" x14ac:dyDescent="0.25">
      <c r="A111" s="6" t="s">
        <v>34</v>
      </c>
      <c r="B111" s="6" t="s">
        <v>0</v>
      </c>
      <c r="C111" s="7" t="s">
        <v>59</v>
      </c>
      <c r="D111" s="26">
        <v>0</v>
      </c>
      <c r="E111" s="1">
        <v>0</v>
      </c>
      <c r="F111" s="26">
        <v>2</v>
      </c>
      <c r="G111" s="1">
        <v>1093490</v>
      </c>
      <c r="H111" s="26">
        <v>0</v>
      </c>
      <c r="I111" s="1">
        <v>0</v>
      </c>
      <c r="J111" s="26">
        <v>0</v>
      </c>
      <c r="K111" s="1">
        <v>0</v>
      </c>
      <c r="L111" s="26">
        <v>1</v>
      </c>
      <c r="M111" s="1">
        <v>918490</v>
      </c>
      <c r="N111" s="26">
        <v>0</v>
      </c>
      <c r="O111" s="1">
        <v>0</v>
      </c>
      <c r="P111" s="26">
        <v>0</v>
      </c>
      <c r="Q111" s="1">
        <v>0</v>
      </c>
      <c r="R111" s="26">
        <v>1</v>
      </c>
      <c r="S111" s="1">
        <v>864000</v>
      </c>
      <c r="T111" s="26">
        <v>0</v>
      </c>
      <c r="U111" s="1">
        <v>0</v>
      </c>
      <c r="V111" s="26">
        <v>1</v>
      </c>
      <c r="W111" s="1">
        <v>918490</v>
      </c>
      <c r="X111" s="26">
        <f t="shared" si="2"/>
        <v>2</v>
      </c>
      <c r="Y111" s="1">
        <v>1093490</v>
      </c>
      <c r="Z111" s="26">
        <f t="shared" si="3"/>
        <v>3</v>
      </c>
      <c r="AA111" s="1">
        <v>1957490</v>
      </c>
    </row>
    <row r="112" spans="1:27" x14ac:dyDescent="0.25">
      <c r="A112" s="6" t="s">
        <v>34</v>
      </c>
      <c r="B112" s="6" t="s">
        <v>0</v>
      </c>
      <c r="C112" s="7" t="s">
        <v>60</v>
      </c>
      <c r="D112" s="26">
        <v>0</v>
      </c>
      <c r="E112" s="1">
        <v>0</v>
      </c>
      <c r="F112" s="26">
        <v>0</v>
      </c>
      <c r="G112" s="1">
        <v>0</v>
      </c>
      <c r="H112" s="26">
        <v>0</v>
      </c>
      <c r="I112" s="1">
        <v>0</v>
      </c>
      <c r="J112" s="26">
        <v>0</v>
      </c>
      <c r="K112" s="1">
        <v>0</v>
      </c>
      <c r="L112" s="26">
        <v>0</v>
      </c>
      <c r="M112" s="1">
        <v>0</v>
      </c>
      <c r="N112" s="26">
        <v>0</v>
      </c>
      <c r="O112" s="1">
        <v>0</v>
      </c>
      <c r="P112" s="26">
        <v>0</v>
      </c>
      <c r="Q112" s="1">
        <v>0</v>
      </c>
      <c r="R112" s="26">
        <v>1</v>
      </c>
      <c r="S112" s="1">
        <v>1872936</v>
      </c>
      <c r="T112" s="26">
        <v>0</v>
      </c>
      <c r="U112" s="1">
        <v>0</v>
      </c>
      <c r="V112" s="26">
        <v>0</v>
      </c>
      <c r="W112" s="1">
        <v>0</v>
      </c>
      <c r="X112" s="26">
        <f t="shared" si="2"/>
        <v>0</v>
      </c>
      <c r="Y112" s="1">
        <v>0</v>
      </c>
      <c r="Z112" s="26">
        <f t="shared" si="3"/>
        <v>1</v>
      </c>
      <c r="AA112" s="1">
        <v>1872936</v>
      </c>
    </row>
    <row r="113" spans="1:27" x14ac:dyDescent="0.25">
      <c r="A113" s="6" t="s">
        <v>34</v>
      </c>
      <c r="B113" s="6" t="s">
        <v>0</v>
      </c>
      <c r="C113" s="7" t="s">
        <v>61</v>
      </c>
      <c r="D113" s="26">
        <v>0</v>
      </c>
      <c r="E113" s="1">
        <v>0</v>
      </c>
      <c r="F113" s="26">
        <v>0</v>
      </c>
      <c r="G113" s="1">
        <v>0</v>
      </c>
      <c r="H113" s="26">
        <v>0</v>
      </c>
      <c r="I113" s="1">
        <v>0</v>
      </c>
      <c r="J113" s="26">
        <v>0</v>
      </c>
      <c r="K113" s="1">
        <v>0</v>
      </c>
      <c r="L113" s="26">
        <v>0</v>
      </c>
      <c r="M113" s="1">
        <v>0</v>
      </c>
      <c r="N113" s="26">
        <v>0</v>
      </c>
      <c r="O113" s="1">
        <v>0</v>
      </c>
      <c r="P113" s="26">
        <v>0</v>
      </c>
      <c r="Q113" s="1">
        <v>0</v>
      </c>
      <c r="R113" s="26">
        <v>1</v>
      </c>
      <c r="S113" s="1">
        <v>8600000</v>
      </c>
      <c r="T113" s="26">
        <v>0</v>
      </c>
      <c r="U113" s="1">
        <v>0</v>
      </c>
      <c r="V113" s="26">
        <v>0</v>
      </c>
      <c r="W113" s="1">
        <v>0</v>
      </c>
      <c r="X113" s="26">
        <f t="shared" si="2"/>
        <v>0</v>
      </c>
      <c r="Y113" s="1">
        <v>0</v>
      </c>
      <c r="Z113" s="26">
        <f t="shared" si="3"/>
        <v>1</v>
      </c>
      <c r="AA113" s="1">
        <v>8600000</v>
      </c>
    </row>
    <row r="114" spans="1:27" x14ac:dyDescent="0.25">
      <c r="A114" s="6" t="s">
        <v>34</v>
      </c>
      <c r="B114" s="6" t="s">
        <v>1</v>
      </c>
      <c r="C114" s="7" t="s">
        <v>57</v>
      </c>
      <c r="D114" s="26">
        <v>7</v>
      </c>
      <c r="E114" s="1">
        <v>74311.899999999994</v>
      </c>
      <c r="F114" s="26">
        <v>37</v>
      </c>
      <c r="G114" s="1">
        <v>85011.199999999997</v>
      </c>
      <c r="H114" s="26">
        <v>12</v>
      </c>
      <c r="I114" s="1">
        <v>42728.55</v>
      </c>
      <c r="J114" s="26">
        <v>3</v>
      </c>
      <c r="K114" s="1">
        <v>36181.9</v>
      </c>
      <c r="L114" s="26">
        <v>6</v>
      </c>
      <c r="M114" s="1">
        <v>42299.25</v>
      </c>
      <c r="N114" s="26">
        <v>0</v>
      </c>
      <c r="O114" s="1">
        <v>0</v>
      </c>
      <c r="P114" s="26">
        <v>90</v>
      </c>
      <c r="Q114" s="1">
        <v>243714.96</v>
      </c>
      <c r="R114" s="26">
        <v>620</v>
      </c>
      <c r="S114" s="1">
        <v>886607.79</v>
      </c>
      <c r="T114" s="26">
        <v>0</v>
      </c>
      <c r="U114" s="1">
        <v>0</v>
      </c>
      <c r="V114" s="26">
        <v>9</v>
      </c>
      <c r="W114" s="1">
        <v>78481.149999999994</v>
      </c>
      <c r="X114" s="26">
        <f t="shared" si="2"/>
        <v>146</v>
      </c>
      <c r="Y114" s="1">
        <v>445766.61</v>
      </c>
      <c r="Z114" s="26">
        <f t="shared" si="3"/>
        <v>766</v>
      </c>
      <c r="AA114" s="1">
        <v>1332374.3999999999</v>
      </c>
    </row>
    <row r="115" spans="1:27" x14ac:dyDescent="0.25">
      <c r="A115" s="6" t="s">
        <v>34</v>
      </c>
      <c r="B115" s="6" t="s">
        <v>1</v>
      </c>
      <c r="C115" s="7" t="s">
        <v>58</v>
      </c>
      <c r="D115" s="26">
        <v>1</v>
      </c>
      <c r="E115" s="1">
        <v>21486.75</v>
      </c>
      <c r="F115" s="26">
        <v>0</v>
      </c>
      <c r="G115" s="1">
        <v>0</v>
      </c>
      <c r="H115" s="26">
        <v>1</v>
      </c>
      <c r="I115" s="1">
        <v>43200</v>
      </c>
      <c r="J115" s="26">
        <v>0</v>
      </c>
      <c r="K115" s="1">
        <v>0</v>
      </c>
      <c r="L115" s="26">
        <v>0</v>
      </c>
      <c r="M115" s="1">
        <v>0</v>
      </c>
      <c r="N115" s="26">
        <v>0</v>
      </c>
      <c r="O115" s="1">
        <v>0</v>
      </c>
      <c r="P115" s="26">
        <v>8</v>
      </c>
      <c r="Q115" s="1">
        <v>245099.92</v>
      </c>
      <c r="R115" s="26">
        <v>7</v>
      </c>
      <c r="S115" s="1">
        <v>197010.03</v>
      </c>
      <c r="T115" s="26">
        <v>0</v>
      </c>
      <c r="U115" s="1">
        <v>0</v>
      </c>
      <c r="V115" s="26">
        <v>0</v>
      </c>
      <c r="W115" s="1">
        <v>0</v>
      </c>
      <c r="X115" s="26">
        <f t="shared" si="2"/>
        <v>10</v>
      </c>
      <c r="Y115" s="1">
        <v>309786.67</v>
      </c>
      <c r="Z115" s="26">
        <f t="shared" si="3"/>
        <v>17</v>
      </c>
      <c r="AA115" s="1">
        <v>506796.7</v>
      </c>
    </row>
    <row r="116" spans="1:27" x14ac:dyDescent="0.25">
      <c r="A116" s="6" t="s">
        <v>34</v>
      </c>
      <c r="B116" s="6" t="s">
        <v>2</v>
      </c>
      <c r="C116" s="7" t="s">
        <v>57</v>
      </c>
      <c r="D116" s="26">
        <v>1</v>
      </c>
      <c r="E116" s="1">
        <v>484</v>
      </c>
      <c r="F116" s="26">
        <v>4</v>
      </c>
      <c r="G116" s="1">
        <v>32900</v>
      </c>
      <c r="H116" s="26">
        <v>2</v>
      </c>
      <c r="I116" s="1">
        <v>35400</v>
      </c>
      <c r="J116" s="26">
        <v>1</v>
      </c>
      <c r="K116" s="1">
        <v>484</v>
      </c>
      <c r="L116" s="26">
        <v>2</v>
      </c>
      <c r="M116" s="1">
        <v>1020</v>
      </c>
      <c r="N116" s="26">
        <v>1</v>
      </c>
      <c r="O116" s="1">
        <v>15400</v>
      </c>
      <c r="P116" s="26">
        <v>0</v>
      </c>
      <c r="Q116" s="1">
        <v>0</v>
      </c>
      <c r="R116" s="26">
        <v>69</v>
      </c>
      <c r="S116" s="1">
        <v>499000.19</v>
      </c>
      <c r="T116" s="26">
        <v>0</v>
      </c>
      <c r="U116" s="1">
        <v>0</v>
      </c>
      <c r="V116" s="26">
        <v>4</v>
      </c>
      <c r="W116" s="1">
        <v>16904</v>
      </c>
      <c r="X116" s="26">
        <f t="shared" si="2"/>
        <v>7</v>
      </c>
      <c r="Y116" s="1">
        <v>68784</v>
      </c>
      <c r="Z116" s="26">
        <f t="shared" si="3"/>
        <v>76</v>
      </c>
      <c r="AA116" s="1">
        <v>567784.18999999994</v>
      </c>
    </row>
    <row r="117" spans="1:27" x14ac:dyDescent="0.25">
      <c r="A117" s="6" t="s">
        <v>34</v>
      </c>
      <c r="B117" s="6" t="s">
        <v>2</v>
      </c>
      <c r="C117" s="7" t="s">
        <v>60</v>
      </c>
      <c r="D117" s="26">
        <v>0</v>
      </c>
      <c r="E117" s="1">
        <v>0</v>
      </c>
      <c r="F117" s="26">
        <v>1</v>
      </c>
      <c r="G117" s="1">
        <v>1400000</v>
      </c>
      <c r="H117" s="26">
        <v>0</v>
      </c>
      <c r="I117" s="1">
        <v>0</v>
      </c>
      <c r="J117" s="26">
        <v>0</v>
      </c>
      <c r="K117" s="1">
        <v>0</v>
      </c>
      <c r="L117" s="26">
        <v>0</v>
      </c>
      <c r="M117" s="1">
        <v>0</v>
      </c>
      <c r="N117" s="26">
        <v>0</v>
      </c>
      <c r="O117" s="1">
        <v>0</v>
      </c>
      <c r="P117" s="26">
        <v>0</v>
      </c>
      <c r="Q117" s="1">
        <v>0</v>
      </c>
      <c r="R117" s="26">
        <v>2</v>
      </c>
      <c r="S117" s="1">
        <v>4000000</v>
      </c>
      <c r="T117" s="26">
        <v>0</v>
      </c>
      <c r="U117" s="1">
        <v>0</v>
      </c>
      <c r="V117" s="26">
        <v>0</v>
      </c>
      <c r="W117" s="1">
        <v>0</v>
      </c>
      <c r="X117" s="26">
        <f t="shared" si="2"/>
        <v>1</v>
      </c>
      <c r="Y117" s="1">
        <v>1400000</v>
      </c>
      <c r="Z117" s="26">
        <f t="shared" si="3"/>
        <v>3</v>
      </c>
      <c r="AA117" s="1">
        <v>5400000</v>
      </c>
    </row>
    <row r="118" spans="1:27" x14ac:dyDescent="0.25">
      <c r="A118" s="6" t="s">
        <v>34</v>
      </c>
      <c r="B118" s="6" t="s">
        <v>2</v>
      </c>
      <c r="C118" s="7" t="s">
        <v>58</v>
      </c>
      <c r="D118" s="26">
        <v>0</v>
      </c>
      <c r="E118" s="1">
        <v>0</v>
      </c>
      <c r="F118" s="26">
        <v>0</v>
      </c>
      <c r="G118" s="1">
        <v>0</v>
      </c>
      <c r="H118" s="26">
        <v>0</v>
      </c>
      <c r="I118" s="1">
        <v>0</v>
      </c>
      <c r="J118" s="26">
        <v>0</v>
      </c>
      <c r="K118" s="1">
        <v>0</v>
      </c>
      <c r="L118" s="26">
        <v>0</v>
      </c>
      <c r="M118" s="1">
        <v>0</v>
      </c>
      <c r="N118" s="26">
        <v>0</v>
      </c>
      <c r="O118" s="1">
        <v>0</v>
      </c>
      <c r="P118" s="26">
        <v>0</v>
      </c>
      <c r="Q118" s="1">
        <v>0</v>
      </c>
      <c r="R118" s="26">
        <v>2</v>
      </c>
      <c r="S118" s="1">
        <v>117225</v>
      </c>
      <c r="T118" s="26">
        <v>0</v>
      </c>
      <c r="U118" s="1">
        <v>0</v>
      </c>
      <c r="V118" s="26">
        <v>0</v>
      </c>
      <c r="W118" s="1">
        <v>0</v>
      </c>
      <c r="X118" s="26">
        <f t="shared" si="2"/>
        <v>0</v>
      </c>
      <c r="Y118" s="1">
        <v>0</v>
      </c>
      <c r="Z118" s="26">
        <f t="shared" si="3"/>
        <v>2</v>
      </c>
      <c r="AA118" s="1">
        <v>117225</v>
      </c>
    </row>
    <row r="119" spans="1:27" x14ac:dyDescent="0.25">
      <c r="A119" s="6" t="s">
        <v>34</v>
      </c>
      <c r="B119" s="6" t="s">
        <v>2</v>
      </c>
      <c r="C119" s="7" t="s">
        <v>61</v>
      </c>
      <c r="D119" s="26">
        <v>0</v>
      </c>
      <c r="E119" s="1">
        <v>0</v>
      </c>
      <c r="F119" s="26">
        <v>0</v>
      </c>
      <c r="G119" s="1">
        <v>0</v>
      </c>
      <c r="H119" s="26">
        <v>0</v>
      </c>
      <c r="I119" s="1">
        <v>0</v>
      </c>
      <c r="J119" s="26">
        <v>0</v>
      </c>
      <c r="K119" s="1">
        <v>0</v>
      </c>
      <c r="L119" s="26">
        <v>0</v>
      </c>
      <c r="M119" s="1">
        <v>0</v>
      </c>
      <c r="N119" s="26">
        <v>0</v>
      </c>
      <c r="O119" s="1">
        <v>0</v>
      </c>
      <c r="P119" s="26">
        <v>0</v>
      </c>
      <c r="Q119" s="1">
        <v>0</v>
      </c>
      <c r="R119" s="26">
        <v>1</v>
      </c>
      <c r="S119" s="1">
        <v>7849920</v>
      </c>
      <c r="T119" s="26">
        <v>0</v>
      </c>
      <c r="U119" s="1">
        <v>0</v>
      </c>
      <c r="V119" s="26">
        <v>0</v>
      </c>
      <c r="W119" s="1">
        <v>0</v>
      </c>
      <c r="X119" s="26">
        <f t="shared" si="2"/>
        <v>0</v>
      </c>
      <c r="Y119" s="1">
        <v>0</v>
      </c>
      <c r="Z119" s="26">
        <f t="shared" si="3"/>
        <v>1</v>
      </c>
      <c r="AA119" s="1">
        <v>7849920</v>
      </c>
    </row>
    <row r="120" spans="1:27" x14ac:dyDescent="0.25">
      <c r="A120" s="6" t="s">
        <v>34</v>
      </c>
      <c r="B120" s="6" t="s">
        <v>3</v>
      </c>
      <c r="C120" s="7" t="s">
        <v>57</v>
      </c>
      <c r="D120" s="26">
        <v>0</v>
      </c>
      <c r="E120" s="1">
        <v>0</v>
      </c>
      <c r="F120" s="26">
        <v>8</v>
      </c>
      <c r="G120" s="1">
        <v>22919.55</v>
      </c>
      <c r="H120" s="26">
        <v>12</v>
      </c>
      <c r="I120" s="1">
        <v>52399.71</v>
      </c>
      <c r="J120" s="26">
        <v>0</v>
      </c>
      <c r="K120" s="1">
        <v>0</v>
      </c>
      <c r="L120" s="26">
        <v>2</v>
      </c>
      <c r="M120" s="1">
        <v>5799.55</v>
      </c>
      <c r="N120" s="26">
        <v>0</v>
      </c>
      <c r="O120" s="1">
        <v>0</v>
      </c>
      <c r="P120" s="26">
        <v>3</v>
      </c>
      <c r="Q120" s="1">
        <v>10090</v>
      </c>
      <c r="R120" s="26">
        <v>113</v>
      </c>
      <c r="S120" s="1">
        <v>296780.3</v>
      </c>
      <c r="T120" s="26">
        <v>0</v>
      </c>
      <c r="U120" s="1">
        <v>0</v>
      </c>
      <c r="V120" s="26">
        <v>2</v>
      </c>
      <c r="W120" s="1">
        <v>5799.55</v>
      </c>
      <c r="X120" s="26">
        <f t="shared" si="2"/>
        <v>23</v>
      </c>
      <c r="Y120" s="1">
        <v>85409.26</v>
      </c>
      <c r="Z120" s="26">
        <f t="shared" si="3"/>
        <v>136</v>
      </c>
      <c r="AA120" s="1">
        <v>382189.56</v>
      </c>
    </row>
    <row r="121" spans="1:27" x14ac:dyDescent="0.25">
      <c r="A121" s="6" t="s">
        <v>34</v>
      </c>
      <c r="B121" s="6" t="s">
        <v>3</v>
      </c>
      <c r="C121" s="7" t="s">
        <v>59</v>
      </c>
      <c r="D121" s="26">
        <v>0</v>
      </c>
      <c r="E121" s="1">
        <v>0</v>
      </c>
      <c r="F121" s="26">
        <v>0</v>
      </c>
      <c r="G121" s="1">
        <v>0</v>
      </c>
      <c r="H121" s="26">
        <v>0</v>
      </c>
      <c r="I121" s="1">
        <v>0</v>
      </c>
      <c r="J121" s="26">
        <v>0</v>
      </c>
      <c r="K121" s="1">
        <v>0</v>
      </c>
      <c r="L121" s="26">
        <v>0</v>
      </c>
      <c r="M121" s="1">
        <v>0</v>
      </c>
      <c r="N121" s="26">
        <v>0</v>
      </c>
      <c r="O121" s="1">
        <v>0</v>
      </c>
      <c r="P121" s="26">
        <v>0</v>
      </c>
      <c r="Q121" s="1">
        <v>0</v>
      </c>
      <c r="R121" s="26">
        <v>2</v>
      </c>
      <c r="S121" s="1">
        <v>282150</v>
      </c>
      <c r="T121" s="26">
        <v>0</v>
      </c>
      <c r="U121" s="1">
        <v>0</v>
      </c>
      <c r="V121" s="26">
        <v>0</v>
      </c>
      <c r="W121" s="1">
        <v>0</v>
      </c>
      <c r="X121" s="26">
        <f t="shared" si="2"/>
        <v>0</v>
      </c>
      <c r="Y121" s="1">
        <v>0</v>
      </c>
      <c r="Z121" s="26">
        <f t="shared" si="3"/>
        <v>2</v>
      </c>
      <c r="AA121" s="1">
        <v>282150</v>
      </c>
    </row>
    <row r="122" spans="1:27" x14ac:dyDescent="0.25">
      <c r="A122" s="6" t="s">
        <v>34</v>
      </c>
      <c r="B122" s="6" t="s">
        <v>3</v>
      </c>
      <c r="C122" s="7" t="s">
        <v>60</v>
      </c>
      <c r="D122" s="26">
        <v>0</v>
      </c>
      <c r="E122" s="1">
        <v>0</v>
      </c>
      <c r="F122" s="26">
        <v>2</v>
      </c>
      <c r="G122" s="1">
        <v>7503456.25</v>
      </c>
      <c r="H122" s="26">
        <v>0</v>
      </c>
      <c r="I122" s="1">
        <v>0</v>
      </c>
      <c r="J122" s="26">
        <v>0</v>
      </c>
      <c r="K122" s="1">
        <v>0</v>
      </c>
      <c r="L122" s="26">
        <v>0</v>
      </c>
      <c r="M122" s="1">
        <v>0</v>
      </c>
      <c r="N122" s="26">
        <v>0</v>
      </c>
      <c r="O122" s="1">
        <v>0</v>
      </c>
      <c r="P122" s="26">
        <v>0</v>
      </c>
      <c r="Q122" s="1">
        <v>0</v>
      </c>
      <c r="R122" s="26">
        <v>4</v>
      </c>
      <c r="S122" s="1">
        <v>15086238.32</v>
      </c>
      <c r="T122" s="26">
        <v>0</v>
      </c>
      <c r="U122" s="1">
        <v>0</v>
      </c>
      <c r="V122" s="26">
        <v>0</v>
      </c>
      <c r="W122" s="1">
        <v>0</v>
      </c>
      <c r="X122" s="26">
        <f t="shared" si="2"/>
        <v>2</v>
      </c>
      <c r="Y122" s="1">
        <v>7503456.25</v>
      </c>
      <c r="Z122" s="26">
        <f t="shared" si="3"/>
        <v>6</v>
      </c>
      <c r="AA122" s="1">
        <v>22589694.57</v>
      </c>
    </row>
    <row r="123" spans="1:27" x14ac:dyDescent="0.25">
      <c r="A123" s="6" t="s">
        <v>34</v>
      </c>
      <c r="B123" s="6" t="s">
        <v>3</v>
      </c>
      <c r="C123" s="7" t="s">
        <v>58</v>
      </c>
      <c r="D123" s="26">
        <v>0</v>
      </c>
      <c r="E123" s="1">
        <v>0</v>
      </c>
      <c r="F123" s="26">
        <v>0</v>
      </c>
      <c r="G123" s="1">
        <v>0</v>
      </c>
      <c r="H123" s="26">
        <v>0</v>
      </c>
      <c r="I123" s="1">
        <v>0</v>
      </c>
      <c r="J123" s="26">
        <v>0</v>
      </c>
      <c r="K123" s="1">
        <v>0</v>
      </c>
      <c r="L123" s="26">
        <v>0</v>
      </c>
      <c r="M123" s="1">
        <v>0</v>
      </c>
      <c r="N123" s="26">
        <v>0</v>
      </c>
      <c r="O123" s="1">
        <v>0</v>
      </c>
      <c r="P123" s="26">
        <v>0</v>
      </c>
      <c r="Q123" s="1">
        <v>0</v>
      </c>
      <c r="R123" s="26">
        <v>6</v>
      </c>
      <c r="S123" s="1">
        <v>170113.95</v>
      </c>
      <c r="T123" s="26">
        <v>0</v>
      </c>
      <c r="U123" s="1">
        <v>0</v>
      </c>
      <c r="V123" s="26">
        <v>0</v>
      </c>
      <c r="W123" s="1">
        <v>0</v>
      </c>
      <c r="X123" s="26">
        <f t="shared" si="2"/>
        <v>0</v>
      </c>
      <c r="Y123" s="1">
        <v>0</v>
      </c>
      <c r="Z123" s="26">
        <f t="shared" si="3"/>
        <v>6</v>
      </c>
      <c r="AA123" s="1">
        <v>170113.95</v>
      </c>
    </row>
    <row r="124" spans="1:27" x14ac:dyDescent="0.25">
      <c r="A124" s="6" t="s">
        <v>34</v>
      </c>
      <c r="B124" s="6" t="s">
        <v>3</v>
      </c>
      <c r="C124" s="7" t="s">
        <v>61</v>
      </c>
      <c r="D124" s="26">
        <v>0</v>
      </c>
      <c r="E124" s="1">
        <v>0</v>
      </c>
      <c r="F124" s="26">
        <v>0</v>
      </c>
      <c r="G124" s="1">
        <v>0</v>
      </c>
      <c r="H124" s="26">
        <v>0</v>
      </c>
      <c r="I124" s="1">
        <v>0</v>
      </c>
      <c r="J124" s="26">
        <v>0</v>
      </c>
      <c r="K124" s="1">
        <v>0</v>
      </c>
      <c r="L124" s="26">
        <v>0</v>
      </c>
      <c r="M124" s="1">
        <v>0</v>
      </c>
      <c r="N124" s="26">
        <v>0</v>
      </c>
      <c r="O124" s="1">
        <v>0</v>
      </c>
      <c r="P124" s="26">
        <v>0</v>
      </c>
      <c r="Q124" s="1">
        <v>0</v>
      </c>
      <c r="R124" s="26">
        <v>1</v>
      </c>
      <c r="S124" s="1">
        <v>6880000</v>
      </c>
      <c r="T124" s="26">
        <v>0</v>
      </c>
      <c r="U124" s="1">
        <v>0</v>
      </c>
      <c r="V124" s="26">
        <v>0</v>
      </c>
      <c r="W124" s="1">
        <v>0</v>
      </c>
      <c r="X124" s="26">
        <f t="shared" si="2"/>
        <v>0</v>
      </c>
      <c r="Y124" s="1">
        <v>0</v>
      </c>
      <c r="Z124" s="26">
        <f t="shared" si="3"/>
        <v>1</v>
      </c>
      <c r="AA124" s="1">
        <v>6880000</v>
      </c>
    </row>
    <row r="125" spans="1:27" x14ac:dyDescent="0.25">
      <c r="A125" s="6" t="s">
        <v>35</v>
      </c>
      <c r="B125" s="6" t="s">
        <v>0</v>
      </c>
      <c r="C125" s="7" t="s">
        <v>57</v>
      </c>
      <c r="D125" s="26">
        <v>0</v>
      </c>
      <c r="E125" s="1">
        <v>0</v>
      </c>
      <c r="F125" s="26">
        <v>0</v>
      </c>
      <c r="G125" s="1">
        <v>0</v>
      </c>
      <c r="H125" s="26">
        <v>0</v>
      </c>
      <c r="I125" s="1">
        <v>0</v>
      </c>
      <c r="J125" s="26">
        <v>0</v>
      </c>
      <c r="K125" s="1">
        <v>0</v>
      </c>
      <c r="L125" s="26">
        <v>0</v>
      </c>
      <c r="M125" s="1">
        <v>0</v>
      </c>
      <c r="N125" s="26">
        <v>0</v>
      </c>
      <c r="O125" s="1">
        <v>0</v>
      </c>
      <c r="P125" s="26">
        <v>0</v>
      </c>
      <c r="Q125" s="1">
        <v>0</v>
      </c>
      <c r="R125" s="26">
        <v>3</v>
      </c>
      <c r="S125" s="1">
        <v>9964.4500000000007</v>
      </c>
      <c r="T125" s="26">
        <v>0</v>
      </c>
      <c r="U125" s="1">
        <v>0</v>
      </c>
      <c r="V125" s="26">
        <v>0</v>
      </c>
      <c r="W125" s="1">
        <v>0</v>
      </c>
      <c r="X125" s="26">
        <f t="shared" si="2"/>
        <v>0</v>
      </c>
      <c r="Y125" s="1">
        <v>0</v>
      </c>
      <c r="Z125" s="26">
        <f t="shared" si="3"/>
        <v>3</v>
      </c>
      <c r="AA125" s="1">
        <v>9964.4500000000007</v>
      </c>
    </row>
    <row r="126" spans="1:27" x14ac:dyDescent="0.25">
      <c r="A126" s="6" t="s">
        <v>35</v>
      </c>
      <c r="B126" s="6" t="s">
        <v>1</v>
      </c>
      <c r="C126" s="7" t="s">
        <v>57</v>
      </c>
      <c r="D126" s="26">
        <v>2</v>
      </c>
      <c r="E126" s="1">
        <v>1631</v>
      </c>
      <c r="F126" s="26">
        <v>12</v>
      </c>
      <c r="G126" s="1">
        <v>29171.58</v>
      </c>
      <c r="H126" s="26">
        <v>48</v>
      </c>
      <c r="I126" s="1">
        <v>76935</v>
      </c>
      <c r="J126" s="26">
        <v>0</v>
      </c>
      <c r="K126" s="1">
        <v>0</v>
      </c>
      <c r="L126" s="26">
        <v>5</v>
      </c>
      <c r="M126" s="1">
        <v>9303</v>
      </c>
      <c r="N126" s="26">
        <v>1</v>
      </c>
      <c r="O126" s="1">
        <v>1760</v>
      </c>
      <c r="P126" s="26">
        <v>60</v>
      </c>
      <c r="Q126" s="1">
        <v>174129.41</v>
      </c>
      <c r="R126" s="26">
        <v>362</v>
      </c>
      <c r="S126" s="1">
        <v>330907.5</v>
      </c>
      <c r="T126" s="26">
        <v>0</v>
      </c>
      <c r="U126" s="1">
        <v>0</v>
      </c>
      <c r="V126" s="26">
        <v>6</v>
      </c>
      <c r="W126" s="1">
        <v>11063</v>
      </c>
      <c r="X126" s="26">
        <f t="shared" si="2"/>
        <v>122</v>
      </c>
      <c r="Y126" s="1">
        <v>281866.99</v>
      </c>
      <c r="Z126" s="26">
        <f t="shared" si="3"/>
        <v>484</v>
      </c>
      <c r="AA126" s="1">
        <v>612774.49</v>
      </c>
    </row>
    <row r="127" spans="1:27" x14ac:dyDescent="0.25">
      <c r="A127" s="6" t="s">
        <v>35</v>
      </c>
      <c r="B127" s="6" t="s">
        <v>1</v>
      </c>
      <c r="C127" s="7" t="s">
        <v>58</v>
      </c>
      <c r="D127" s="26">
        <v>0</v>
      </c>
      <c r="E127" s="1">
        <v>0</v>
      </c>
      <c r="F127" s="26">
        <v>0</v>
      </c>
      <c r="G127" s="1">
        <v>0</v>
      </c>
      <c r="H127" s="26">
        <v>0</v>
      </c>
      <c r="I127" s="1">
        <v>0</v>
      </c>
      <c r="J127" s="26">
        <v>0</v>
      </c>
      <c r="K127" s="1">
        <v>0</v>
      </c>
      <c r="L127" s="26">
        <v>0</v>
      </c>
      <c r="M127" s="1">
        <v>0</v>
      </c>
      <c r="N127" s="26">
        <v>0</v>
      </c>
      <c r="O127" s="1">
        <v>0</v>
      </c>
      <c r="P127" s="26">
        <v>2</v>
      </c>
      <c r="Q127" s="1">
        <v>184264.65</v>
      </c>
      <c r="R127" s="26">
        <v>7</v>
      </c>
      <c r="S127" s="1">
        <v>483860.73</v>
      </c>
      <c r="T127" s="26">
        <v>0</v>
      </c>
      <c r="U127" s="1">
        <v>0</v>
      </c>
      <c r="V127" s="26">
        <v>0</v>
      </c>
      <c r="W127" s="1">
        <v>0</v>
      </c>
      <c r="X127" s="26">
        <f t="shared" si="2"/>
        <v>2</v>
      </c>
      <c r="Y127" s="1">
        <v>184264.65</v>
      </c>
      <c r="Z127" s="26">
        <f t="shared" si="3"/>
        <v>9</v>
      </c>
      <c r="AA127" s="1">
        <v>668125.38</v>
      </c>
    </row>
    <row r="128" spans="1:27" x14ac:dyDescent="0.25">
      <c r="A128" s="6" t="s">
        <v>35</v>
      </c>
      <c r="B128" s="6" t="s">
        <v>2</v>
      </c>
      <c r="C128" s="7" t="s">
        <v>57</v>
      </c>
      <c r="D128" s="26">
        <v>0</v>
      </c>
      <c r="E128" s="1">
        <v>0</v>
      </c>
      <c r="F128" s="26">
        <v>4</v>
      </c>
      <c r="G128" s="1">
        <v>72441.279999999999</v>
      </c>
      <c r="H128" s="26">
        <v>0</v>
      </c>
      <c r="I128" s="1">
        <v>0</v>
      </c>
      <c r="J128" s="26">
        <v>0</v>
      </c>
      <c r="K128" s="1">
        <v>0</v>
      </c>
      <c r="L128" s="26">
        <v>1</v>
      </c>
      <c r="M128" s="1">
        <v>20000</v>
      </c>
      <c r="N128" s="26">
        <v>0</v>
      </c>
      <c r="O128" s="1">
        <v>0</v>
      </c>
      <c r="P128" s="26">
        <v>3</v>
      </c>
      <c r="Q128" s="1">
        <v>60000</v>
      </c>
      <c r="R128" s="26">
        <v>46</v>
      </c>
      <c r="S128" s="1">
        <v>98780.47</v>
      </c>
      <c r="T128" s="26">
        <v>0</v>
      </c>
      <c r="U128" s="1">
        <v>0</v>
      </c>
      <c r="V128" s="26">
        <v>1</v>
      </c>
      <c r="W128" s="1">
        <v>20000</v>
      </c>
      <c r="X128" s="26">
        <f t="shared" si="2"/>
        <v>7</v>
      </c>
      <c r="Y128" s="1">
        <v>132441.28</v>
      </c>
      <c r="Z128" s="26">
        <f t="shared" si="3"/>
        <v>53</v>
      </c>
      <c r="AA128" s="1">
        <v>231221.75</v>
      </c>
    </row>
    <row r="129" spans="1:27" x14ac:dyDescent="0.25">
      <c r="A129" s="6" t="s">
        <v>35</v>
      </c>
      <c r="B129" s="6" t="s">
        <v>2</v>
      </c>
      <c r="C129" s="7" t="s">
        <v>58</v>
      </c>
      <c r="D129" s="26">
        <v>0</v>
      </c>
      <c r="E129" s="1">
        <v>0</v>
      </c>
      <c r="F129" s="26">
        <v>0</v>
      </c>
      <c r="G129" s="1">
        <v>0</v>
      </c>
      <c r="H129" s="26">
        <v>0</v>
      </c>
      <c r="I129" s="1">
        <v>0</v>
      </c>
      <c r="J129" s="26">
        <v>0</v>
      </c>
      <c r="K129" s="1">
        <v>0</v>
      </c>
      <c r="L129" s="26">
        <v>0</v>
      </c>
      <c r="M129" s="1">
        <v>0</v>
      </c>
      <c r="N129" s="26">
        <v>0</v>
      </c>
      <c r="O129" s="1">
        <v>0</v>
      </c>
      <c r="P129" s="26">
        <v>3</v>
      </c>
      <c r="Q129" s="1">
        <v>233800</v>
      </c>
      <c r="R129" s="26">
        <v>0</v>
      </c>
      <c r="S129" s="1">
        <v>0</v>
      </c>
      <c r="T129" s="26">
        <v>0</v>
      </c>
      <c r="U129" s="1">
        <v>0</v>
      </c>
      <c r="V129" s="26">
        <v>0</v>
      </c>
      <c r="W129" s="1">
        <v>0</v>
      </c>
      <c r="X129" s="26">
        <f t="shared" si="2"/>
        <v>3</v>
      </c>
      <c r="Y129" s="1">
        <v>233800</v>
      </c>
      <c r="Z129" s="26">
        <f t="shared" si="3"/>
        <v>3</v>
      </c>
      <c r="AA129" s="1">
        <v>233800</v>
      </c>
    </row>
    <row r="130" spans="1:27" x14ac:dyDescent="0.25">
      <c r="A130" s="6" t="s">
        <v>35</v>
      </c>
      <c r="B130" s="6" t="s">
        <v>3</v>
      </c>
      <c r="C130" s="7" t="s">
        <v>57</v>
      </c>
      <c r="D130" s="26">
        <v>0</v>
      </c>
      <c r="E130" s="1">
        <v>0</v>
      </c>
      <c r="F130" s="26">
        <v>17</v>
      </c>
      <c r="G130" s="1">
        <v>58509.91</v>
      </c>
      <c r="H130" s="26">
        <v>7</v>
      </c>
      <c r="I130" s="1">
        <v>4575</v>
      </c>
      <c r="J130" s="26">
        <v>0</v>
      </c>
      <c r="K130" s="1">
        <v>0</v>
      </c>
      <c r="L130" s="26">
        <v>1</v>
      </c>
      <c r="M130" s="1">
        <v>20000</v>
      </c>
      <c r="N130" s="26">
        <v>0</v>
      </c>
      <c r="O130" s="1">
        <v>0</v>
      </c>
      <c r="P130" s="26">
        <v>10</v>
      </c>
      <c r="Q130" s="1">
        <v>60827.97</v>
      </c>
      <c r="R130" s="26">
        <v>136</v>
      </c>
      <c r="S130" s="1">
        <v>479636.37</v>
      </c>
      <c r="T130" s="26">
        <v>0</v>
      </c>
      <c r="U130" s="1">
        <v>0</v>
      </c>
      <c r="V130" s="26">
        <v>1</v>
      </c>
      <c r="W130" s="1">
        <v>20000</v>
      </c>
      <c r="X130" s="26">
        <f t="shared" si="2"/>
        <v>34</v>
      </c>
      <c r="Y130" s="1">
        <v>123912.88</v>
      </c>
      <c r="Z130" s="26">
        <f t="shared" si="3"/>
        <v>170</v>
      </c>
      <c r="AA130" s="1">
        <v>603549.25</v>
      </c>
    </row>
    <row r="131" spans="1:27" x14ac:dyDescent="0.25">
      <c r="A131" s="6" t="s">
        <v>35</v>
      </c>
      <c r="B131" s="6" t="s">
        <v>3</v>
      </c>
      <c r="C131" s="7" t="s">
        <v>58</v>
      </c>
      <c r="D131" s="26">
        <v>0</v>
      </c>
      <c r="E131" s="1">
        <v>0</v>
      </c>
      <c r="F131" s="26">
        <v>0</v>
      </c>
      <c r="G131" s="1">
        <v>0</v>
      </c>
      <c r="H131" s="26">
        <v>0</v>
      </c>
      <c r="I131" s="1">
        <v>0</v>
      </c>
      <c r="J131" s="26">
        <v>0</v>
      </c>
      <c r="K131" s="1">
        <v>0</v>
      </c>
      <c r="L131" s="26">
        <v>0</v>
      </c>
      <c r="M131" s="1">
        <v>0</v>
      </c>
      <c r="N131" s="26">
        <v>0</v>
      </c>
      <c r="O131" s="1">
        <v>0</v>
      </c>
      <c r="P131" s="26">
        <v>0</v>
      </c>
      <c r="Q131" s="1">
        <v>0</v>
      </c>
      <c r="R131" s="26">
        <v>4</v>
      </c>
      <c r="S131" s="1">
        <v>204300</v>
      </c>
      <c r="T131" s="26">
        <v>0</v>
      </c>
      <c r="U131" s="1">
        <v>0</v>
      </c>
      <c r="V131" s="26">
        <v>0</v>
      </c>
      <c r="W131" s="1">
        <v>0</v>
      </c>
      <c r="X131" s="26">
        <f t="shared" si="2"/>
        <v>0</v>
      </c>
      <c r="Y131" s="1">
        <v>0</v>
      </c>
      <c r="Z131" s="26">
        <f t="shared" si="3"/>
        <v>4</v>
      </c>
      <c r="AA131" s="1">
        <v>204300</v>
      </c>
    </row>
    <row r="132" spans="1:27" x14ac:dyDescent="0.25">
      <c r="A132" s="6" t="s">
        <v>36</v>
      </c>
      <c r="B132" s="6" t="s">
        <v>0</v>
      </c>
      <c r="C132" s="7" t="s">
        <v>57</v>
      </c>
      <c r="D132" s="26">
        <v>0</v>
      </c>
      <c r="E132" s="1">
        <v>0</v>
      </c>
      <c r="F132" s="26">
        <v>0</v>
      </c>
      <c r="G132" s="1">
        <v>0</v>
      </c>
      <c r="H132" s="26">
        <v>0</v>
      </c>
      <c r="I132" s="1">
        <v>0</v>
      </c>
      <c r="J132" s="26">
        <v>0</v>
      </c>
      <c r="K132" s="1">
        <v>0</v>
      </c>
      <c r="L132" s="26">
        <v>0</v>
      </c>
      <c r="M132" s="1">
        <v>0</v>
      </c>
      <c r="N132" s="26">
        <v>0</v>
      </c>
      <c r="O132" s="1">
        <v>0</v>
      </c>
      <c r="P132" s="26">
        <v>0</v>
      </c>
      <c r="Q132" s="1">
        <v>0</v>
      </c>
      <c r="R132" s="26">
        <v>8</v>
      </c>
      <c r="S132" s="1">
        <v>44766.93</v>
      </c>
      <c r="T132" s="26">
        <v>0</v>
      </c>
      <c r="U132" s="1">
        <v>0</v>
      </c>
      <c r="V132" s="26">
        <v>0</v>
      </c>
      <c r="W132" s="1">
        <v>0</v>
      </c>
      <c r="X132" s="26">
        <f t="shared" si="2"/>
        <v>0</v>
      </c>
      <c r="Y132" s="1">
        <v>0</v>
      </c>
      <c r="Z132" s="26">
        <f t="shared" si="3"/>
        <v>8</v>
      </c>
      <c r="AA132" s="1">
        <v>44766.93</v>
      </c>
    </row>
    <row r="133" spans="1:27" x14ac:dyDescent="0.25">
      <c r="A133" s="6" t="s">
        <v>36</v>
      </c>
      <c r="B133" s="6" t="s">
        <v>0</v>
      </c>
      <c r="C133" s="7" t="s">
        <v>60</v>
      </c>
      <c r="D133" s="26">
        <v>0</v>
      </c>
      <c r="E133" s="1">
        <v>0</v>
      </c>
      <c r="F133" s="26">
        <v>0</v>
      </c>
      <c r="G133" s="1">
        <v>0</v>
      </c>
      <c r="H133" s="26">
        <v>0</v>
      </c>
      <c r="I133" s="1">
        <v>0</v>
      </c>
      <c r="J133" s="26">
        <v>0</v>
      </c>
      <c r="K133" s="1">
        <v>0</v>
      </c>
      <c r="L133" s="26">
        <v>0</v>
      </c>
      <c r="M133" s="1">
        <v>0</v>
      </c>
      <c r="N133" s="26">
        <v>0</v>
      </c>
      <c r="O133" s="1">
        <v>0</v>
      </c>
      <c r="P133" s="26">
        <v>0</v>
      </c>
      <c r="Q133" s="1">
        <v>0</v>
      </c>
      <c r="R133" s="26">
        <v>1</v>
      </c>
      <c r="S133" s="1">
        <v>1321246</v>
      </c>
      <c r="T133" s="26">
        <v>0</v>
      </c>
      <c r="U133" s="1">
        <v>0</v>
      </c>
      <c r="V133" s="26">
        <v>0</v>
      </c>
      <c r="W133" s="1">
        <v>0</v>
      </c>
      <c r="X133" s="26">
        <f t="shared" si="2"/>
        <v>0</v>
      </c>
      <c r="Y133" s="1">
        <v>0</v>
      </c>
      <c r="Z133" s="26">
        <f t="shared" si="3"/>
        <v>1</v>
      </c>
      <c r="AA133" s="1">
        <v>1321246</v>
      </c>
    </row>
    <row r="134" spans="1:27" x14ac:dyDescent="0.25">
      <c r="A134" s="6" t="s">
        <v>36</v>
      </c>
      <c r="B134" s="6" t="s">
        <v>1</v>
      </c>
      <c r="C134" s="7" t="s">
        <v>57</v>
      </c>
      <c r="D134" s="26">
        <v>16</v>
      </c>
      <c r="E134" s="1">
        <v>129382.32</v>
      </c>
      <c r="F134" s="26">
        <v>41</v>
      </c>
      <c r="G134" s="1">
        <v>361007.05</v>
      </c>
      <c r="H134" s="26">
        <v>26</v>
      </c>
      <c r="I134" s="1">
        <v>205015.26</v>
      </c>
      <c r="J134" s="26">
        <v>1</v>
      </c>
      <c r="K134" s="1">
        <v>5236.74</v>
      </c>
      <c r="L134" s="26">
        <v>16</v>
      </c>
      <c r="M134" s="1">
        <v>128869.91</v>
      </c>
      <c r="N134" s="26">
        <v>2</v>
      </c>
      <c r="O134" s="1">
        <v>16077.71</v>
      </c>
      <c r="P134" s="26">
        <v>55</v>
      </c>
      <c r="Q134" s="1">
        <v>486669.95</v>
      </c>
      <c r="R134" s="26">
        <v>794</v>
      </c>
      <c r="S134" s="1">
        <v>2513503.67</v>
      </c>
      <c r="T134" s="26">
        <v>0</v>
      </c>
      <c r="U134" s="1">
        <v>0</v>
      </c>
      <c r="V134" s="26">
        <v>19</v>
      </c>
      <c r="W134" s="1">
        <v>150184.35999999999</v>
      </c>
      <c r="X134" s="26">
        <f t="shared" ref="X134:X197" si="4">D134+F134+H134+P134</f>
        <v>138</v>
      </c>
      <c r="Y134" s="1">
        <v>1182074.58</v>
      </c>
      <c r="Z134" s="26">
        <f t="shared" ref="Z134:Z197" si="5">X134+R134</f>
        <v>932</v>
      </c>
      <c r="AA134" s="1">
        <v>3695578.25</v>
      </c>
    </row>
    <row r="135" spans="1:27" x14ac:dyDescent="0.25">
      <c r="A135" s="6" t="s">
        <v>36</v>
      </c>
      <c r="B135" s="6" t="s">
        <v>1</v>
      </c>
      <c r="C135" s="7" t="s">
        <v>58</v>
      </c>
      <c r="D135" s="26">
        <v>4</v>
      </c>
      <c r="E135" s="1">
        <v>291622.99</v>
      </c>
      <c r="F135" s="26">
        <v>4</v>
      </c>
      <c r="G135" s="1">
        <v>204923.8</v>
      </c>
      <c r="H135" s="26">
        <v>2</v>
      </c>
      <c r="I135" s="1">
        <v>74040</v>
      </c>
      <c r="J135" s="26">
        <v>0</v>
      </c>
      <c r="K135" s="1">
        <v>0</v>
      </c>
      <c r="L135" s="26">
        <v>2</v>
      </c>
      <c r="M135" s="1">
        <v>50000</v>
      </c>
      <c r="N135" s="26">
        <v>1</v>
      </c>
      <c r="O135" s="1">
        <v>37050</v>
      </c>
      <c r="P135" s="26">
        <v>18</v>
      </c>
      <c r="Q135" s="1">
        <v>990723.35</v>
      </c>
      <c r="R135" s="26">
        <v>16</v>
      </c>
      <c r="S135" s="1">
        <v>1057401.29</v>
      </c>
      <c r="T135" s="26">
        <v>0</v>
      </c>
      <c r="U135" s="1">
        <v>0</v>
      </c>
      <c r="V135" s="26">
        <v>3</v>
      </c>
      <c r="W135" s="1">
        <v>87050</v>
      </c>
      <c r="X135" s="26">
        <f t="shared" si="4"/>
        <v>28</v>
      </c>
      <c r="Y135" s="1">
        <v>1561310.14</v>
      </c>
      <c r="Z135" s="26">
        <f t="shared" si="5"/>
        <v>44</v>
      </c>
      <c r="AA135" s="1">
        <v>2618711.4300000002</v>
      </c>
    </row>
    <row r="136" spans="1:27" x14ac:dyDescent="0.25">
      <c r="A136" s="6" t="s">
        <v>36</v>
      </c>
      <c r="B136" s="6" t="s">
        <v>2</v>
      </c>
      <c r="C136" s="7" t="s">
        <v>57</v>
      </c>
      <c r="D136" s="26">
        <v>0</v>
      </c>
      <c r="E136" s="1">
        <v>0</v>
      </c>
      <c r="F136" s="26">
        <v>2</v>
      </c>
      <c r="G136" s="1">
        <v>28875</v>
      </c>
      <c r="H136" s="26">
        <v>0</v>
      </c>
      <c r="I136" s="1">
        <v>0</v>
      </c>
      <c r="J136" s="26">
        <v>0</v>
      </c>
      <c r="K136" s="1">
        <v>0</v>
      </c>
      <c r="L136" s="26">
        <v>1</v>
      </c>
      <c r="M136" s="1">
        <v>18575</v>
      </c>
      <c r="N136" s="26">
        <v>0</v>
      </c>
      <c r="O136" s="1">
        <v>0</v>
      </c>
      <c r="P136" s="26">
        <v>2</v>
      </c>
      <c r="Q136" s="1">
        <v>272</v>
      </c>
      <c r="R136" s="26">
        <v>48</v>
      </c>
      <c r="S136" s="1">
        <v>237388.67</v>
      </c>
      <c r="T136" s="26">
        <v>0</v>
      </c>
      <c r="U136" s="1">
        <v>0</v>
      </c>
      <c r="V136" s="26">
        <v>1</v>
      </c>
      <c r="W136" s="1">
        <v>18575</v>
      </c>
      <c r="X136" s="26">
        <f t="shared" si="4"/>
        <v>4</v>
      </c>
      <c r="Y136" s="1">
        <v>29147</v>
      </c>
      <c r="Z136" s="26">
        <f t="shared" si="5"/>
        <v>52</v>
      </c>
      <c r="AA136" s="1">
        <v>266535.67</v>
      </c>
    </row>
    <row r="137" spans="1:27" x14ac:dyDescent="0.25">
      <c r="A137" s="6" t="s">
        <v>36</v>
      </c>
      <c r="B137" s="6" t="s">
        <v>2</v>
      </c>
      <c r="C137" s="7" t="s">
        <v>59</v>
      </c>
      <c r="D137" s="26">
        <v>0</v>
      </c>
      <c r="E137" s="1">
        <v>0</v>
      </c>
      <c r="F137" s="26">
        <v>0</v>
      </c>
      <c r="G137" s="1">
        <v>0</v>
      </c>
      <c r="H137" s="26">
        <v>0</v>
      </c>
      <c r="I137" s="1">
        <v>0</v>
      </c>
      <c r="J137" s="26">
        <v>0</v>
      </c>
      <c r="K137" s="1">
        <v>0</v>
      </c>
      <c r="L137" s="26">
        <v>0</v>
      </c>
      <c r="M137" s="1">
        <v>0</v>
      </c>
      <c r="N137" s="26">
        <v>0</v>
      </c>
      <c r="O137" s="1">
        <v>0</v>
      </c>
      <c r="P137" s="26">
        <v>0</v>
      </c>
      <c r="Q137" s="1">
        <v>0</v>
      </c>
      <c r="R137" s="26">
        <v>4</v>
      </c>
      <c r="S137" s="1">
        <v>3333332</v>
      </c>
      <c r="T137" s="26">
        <v>0</v>
      </c>
      <c r="U137" s="1">
        <v>0</v>
      </c>
      <c r="V137" s="26">
        <v>0</v>
      </c>
      <c r="W137" s="1">
        <v>0</v>
      </c>
      <c r="X137" s="26">
        <f t="shared" si="4"/>
        <v>0</v>
      </c>
      <c r="Y137" s="1">
        <v>0</v>
      </c>
      <c r="Z137" s="26">
        <f t="shared" si="5"/>
        <v>4</v>
      </c>
      <c r="AA137" s="1">
        <v>3333332</v>
      </c>
    </row>
    <row r="138" spans="1:27" x14ac:dyDescent="0.25">
      <c r="A138" s="6" t="s">
        <v>36</v>
      </c>
      <c r="B138" s="6" t="s">
        <v>2</v>
      </c>
      <c r="C138" s="7" t="s">
        <v>58</v>
      </c>
      <c r="D138" s="26">
        <v>0</v>
      </c>
      <c r="E138" s="1">
        <v>0</v>
      </c>
      <c r="F138" s="26">
        <v>0</v>
      </c>
      <c r="G138" s="1">
        <v>0</v>
      </c>
      <c r="H138" s="26">
        <v>0</v>
      </c>
      <c r="I138" s="1">
        <v>0</v>
      </c>
      <c r="J138" s="26">
        <v>0</v>
      </c>
      <c r="K138" s="1">
        <v>0</v>
      </c>
      <c r="L138" s="26">
        <v>0</v>
      </c>
      <c r="M138" s="1">
        <v>0</v>
      </c>
      <c r="N138" s="26">
        <v>0</v>
      </c>
      <c r="O138" s="1">
        <v>0</v>
      </c>
      <c r="P138" s="26">
        <v>0</v>
      </c>
      <c r="Q138" s="1">
        <v>0</v>
      </c>
      <c r="R138" s="26">
        <v>3</v>
      </c>
      <c r="S138" s="1">
        <v>125000</v>
      </c>
      <c r="T138" s="26">
        <v>0</v>
      </c>
      <c r="U138" s="1">
        <v>0</v>
      </c>
      <c r="V138" s="26">
        <v>0</v>
      </c>
      <c r="W138" s="1">
        <v>0</v>
      </c>
      <c r="X138" s="26">
        <f t="shared" si="4"/>
        <v>0</v>
      </c>
      <c r="Y138" s="1">
        <v>0</v>
      </c>
      <c r="Z138" s="26">
        <f t="shared" si="5"/>
        <v>3</v>
      </c>
      <c r="AA138" s="1">
        <v>125000</v>
      </c>
    </row>
    <row r="139" spans="1:27" x14ac:dyDescent="0.25">
      <c r="A139" s="6" t="s">
        <v>36</v>
      </c>
      <c r="B139" s="6" t="s">
        <v>2</v>
      </c>
      <c r="C139" s="7" t="s">
        <v>61</v>
      </c>
      <c r="D139" s="26">
        <v>0</v>
      </c>
      <c r="E139" s="1">
        <v>0</v>
      </c>
      <c r="F139" s="26">
        <v>0</v>
      </c>
      <c r="G139" s="1">
        <v>0</v>
      </c>
      <c r="H139" s="26">
        <v>0</v>
      </c>
      <c r="I139" s="1">
        <v>0</v>
      </c>
      <c r="J139" s="26">
        <v>0</v>
      </c>
      <c r="K139" s="1">
        <v>0</v>
      </c>
      <c r="L139" s="26">
        <v>0</v>
      </c>
      <c r="M139" s="1">
        <v>0</v>
      </c>
      <c r="N139" s="26">
        <v>0</v>
      </c>
      <c r="O139" s="1">
        <v>0</v>
      </c>
      <c r="P139" s="26">
        <v>0</v>
      </c>
      <c r="Q139" s="1">
        <v>0</v>
      </c>
      <c r="R139" s="26">
        <v>2</v>
      </c>
      <c r="S139" s="1">
        <v>21000000</v>
      </c>
      <c r="T139" s="26">
        <v>0</v>
      </c>
      <c r="U139" s="1">
        <v>0</v>
      </c>
      <c r="V139" s="26">
        <v>0</v>
      </c>
      <c r="W139" s="1">
        <v>0</v>
      </c>
      <c r="X139" s="26">
        <f t="shared" si="4"/>
        <v>0</v>
      </c>
      <c r="Y139" s="1">
        <v>0</v>
      </c>
      <c r="Z139" s="26">
        <f t="shared" si="5"/>
        <v>2</v>
      </c>
      <c r="AA139" s="1">
        <v>21000000</v>
      </c>
    </row>
    <row r="140" spans="1:27" x14ac:dyDescent="0.25">
      <c r="A140" s="6" t="s">
        <v>36</v>
      </c>
      <c r="B140" s="6" t="s">
        <v>3</v>
      </c>
      <c r="C140" s="7" t="s">
        <v>57</v>
      </c>
      <c r="D140" s="26">
        <v>3</v>
      </c>
      <c r="E140" s="1">
        <v>287.85000000000002</v>
      </c>
      <c r="F140" s="26">
        <v>3</v>
      </c>
      <c r="G140" s="1">
        <v>16365.5</v>
      </c>
      <c r="H140" s="26">
        <v>3</v>
      </c>
      <c r="I140" s="1">
        <v>29840.240000000002</v>
      </c>
      <c r="J140" s="26">
        <v>0</v>
      </c>
      <c r="K140" s="1">
        <v>0</v>
      </c>
      <c r="L140" s="26">
        <v>0</v>
      </c>
      <c r="M140" s="1">
        <v>0</v>
      </c>
      <c r="N140" s="26">
        <v>0</v>
      </c>
      <c r="O140" s="1">
        <v>0</v>
      </c>
      <c r="P140" s="26">
        <v>4</v>
      </c>
      <c r="Q140" s="1">
        <v>37888.53</v>
      </c>
      <c r="R140" s="26">
        <v>96</v>
      </c>
      <c r="S140" s="1">
        <v>459749.84</v>
      </c>
      <c r="T140" s="26">
        <v>0</v>
      </c>
      <c r="U140" s="1">
        <v>0</v>
      </c>
      <c r="V140" s="26">
        <v>0</v>
      </c>
      <c r="W140" s="1">
        <v>0</v>
      </c>
      <c r="X140" s="26">
        <f t="shared" si="4"/>
        <v>13</v>
      </c>
      <c r="Y140" s="1">
        <v>84382.12</v>
      </c>
      <c r="Z140" s="26">
        <f t="shared" si="5"/>
        <v>109</v>
      </c>
      <c r="AA140" s="1">
        <v>544131.96</v>
      </c>
    </row>
    <row r="141" spans="1:27" x14ac:dyDescent="0.25">
      <c r="A141" s="6" t="s">
        <v>36</v>
      </c>
      <c r="B141" s="6" t="s">
        <v>3</v>
      </c>
      <c r="C141" s="7" t="s">
        <v>59</v>
      </c>
      <c r="D141" s="26">
        <v>0</v>
      </c>
      <c r="E141" s="1">
        <v>0</v>
      </c>
      <c r="F141" s="26">
        <v>1</v>
      </c>
      <c r="G141" s="1">
        <v>182020.5</v>
      </c>
      <c r="H141" s="26">
        <v>1</v>
      </c>
      <c r="I141" s="1">
        <v>342066.98</v>
      </c>
      <c r="J141" s="26">
        <v>0</v>
      </c>
      <c r="K141" s="1">
        <v>0</v>
      </c>
      <c r="L141" s="26">
        <v>0</v>
      </c>
      <c r="M141" s="1">
        <v>0</v>
      </c>
      <c r="N141" s="26">
        <v>0</v>
      </c>
      <c r="O141" s="1">
        <v>0</v>
      </c>
      <c r="P141" s="26">
        <v>2</v>
      </c>
      <c r="Q141" s="1">
        <v>1451177.04</v>
      </c>
      <c r="R141" s="26">
        <v>9</v>
      </c>
      <c r="S141" s="1">
        <v>1999236.11</v>
      </c>
      <c r="T141" s="26">
        <v>0</v>
      </c>
      <c r="U141" s="1">
        <v>0</v>
      </c>
      <c r="V141" s="26">
        <v>0</v>
      </c>
      <c r="W141" s="1">
        <v>0</v>
      </c>
      <c r="X141" s="26">
        <f t="shared" si="4"/>
        <v>4</v>
      </c>
      <c r="Y141" s="1">
        <v>1975264.52</v>
      </c>
      <c r="Z141" s="26">
        <f t="shared" si="5"/>
        <v>13</v>
      </c>
      <c r="AA141" s="1">
        <v>3974500.63</v>
      </c>
    </row>
    <row r="142" spans="1:27" x14ac:dyDescent="0.25">
      <c r="A142" s="6" t="s">
        <v>36</v>
      </c>
      <c r="B142" s="6" t="s">
        <v>3</v>
      </c>
      <c r="C142" s="7" t="s">
        <v>60</v>
      </c>
      <c r="D142" s="26">
        <v>0</v>
      </c>
      <c r="E142" s="1">
        <v>0</v>
      </c>
      <c r="F142" s="26">
        <v>0</v>
      </c>
      <c r="G142" s="1">
        <v>0</v>
      </c>
      <c r="H142" s="26">
        <v>0</v>
      </c>
      <c r="I142" s="1">
        <v>0</v>
      </c>
      <c r="J142" s="26">
        <v>0</v>
      </c>
      <c r="K142" s="1">
        <v>0</v>
      </c>
      <c r="L142" s="26">
        <v>0</v>
      </c>
      <c r="M142" s="1">
        <v>0</v>
      </c>
      <c r="N142" s="26">
        <v>0</v>
      </c>
      <c r="O142" s="1">
        <v>0</v>
      </c>
      <c r="P142" s="26">
        <v>0</v>
      </c>
      <c r="Q142" s="1">
        <v>0</v>
      </c>
      <c r="R142" s="26">
        <v>5</v>
      </c>
      <c r="S142" s="1">
        <v>11335275</v>
      </c>
      <c r="T142" s="26">
        <v>0</v>
      </c>
      <c r="U142" s="1">
        <v>0</v>
      </c>
      <c r="V142" s="26">
        <v>0</v>
      </c>
      <c r="W142" s="1">
        <v>0</v>
      </c>
      <c r="X142" s="26">
        <f t="shared" si="4"/>
        <v>0</v>
      </c>
      <c r="Y142" s="1">
        <v>0</v>
      </c>
      <c r="Z142" s="26">
        <f t="shared" si="5"/>
        <v>5</v>
      </c>
      <c r="AA142" s="1">
        <v>11335275</v>
      </c>
    </row>
    <row r="143" spans="1:27" x14ac:dyDescent="0.25">
      <c r="A143" s="6" t="s">
        <v>36</v>
      </c>
      <c r="B143" s="6" t="s">
        <v>3</v>
      </c>
      <c r="C143" s="7" t="s">
        <v>58</v>
      </c>
      <c r="D143" s="26">
        <v>1</v>
      </c>
      <c r="E143" s="1">
        <v>41066.879999999997</v>
      </c>
      <c r="F143" s="26">
        <v>0</v>
      </c>
      <c r="G143" s="1">
        <v>0</v>
      </c>
      <c r="H143" s="26">
        <v>0</v>
      </c>
      <c r="I143" s="1">
        <v>0</v>
      </c>
      <c r="J143" s="26">
        <v>1</v>
      </c>
      <c r="K143" s="1">
        <v>41066.879999999997</v>
      </c>
      <c r="L143" s="26">
        <v>0</v>
      </c>
      <c r="M143" s="1">
        <v>0</v>
      </c>
      <c r="N143" s="26">
        <v>0</v>
      </c>
      <c r="O143" s="1">
        <v>0</v>
      </c>
      <c r="P143" s="26">
        <v>0</v>
      </c>
      <c r="Q143" s="1">
        <v>0</v>
      </c>
      <c r="R143" s="26">
        <v>24</v>
      </c>
      <c r="S143" s="1">
        <v>1365323.63</v>
      </c>
      <c r="T143" s="26">
        <v>0</v>
      </c>
      <c r="U143" s="1">
        <v>0</v>
      </c>
      <c r="V143" s="26">
        <v>1</v>
      </c>
      <c r="W143" s="1">
        <v>41066.879999999997</v>
      </c>
      <c r="X143" s="26">
        <f t="shared" si="4"/>
        <v>1</v>
      </c>
      <c r="Y143" s="1">
        <v>41066.879999999997</v>
      </c>
      <c r="Z143" s="26">
        <f t="shared" si="5"/>
        <v>25</v>
      </c>
      <c r="AA143" s="1">
        <v>1406390.51</v>
      </c>
    </row>
    <row r="144" spans="1:27" x14ac:dyDescent="0.25">
      <c r="A144" s="6" t="s">
        <v>37</v>
      </c>
      <c r="B144" s="6" t="s">
        <v>0</v>
      </c>
      <c r="C144" s="7" t="s">
        <v>57</v>
      </c>
      <c r="D144" s="26">
        <v>0</v>
      </c>
      <c r="E144" s="1">
        <v>0</v>
      </c>
      <c r="F144" s="26">
        <v>0</v>
      </c>
      <c r="G144" s="1">
        <v>0</v>
      </c>
      <c r="H144" s="26">
        <v>2</v>
      </c>
      <c r="I144" s="1">
        <v>2762.88</v>
      </c>
      <c r="J144" s="26">
        <v>0</v>
      </c>
      <c r="K144" s="1">
        <v>0</v>
      </c>
      <c r="L144" s="26">
        <v>0</v>
      </c>
      <c r="M144" s="1">
        <v>0</v>
      </c>
      <c r="N144" s="26">
        <v>2</v>
      </c>
      <c r="O144" s="1">
        <v>2762.88</v>
      </c>
      <c r="P144" s="26">
        <v>0</v>
      </c>
      <c r="Q144" s="1">
        <v>0</v>
      </c>
      <c r="R144" s="26">
        <v>6</v>
      </c>
      <c r="S144" s="1">
        <v>14095.2</v>
      </c>
      <c r="T144" s="26">
        <v>0</v>
      </c>
      <c r="U144" s="1">
        <v>0</v>
      </c>
      <c r="V144" s="26">
        <v>2</v>
      </c>
      <c r="W144" s="1">
        <v>2762.88</v>
      </c>
      <c r="X144" s="26">
        <f t="shared" si="4"/>
        <v>2</v>
      </c>
      <c r="Y144" s="1">
        <v>2762.88</v>
      </c>
      <c r="Z144" s="26">
        <f t="shared" si="5"/>
        <v>8</v>
      </c>
      <c r="AA144" s="1">
        <v>16858.080000000002</v>
      </c>
    </row>
    <row r="145" spans="1:27" x14ac:dyDescent="0.25">
      <c r="A145" s="6" t="s">
        <v>37</v>
      </c>
      <c r="B145" s="6" t="s">
        <v>1</v>
      </c>
      <c r="C145" s="7" t="s">
        <v>57</v>
      </c>
      <c r="D145" s="26">
        <v>10</v>
      </c>
      <c r="E145" s="1">
        <v>20793.91</v>
      </c>
      <c r="F145" s="26">
        <v>25</v>
      </c>
      <c r="G145" s="1">
        <v>45034.47</v>
      </c>
      <c r="H145" s="26">
        <v>13</v>
      </c>
      <c r="I145" s="1">
        <v>69965.399999999994</v>
      </c>
      <c r="J145" s="26">
        <v>0</v>
      </c>
      <c r="K145" s="1">
        <v>0</v>
      </c>
      <c r="L145" s="26">
        <v>12</v>
      </c>
      <c r="M145" s="1">
        <v>5907</v>
      </c>
      <c r="N145" s="26">
        <v>0</v>
      </c>
      <c r="O145" s="1">
        <v>0</v>
      </c>
      <c r="P145" s="26">
        <v>34</v>
      </c>
      <c r="Q145" s="1">
        <v>171863.74</v>
      </c>
      <c r="R145" s="26">
        <v>354</v>
      </c>
      <c r="S145" s="1">
        <v>495825.61</v>
      </c>
      <c r="T145" s="26">
        <v>0</v>
      </c>
      <c r="U145" s="1">
        <v>0</v>
      </c>
      <c r="V145" s="26">
        <v>12</v>
      </c>
      <c r="W145" s="1">
        <v>5907</v>
      </c>
      <c r="X145" s="26">
        <f t="shared" si="4"/>
        <v>82</v>
      </c>
      <c r="Y145" s="1">
        <v>307657.52</v>
      </c>
      <c r="Z145" s="26">
        <f t="shared" si="5"/>
        <v>436</v>
      </c>
      <c r="AA145" s="1">
        <v>803483.13</v>
      </c>
    </row>
    <row r="146" spans="1:27" x14ac:dyDescent="0.25">
      <c r="A146" s="6" t="s">
        <v>37</v>
      </c>
      <c r="B146" s="6" t="s">
        <v>1</v>
      </c>
      <c r="C146" s="7" t="s">
        <v>58</v>
      </c>
      <c r="D146" s="26">
        <v>0</v>
      </c>
      <c r="E146" s="1">
        <v>0</v>
      </c>
      <c r="F146" s="26">
        <v>0</v>
      </c>
      <c r="G146" s="1">
        <v>0</v>
      </c>
      <c r="H146" s="26">
        <v>3</v>
      </c>
      <c r="I146" s="1">
        <v>158218.75</v>
      </c>
      <c r="J146" s="26">
        <v>0</v>
      </c>
      <c r="K146" s="1">
        <v>0</v>
      </c>
      <c r="L146" s="26">
        <v>0</v>
      </c>
      <c r="M146" s="1">
        <v>0</v>
      </c>
      <c r="N146" s="26">
        <v>0</v>
      </c>
      <c r="O146" s="1">
        <v>0</v>
      </c>
      <c r="P146" s="26">
        <v>5</v>
      </c>
      <c r="Q146" s="1">
        <v>193505</v>
      </c>
      <c r="R146" s="26">
        <v>5</v>
      </c>
      <c r="S146" s="1">
        <v>258841.64</v>
      </c>
      <c r="T146" s="26">
        <v>0</v>
      </c>
      <c r="U146" s="1">
        <v>0</v>
      </c>
      <c r="V146" s="26">
        <v>0</v>
      </c>
      <c r="W146" s="1">
        <v>0</v>
      </c>
      <c r="X146" s="26">
        <f t="shared" si="4"/>
        <v>8</v>
      </c>
      <c r="Y146" s="1">
        <v>351723.75</v>
      </c>
      <c r="Z146" s="26">
        <f t="shared" si="5"/>
        <v>13</v>
      </c>
      <c r="AA146" s="1">
        <v>610565.39</v>
      </c>
    </row>
    <row r="147" spans="1:27" x14ac:dyDescent="0.25">
      <c r="A147" s="6" t="s">
        <v>37</v>
      </c>
      <c r="B147" s="6" t="s">
        <v>2</v>
      </c>
      <c r="C147" s="7" t="s">
        <v>57</v>
      </c>
      <c r="D147" s="26">
        <v>0</v>
      </c>
      <c r="E147" s="1">
        <v>0</v>
      </c>
      <c r="F147" s="26">
        <v>1</v>
      </c>
      <c r="G147" s="1">
        <v>20000</v>
      </c>
      <c r="H147" s="26">
        <v>0</v>
      </c>
      <c r="I147" s="1">
        <v>0</v>
      </c>
      <c r="J147" s="26">
        <v>0</v>
      </c>
      <c r="K147" s="1">
        <v>0</v>
      </c>
      <c r="L147" s="26">
        <v>0</v>
      </c>
      <c r="M147" s="1">
        <v>0</v>
      </c>
      <c r="N147" s="26">
        <v>0</v>
      </c>
      <c r="O147" s="1">
        <v>0</v>
      </c>
      <c r="P147" s="26">
        <v>0</v>
      </c>
      <c r="Q147" s="1">
        <v>0</v>
      </c>
      <c r="R147" s="26">
        <v>44</v>
      </c>
      <c r="S147" s="1">
        <v>113160.8</v>
      </c>
      <c r="T147" s="26">
        <v>0</v>
      </c>
      <c r="U147" s="1">
        <v>0</v>
      </c>
      <c r="V147" s="26">
        <v>0</v>
      </c>
      <c r="W147" s="1">
        <v>0</v>
      </c>
      <c r="X147" s="26">
        <f t="shared" si="4"/>
        <v>1</v>
      </c>
      <c r="Y147" s="1">
        <v>20000</v>
      </c>
      <c r="Z147" s="26">
        <f t="shared" si="5"/>
        <v>45</v>
      </c>
      <c r="AA147" s="1">
        <v>133160.79999999999</v>
      </c>
    </row>
    <row r="148" spans="1:27" x14ac:dyDescent="0.25">
      <c r="A148" s="6" t="s">
        <v>37</v>
      </c>
      <c r="B148" s="6" t="s">
        <v>2</v>
      </c>
      <c r="C148" s="7" t="s">
        <v>59</v>
      </c>
      <c r="D148" s="26">
        <v>0</v>
      </c>
      <c r="E148" s="1">
        <v>0</v>
      </c>
      <c r="F148" s="26">
        <v>1</v>
      </c>
      <c r="G148" s="1">
        <v>192000</v>
      </c>
      <c r="H148" s="26">
        <v>0</v>
      </c>
      <c r="I148" s="1">
        <v>0</v>
      </c>
      <c r="J148" s="26">
        <v>0</v>
      </c>
      <c r="K148" s="1">
        <v>0</v>
      </c>
      <c r="L148" s="26">
        <v>0</v>
      </c>
      <c r="M148" s="1">
        <v>0</v>
      </c>
      <c r="N148" s="26">
        <v>0</v>
      </c>
      <c r="O148" s="1">
        <v>0</v>
      </c>
      <c r="P148" s="26">
        <v>0</v>
      </c>
      <c r="Q148" s="1">
        <v>0</v>
      </c>
      <c r="R148" s="26">
        <v>3</v>
      </c>
      <c r="S148" s="1">
        <v>1337640</v>
      </c>
      <c r="T148" s="26">
        <v>0</v>
      </c>
      <c r="U148" s="1">
        <v>0</v>
      </c>
      <c r="V148" s="26">
        <v>0</v>
      </c>
      <c r="W148" s="1">
        <v>0</v>
      </c>
      <c r="X148" s="26">
        <f t="shared" si="4"/>
        <v>1</v>
      </c>
      <c r="Y148" s="1">
        <v>192000</v>
      </c>
      <c r="Z148" s="26">
        <f t="shared" si="5"/>
        <v>4</v>
      </c>
      <c r="AA148" s="1">
        <v>1529640</v>
      </c>
    </row>
    <row r="149" spans="1:27" x14ac:dyDescent="0.25">
      <c r="A149" s="6" t="s">
        <v>37</v>
      </c>
      <c r="B149" s="6" t="s">
        <v>2</v>
      </c>
      <c r="C149" s="7" t="s">
        <v>58</v>
      </c>
      <c r="D149" s="26">
        <v>0</v>
      </c>
      <c r="E149" s="1">
        <v>0</v>
      </c>
      <c r="F149" s="26">
        <v>0</v>
      </c>
      <c r="G149" s="1">
        <v>0</v>
      </c>
      <c r="H149" s="26">
        <v>0</v>
      </c>
      <c r="I149" s="1">
        <v>0</v>
      </c>
      <c r="J149" s="26">
        <v>0</v>
      </c>
      <c r="K149" s="1">
        <v>0</v>
      </c>
      <c r="L149" s="26">
        <v>0</v>
      </c>
      <c r="M149" s="1">
        <v>0</v>
      </c>
      <c r="N149" s="26">
        <v>0</v>
      </c>
      <c r="O149" s="1">
        <v>0</v>
      </c>
      <c r="P149" s="26">
        <v>0</v>
      </c>
      <c r="Q149" s="1">
        <v>0</v>
      </c>
      <c r="R149" s="26">
        <v>3</v>
      </c>
      <c r="S149" s="1">
        <v>163303.6</v>
      </c>
      <c r="T149" s="26">
        <v>0</v>
      </c>
      <c r="U149" s="1">
        <v>0</v>
      </c>
      <c r="V149" s="26">
        <v>0</v>
      </c>
      <c r="W149" s="1">
        <v>0</v>
      </c>
      <c r="X149" s="26">
        <f t="shared" si="4"/>
        <v>0</v>
      </c>
      <c r="Y149" s="1">
        <v>0</v>
      </c>
      <c r="Z149" s="26">
        <f t="shared" si="5"/>
        <v>3</v>
      </c>
      <c r="AA149" s="1">
        <v>163303.6</v>
      </c>
    </row>
    <row r="150" spans="1:27" x14ac:dyDescent="0.25">
      <c r="A150" s="6" t="s">
        <v>37</v>
      </c>
      <c r="B150" s="6" t="s">
        <v>2</v>
      </c>
      <c r="C150" s="7" t="s">
        <v>61</v>
      </c>
      <c r="D150" s="26">
        <v>0</v>
      </c>
      <c r="E150" s="1">
        <v>0</v>
      </c>
      <c r="F150" s="26">
        <v>0</v>
      </c>
      <c r="G150" s="1">
        <v>0</v>
      </c>
      <c r="H150" s="26">
        <v>0</v>
      </c>
      <c r="I150" s="1">
        <v>0</v>
      </c>
      <c r="J150" s="26">
        <v>0</v>
      </c>
      <c r="K150" s="1">
        <v>0</v>
      </c>
      <c r="L150" s="26">
        <v>0</v>
      </c>
      <c r="M150" s="1">
        <v>0</v>
      </c>
      <c r="N150" s="26">
        <v>0</v>
      </c>
      <c r="O150" s="1">
        <v>0</v>
      </c>
      <c r="P150" s="26">
        <v>0</v>
      </c>
      <c r="Q150" s="1">
        <v>0</v>
      </c>
      <c r="R150" s="26">
        <v>1</v>
      </c>
      <c r="S150" s="1">
        <v>22823700</v>
      </c>
      <c r="T150" s="26">
        <v>0</v>
      </c>
      <c r="U150" s="1">
        <v>0</v>
      </c>
      <c r="V150" s="26">
        <v>0</v>
      </c>
      <c r="W150" s="1">
        <v>0</v>
      </c>
      <c r="X150" s="26">
        <f t="shared" si="4"/>
        <v>0</v>
      </c>
      <c r="Y150" s="1">
        <v>0</v>
      </c>
      <c r="Z150" s="26">
        <f t="shared" si="5"/>
        <v>1</v>
      </c>
      <c r="AA150" s="1">
        <v>22823700</v>
      </c>
    </row>
    <row r="151" spans="1:27" x14ac:dyDescent="0.25">
      <c r="A151" s="6" t="s">
        <v>37</v>
      </c>
      <c r="B151" s="6" t="s">
        <v>3</v>
      </c>
      <c r="C151" s="7" t="s">
        <v>57</v>
      </c>
      <c r="D151" s="26">
        <v>0</v>
      </c>
      <c r="E151" s="1">
        <v>0</v>
      </c>
      <c r="F151" s="26">
        <v>3</v>
      </c>
      <c r="G151" s="1">
        <v>8268</v>
      </c>
      <c r="H151" s="26">
        <v>3</v>
      </c>
      <c r="I151" s="1">
        <v>19718.509999999998</v>
      </c>
      <c r="J151" s="26">
        <v>0</v>
      </c>
      <c r="K151" s="1">
        <v>0</v>
      </c>
      <c r="L151" s="26">
        <v>0</v>
      </c>
      <c r="M151" s="1">
        <v>0</v>
      </c>
      <c r="N151" s="26">
        <v>0</v>
      </c>
      <c r="O151" s="1">
        <v>0</v>
      </c>
      <c r="P151" s="26">
        <v>2</v>
      </c>
      <c r="Q151" s="1">
        <v>40000</v>
      </c>
      <c r="R151" s="26">
        <v>157</v>
      </c>
      <c r="S151" s="1">
        <v>428275.36</v>
      </c>
      <c r="T151" s="26">
        <v>0</v>
      </c>
      <c r="U151" s="1">
        <v>0</v>
      </c>
      <c r="V151" s="26">
        <v>0</v>
      </c>
      <c r="W151" s="1">
        <v>0</v>
      </c>
      <c r="X151" s="26">
        <f t="shared" si="4"/>
        <v>8</v>
      </c>
      <c r="Y151" s="1">
        <v>67986.509999999995</v>
      </c>
      <c r="Z151" s="26">
        <f t="shared" si="5"/>
        <v>165</v>
      </c>
      <c r="AA151" s="1">
        <v>496261.87</v>
      </c>
    </row>
    <row r="152" spans="1:27" x14ac:dyDescent="0.25">
      <c r="A152" s="6" t="s">
        <v>37</v>
      </c>
      <c r="B152" s="6" t="s">
        <v>3</v>
      </c>
      <c r="C152" s="7" t="s">
        <v>59</v>
      </c>
      <c r="D152" s="26">
        <v>0</v>
      </c>
      <c r="E152" s="1">
        <v>0</v>
      </c>
      <c r="F152" s="26">
        <v>0</v>
      </c>
      <c r="G152" s="1">
        <v>0</v>
      </c>
      <c r="H152" s="26">
        <v>0</v>
      </c>
      <c r="I152" s="1">
        <v>0</v>
      </c>
      <c r="J152" s="26">
        <v>0</v>
      </c>
      <c r="K152" s="1">
        <v>0</v>
      </c>
      <c r="L152" s="26">
        <v>0</v>
      </c>
      <c r="M152" s="1">
        <v>0</v>
      </c>
      <c r="N152" s="26">
        <v>0</v>
      </c>
      <c r="O152" s="1">
        <v>0</v>
      </c>
      <c r="P152" s="26">
        <v>0</v>
      </c>
      <c r="Q152" s="1">
        <v>0</v>
      </c>
      <c r="R152" s="26">
        <v>1</v>
      </c>
      <c r="S152" s="1">
        <v>361954.05</v>
      </c>
      <c r="T152" s="26">
        <v>0</v>
      </c>
      <c r="U152" s="1">
        <v>0</v>
      </c>
      <c r="V152" s="26">
        <v>0</v>
      </c>
      <c r="W152" s="1">
        <v>0</v>
      </c>
      <c r="X152" s="26">
        <f t="shared" si="4"/>
        <v>0</v>
      </c>
      <c r="Y152" s="1">
        <v>0</v>
      </c>
      <c r="Z152" s="26">
        <f t="shared" si="5"/>
        <v>1</v>
      </c>
      <c r="AA152" s="1">
        <v>361954.05</v>
      </c>
    </row>
    <row r="153" spans="1:27" x14ac:dyDescent="0.25">
      <c r="A153" s="6" t="s">
        <v>37</v>
      </c>
      <c r="B153" s="6" t="s">
        <v>3</v>
      </c>
      <c r="C153" s="7" t="s">
        <v>60</v>
      </c>
      <c r="D153" s="26">
        <v>0</v>
      </c>
      <c r="E153" s="1">
        <v>0</v>
      </c>
      <c r="F153" s="26">
        <v>0</v>
      </c>
      <c r="G153" s="1">
        <v>0</v>
      </c>
      <c r="H153" s="26">
        <v>0</v>
      </c>
      <c r="I153" s="1">
        <v>0</v>
      </c>
      <c r="J153" s="26">
        <v>0</v>
      </c>
      <c r="K153" s="1">
        <v>0</v>
      </c>
      <c r="L153" s="26">
        <v>0</v>
      </c>
      <c r="M153" s="1">
        <v>0</v>
      </c>
      <c r="N153" s="26">
        <v>0</v>
      </c>
      <c r="O153" s="1">
        <v>0</v>
      </c>
      <c r="P153" s="26">
        <v>0</v>
      </c>
      <c r="Q153" s="1">
        <v>0</v>
      </c>
      <c r="R153" s="26">
        <v>1</v>
      </c>
      <c r="S153" s="1">
        <v>4854664</v>
      </c>
      <c r="T153" s="26">
        <v>0</v>
      </c>
      <c r="U153" s="1">
        <v>0</v>
      </c>
      <c r="V153" s="26">
        <v>0</v>
      </c>
      <c r="W153" s="1">
        <v>0</v>
      </c>
      <c r="X153" s="26">
        <f t="shared" si="4"/>
        <v>0</v>
      </c>
      <c r="Y153" s="1">
        <v>0</v>
      </c>
      <c r="Z153" s="26">
        <f t="shared" si="5"/>
        <v>1</v>
      </c>
      <c r="AA153" s="1">
        <v>4854664</v>
      </c>
    </row>
    <row r="154" spans="1:27" x14ac:dyDescent="0.25">
      <c r="A154" s="6" t="s">
        <v>37</v>
      </c>
      <c r="B154" s="6" t="s">
        <v>3</v>
      </c>
      <c r="C154" s="7" t="s">
        <v>58</v>
      </c>
      <c r="D154" s="26">
        <v>1</v>
      </c>
      <c r="E154" s="1">
        <v>31619</v>
      </c>
      <c r="F154" s="26">
        <v>0</v>
      </c>
      <c r="G154" s="1">
        <v>0</v>
      </c>
      <c r="H154" s="26">
        <v>0</v>
      </c>
      <c r="I154" s="1">
        <v>0</v>
      </c>
      <c r="J154" s="26">
        <v>1</v>
      </c>
      <c r="K154" s="1">
        <v>31619</v>
      </c>
      <c r="L154" s="26">
        <v>0</v>
      </c>
      <c r="M154" s="1">
        <v>0</v>
      </c>
      <c r="N154" s="26">
        <v>0</v>
      </c>
      <c r="O154" s="1">
        <v>0</v>
      </c>
      <c r="P154" s="26">
        <v>0</v>
      </c>
      <c r="Q154" s="1">
        <v>0</v>
      </c>
      <c r="R154" s="26">
        <v>3</v>
      </c>
      <c r="S154" s="1">
        <v>200930</v>
      </c>
      <c r="T154" s="26">
        <v>0</v>
      </c>
      <c r="U154" s="1">
        <v>0</v>
      </c>
      <c r="V154" s="26">
        <v>1</v>
      </c>
      <c r="W154" s="1">
        <v>31619</v>
      </c>
      <c r="X154" s="26">
        <f t="shared" si="4"/>
        <v>1</v>
      </c>
      <c r="Y154" s="1">
        <v>31619</v>
      </c>
      <c r="Z154" s="26">
        <f t="shared" si="5"/>
        <v>4</v>
      </c>
      <c r="AA154" s="1">
        <v>232549</v>
      </c>
    </row>
    <row r="155" spans="1:27" x14ac:dyDescent="0.25">
      <c r="A155" s="6" t="s">
        <v>37</v>
      </c>
      <c r="B155" s="6" t="s">
        <v>3</v>
      </c>
      <c r="C155" s="7" t="s">
        <v>61</v>
      </c>
      <c r="D155" s="26">
        <v>0</v>
      </c>
      <c r="E155" s="1">
        <v>0</v>
      </c>
      <c r="F155" s="26">
        <v>0</v>
      </c>
      <c r="G155" s="1">
        <v>0</v>
      </c>
      <c r="H155" s="26">
        <v>0</v>
      </c>
      <c r="I155" s="1">
        <v>0</v>
      </c>
      <c r="J155" s="26">
        <v>0</v>
      </c>
      <c r="K155" s="1">
        <v>0</v>
      </c>
      <c r="L155" s="26">
        <v>0</v>
      </c>
      <c r="M155" s="1">
        <v>0</v>
      </c>
      <c r="N155" s="26">
        <v>0</v>
      </c>
      <c r="O155" s="1">
        <v>0</v>
      </c>
      <c r="P155" s="26">
        <v>0</v>
      </c>
      <c r="Q155" s="1">
        <v>0</v>
      </c>
      <c r="R155" s="26">
        <v>1</v>
      </c>
      <c r="S155" s="1">
        <v>6339912</v>
      </c>
      <c r="T155" s="26">
        <v>0</v>
      </c>
      <c r="U155" s="1">
        <v>0</v>
      </c>
      <c r="V155" s="26">
        <v>0</v>
      </c>
      <c r="W155" s="1">
        <v>0</v>
      </c>
      <c r="X155" s="26">
        <f t="shared" si="4"/>
        <v>0</v>
      </c>
      <c r="Y155" s="1">
        <v>0</v>
      </c>
      <c r="Z155" s="26">
        <f t="shared" si="5"/>
        <v>1</v>
      </c>
      <c r="AA155" s="1">
        <v>6339912</v>
      </c>
    </row>
    <row r="156" spans="1:27" x14ac:dyDescent="0.25">
      <c r="A156" s="6" t="s">
        <v>38</v>
      </c>
      <c r="B156" s="6" t="s">
        <v>0</v>
      </c>
      <c r="C156" s="7" t="s">
        <v>57</v>
      </c>
      <c r="D156" s="26">
        <v>2</v>
      </c>
      <c r="E156" s="1">
        <v>1270</v>
      </c>
      <c r="F156" s="26">
        <v>1</v>
      </c>
      <c r="G156" s="1">
        <v>4950</v>
      </c>
      <c r="H156" s="26">
        <v>0</v>
      </c>
      <c r="I156" s="1">
        <v>0</v>
      </c>
      <c r="J156" s="26">
        <v>2</v>
      </c>
      <c r="K156" s="1">
        <v>1270</v>
      </c>
      <c r="L156" s="26">
        <v>1</v>
      </c>
      <c r="M156" s="1">
        <v>4950</v>
      </c>
      <c r="N156" s="26">
        <v>0</v>
      </c>
      <c r="O156" s="1">
        <v>0</v>
      </c>
      <c r="P156" s="26">
        <v>0</v>
      </c>
      <c r="Q156" s="1">
        <v>0</v>
      </c>
      <c r="R156" s="26">
        <v>18</v>
      </c>
      <c r="S156" s="1">
        <v>7976.77</v>
      </c>
      <c r="T156" s="26">
        <v>0</v>
      </c>
      <c r="U156" s="1">
        <v>0</v>
      </c>
      <c r="V156" s="26">
        <v>3</v>
      </c>
      <c r="W156" s="1">
        <v>6220</v>
      </c>
      <c r="X156" s="26">
        <f t="shared" si="4"/>
        <v>3</v>
      </c>
      <c r="Y156" s="1">
        <v>6220</v>
      </c>
      <c r="Z156" s="26">
        <f t="shared" si="5"/>
        <v>21</v>
      </c>
      <c r="AA156" s="1">
        <v>14196.77</v>
      </c>
    </row>
    <row r="157" spans="1:27" x14ac:dyDescent="0.25">
      <c r="A157" s="6" t="s">
        <v>38</v>
      </c>
      <c r="B157" s="6" t="s">
        <v>0</v>
      </c>
      <c r="C157" s="7" t="s">
        <v>58</v>
      </c>
      <c r="D157" s="26">
        <v>1</v>
      </c>
      <c r="E157" s="1">
        <v>100000</v>
      </c>
      <c r="F157" s="26">
        <v>0</v>
      </c>
      <c r="G157" s="1">
        <v>0</v>
      </c>
      <c r="H157" s="26">
        <v>0</v>
      </c>
      <c r="I157" s="1">
        <v>0</v>
      </c>
      <c r="J157" s="26">
        <v>0</v>
      </c>
      <c r="K157" s="1">
        <v>0</v>
      </c>
      <c r="L157" s="26">
        <v>0</v>
      </c>
      <c r="M157" s="1">
        <v>0</v>
      </c>
      <c r="N157" s="26">
        <v>0</v>
      </c>
      <c r="O157" s="1">
        <v>0</v>
      </c>
      <c r="P157" s="26">
        <v>0</v>
      </c>
      <c r="Q157" s="1">
        <v>0</v>
      </c>
      <c r="R157" s="26">
        <v>0</v>
      </c>
      <c r="S157" s="1">
        <v>0</v>
      </c>
      <c r="T157" s="26">
        <v>0</v>
      </c>
      <c r="U157" s="1">
        <v>0</v>
      </c>
      <c r="V157" s="26">
        <v>0</v>
      </c>
      <c r="W157" s="1">
        <v>0</v>
      </c>
      <c r="X157" s="26">
        <f t="shared" si="4"/>
        <v>1</v>
      </c>
      <c r="Y157" s="1">
        <v>100000</v>
      </c>
      <c r="Z157" s="26">
        <f t="shared" si="5"/>
        <v>1</v>
      </c>
      <c r="AA157" s="1">
        <v>100000</v>
      </c>
    </row>
    <row r="158" spans="1:27" x14ac:dyDescent="0.25">
      <c r="A158" s="6" t="s">
        <v>38</v>
      </c>
      <c r="B158" s="6" t="s">
        <v>1</v>
      </c>
      <c r="C158" s="7" t="s">
        <v>57</v>
      </c>
      <c r="D158" s="26">
        <v>23</v>
      </c>
      <c r="E158" s="1">
        <v>90407.2</v>
      </c>
      <c r="F158" s="26">
        <v>152</v>
      </c>
      <c r="G158" s="1">
        <v>377474.78</v>
      </c>
      <c r="H158" s="26">
        <v>44</v>
      </c>
      <c r="I158" s="1">
        <v>250609.8</v>
      </c>
      <c r="J158" s="26">
        <v>3</v>
      </c>
      <c r="K158" s="1">
        <v>28491</v>
      </c>
      <c r="L158" s="26">
        <v>39</v>
      </c>
      <c r="M158" s="1">
        <v>203855.4</v>
      </c>
      <c r="N158" s="26">
        <v>2</v>
      </c>
      <c r="O158" s="1">
        <v>40000</v>
      </c>
      <c r="P158" s="26">
        <v>237</v>
      </c>
      <c r="Q158" s="1">
        <v>691136.38</v>
      </c>
      <c r="R158" s="26">
        <v>2936</v>
      </c>
      <c r="S158" s="1">
        <v>6350798.5</v>
      </c>
      <c r="T158" s="26">
        <v>0</v>
      </c>
      <c r="U158" s="1">
        <v>0</v>
      </c>
      <c r="V158" s="26">
        <v>44</v>
      </c>
      <c r="W158" s="1">
        <v>272346.40000000002</v>
      </c>
      <c r="X158" s="26">
        <f t="shared" si="4"/>
        <v>456</v>
      </c>
      <c r="Y158" s="1">
        <v>1409628.1599999999</v>
      </c>
      <c r="Z158" s="26">
        <f t="shared" si="5"/>
        <v>3392</v>
      </c>
      <c r="AA158" s="1">
        <v>7760426.6600000001</v>
      </c>
    </row>
    <row r="159" spans="1:27" x14ac:dyDescent="0.25">
      <c r="A159" s="6" t="s">
        <v>38</v>
      </c>
      <c r="B159" s="6" t="s">
        <v>1</v>
      </c>
      <c r="C159" s="7" t="s">
        <v>58</v>
      </c>
      <c r="D159" s="26">
        <v>2</v>
      </c>
      <c r="E159" s="1">
        <v>104799.2</v>
      </c>
      <c r="F159" s="26">
        <v>9</v>
      </c>
      <c r="G159" s="1">
        <v>535497.04</v>
      </c>
      <c r="H159" s="26">
        <v>8</v>
      </c>
      <c r="I159" s="1">
        <v>376077.88</v>
      </c>
      <c r="J159" s="26">
        <v>1</v>
      </c>
      <c r="K159" s="1">
        <v>65499.199999999997</v>
      </c>
      <c r="L159" s="26">
        <v>7</v>
      </c>
      <c r="M159" s="1">
        <v>446375.04</v>
      </c>
      <c r="N159" s="26">
        <v>0</v>
      </c>
      <c r="O159" s="1">
        <v>0</v>
      </c>
      <c r="P159" s="26">
        <v>10</v>
      </c>
      <c r="Q159" s="1">
        <v>640320.41</v>
      </c>
      <c r="R159" s="26">
        <v>71</v>
      </c>
      <c r="S159" s="1">
        <v>4221159.57</v>
      </c>
      <c r="T159" s="26">
        <v>0</v>
      </c>
      <c r="U159" s="1">
        <v>0</v>
      </c>
      <c r="V159" s="26">
        <v>8</v>
      </c>
      <c r="W159" s="1">
        <v>511874.24</v>
      </c>
      <c r="X159" s="26">
        <f t="shared" si="4"/>
        <v>29</v>
      </c>
      <c r="Y159" s="1">
        <v>1656694.53</v>
      </c>
      <c r="Z159" s="26">
        <f t="shared" si="5"/>
        <v>100</v>
      </c>
      <c r="AA159" s="1">
        <v>5877854.0999999996</v>
      </c>
    </row>
    <row r="160" spans="1:27" x14ac:dyDescent="0.25">
      <c r="A160" s="6" t="s">
        <v>38</v>
      </c>
      <c r="B160" s="6" t="s">
        <v>2</v>
      </c>
      <c r="C160" s="7" t="s">
        <v>57</v>
      </c>
      <c r="D160" s="26">
        <v>3</v>
      </c>
      <c r="E160" s="1">
        <v>13900</v>
      </c>
      <c r="F160" s="26">
        <v>6</v>
      </c>
      <c r="G160" s="1">
        <v>22060</v>
      </c>
      <c r="H160" s="26">
        <v>1</v>
      </c>
      <c r="I160" s="1">
        <v>9970</v>
      </c>
      <c r="J160" s="26">
        <v>2</v>
      </c>
      <c r="K160" s="1">
        <v>11900</v>
      </c>
      <c r="L160" s="26">
        <v>5</v>
      </c>
      <c r="M160" s="1">
        <v>20765</v>
      </c>
      <c r="N160" s="26">
        <v>1</v>
      </c>
      <c r="O160" s="1">
        <v>9970</v>
      </c>
      <c r="P160" s="26">
        <v>6</v>
      </c>
      <c r="Q160" s="1">
        <v>10010.450000000001</v>
      </c>
      <c r="R160" s="26">
        <v>386</v>
      </c>
      <c r="S160" s="1">
        <v>1433798.45</v>
      </c>
      <c r="T160" s="26">
        <v>0</v>
      </c>
      <c r="U160" s="1">
        <v>0</v>
      </c>
      <c r="V160" s="26">
        <v>8</v>
      </c>
      <c r="W160" s="1">
        <v>42635</v>
      </c>
      <c r="X160" s="26">
        <f t="shared" si="4"/>
        <v>16</v>
      </c>
      <c r="Y160" s="1">
        <v>55940.45</v>
      </c>
      <c r="Z160" s="26">
        <f t="shared" si="5"/>
        <v>402</v>
      </c>
      <c r="AA160" s="1">
        <v>1489738.9</v>
      </c>
    </row>
    <row r="161" spans="1:27" x14ac:dyDescent="0.25">
      <c r="A161" s="6" t="s">
        <v>38</v>
      </c>
      <c r="B161" s="6" t="s">
        <v>2</v>
      </c>
      <c r="C161" s="7" t="s">
        <v>59</v>
      </c>
      <c r="D161" s="26">
        <v>0</v>
      </c>
      <c r="E161" s="1">
        <v>0</v>
      </c>
      <c r="F161" s="26">
        <v>0</v>
      </c>
      <c r="G161" s="1">
        <v>0</v>
      </c>
      <c r="H161" s="26">
        <v>0</v>
      </c>
      <c r="I161" s="1">
        <v>0</v>
      </c>
      <c r="J161" s="26">
        <v>0</v>
      </c>
      <c r="K161" s="1">
        <v>0</v>
      </c>
      <c r="L161" s="26">
        <v>0</v>
      </c>
      <c r="M161" s="1">
        <v>0</v>
      </c>
      <c r="N161" s="26">
        <v>0</v>
      </c>
      <c r="O161" s="1">
        <v>0</v>
      </c>
      <c r="P161" s="26">
        <v>0</v>
      </c>
      <c r="Q161" s="1">
        <v>0</v>
      </c>
      <c r="R161" s="26">
        <v>19</v>
      </c>
      <c r="S161" s="1">
        <v>15040932</v>
      </c>
      <c r="T161" s="26">
        <v>0</v>
      </c>
      <c r="U161" s="1">
        <v>0</v>
      </c>
      <c r="V161" s="26">
        <v>0</v>
      </c>
      <c r="W161" s="1">
        <v>0</v>
      </c>
      <c r="X161" s="26">
        <f t="shared" si="4"/>
        <v>0</v>
      </c>
      <c r="Y161" s="1">
        <v>0</v>
      </c>
      <c r="Z161" s="26">
        <f t="shared" si="5"/>
        <v>19</v>
      </c>
      <c r="AA161" s="1">
        <v>15040932</v>
      </c>
    </row>
    <row r="162" spans="1:27" x14ac:dyDescent="0.25">
      <c r="A162" s="6" t="s">
        <v>38</v>
      </c>
      <c r="B162" s="6" t="s">
        <v>2</v>
      </c>
      <c r="C162" s="7" t="s">
        <v>60</v>
      </c>
      <c r="D162" s="26">
        <v>0</v>
      </c>
      <c r="E162" s="1">
        <v>0</v>
      </c>
      <c r="F162" s="26">
        <v>0</v>
      </c>
      <c r="G162" s="1">
        <v>0</v>
      </c>
      <c r="H162" s="26">
        <v>0</v>
      </c>
      <c r="I162" s="1">
        <v>0</v>
      </c>
      <c r="J162" s="26">
        <v>0</v>
      </c>
      <c r="K162" s="1">
        <v>0</v>
      </c>
      <c r="L162" s="26">
        <v>0</v>
      </c>
      <c r="M162" s="1">
        <v>0</v>
      </c>
      <c r="N162" s="26">
        <v>0</v>
      </c>
      <c r="O162" s="1">
        <v>0</v>
      </c>
      <c r="P162" s="26">
        <v>0</v>
      </c>
      <c r="Q162" s="1">
        <v>0</v>
      </c>
      <c r="R162" s="26">
        <v>1</v>
      </c>
      <c r="S162" s="1">
        <v>1196892</v>
      </c>
      <c r="T162" s="26">
        <v>0</v>
      </c>
      <c r="U162" s="1">
        <v>0</v>
      </c>
      <c r="V162" s="26">
        <v>0</v>
      </c>
      <c r="W162" s="1">
        <v>0</v>
      </c>
      <c r="X162" s="26">
        <f t="shared" si="4"/>
        <v>0</v>
      </c>
      <c r="Y162" s="1">
        <v>0</v>
      </c>
      <c r="Z162" s="26">
        <f t="shared" si="5"/>
        <v>1</v>
      </c>
      <c r="AA162" s="1">
        <v>1196892</v>
      </c>
    </row>
    <row r="163" spans="1:27" x14ac:dyDescent="0.25">
      <c r="A163" s="6" t="s">
        <v>38</v>
      </c>
      <c r="B163" s="6" t="s">
        <v>2</v>
      </c>
      <c r="C163" s="7" t="s">
        <v>58</v>
      </c>
      <c r="D163" s="26">
        <v>0</v>
      </c>
      <c r="E163" s="1">
        <v>0</v>
      </c>
      <c r="F163" s="26">
        <v>2</v>
      </c>
      <c r="G163" s="1">
        <v>158480</v>
      </c>
      <c r="H163" s="26">
        <v>1</v>
      </c>
      <c r="I163" s="1">
        <v>79200</v>
      </c>
      <c r="J163" s="26">
        <v>0</v>
      </c>
      <c r="K163" s="1">
        <v>0</v>
      </c>
      <c r="L163" s="26">
        <v>0</v>
      </c>
      <c r="M163" s="1">
        <v>0</v>
      </c>
      <c r="N163" s="26">
        <v>1</v>
      </c>
      <c r="O163" s="1">
        <v>79200</v>
      </c>
      <c r="P163" s="26">
        <v>0</v>
      </c>
      <c r="Q163" s="1">
        <v>0</v>
      </c>
      <c r="R163" s="26">
        <v>5</v>
      </c>
      <c r="S163" s="1">
        <v>407598</v>
      </c>
      <c r="T163" s="26">
        <v>0</v>
      </c>
      <c r="U163" s="1">
        <v>0</v>
      </c>
      <c r="V163" s="26">
        <v>1</v>
      </c>
      <c r="W163" s="1">
        <v>79200</v>
      </c>
      <c r="X163" s="26">
        <f t="shared" si="4"/>
        <v>3</v>
      </c>
      <c r="Y163" s="1">
        <v>237680</v>
      </c>
      <c r="Z163" s="26">
        <f t="shared" si="5"/>
        <v>8</v>
      </c>
      <c r="AA163" s="1">
        <v>645278</v>
      </c>
    </row>
    <row r="164" spans="1:27" x14ac:dyDescent="0.25">
      <c r="A164" s="6" t="s">
        <v>38</v>
      </c>
      <c r="B164" s="6" t="s">
        <v>2</v>
      </c>
      <c r="C164" s="7" t="s">
        <v>4</v>
      </c>
      <c r="D164" s="26">
        <v>0</v>
      </c>
      <c r="E164" s="1">
        <v>0</v>
      </c>
      <c r="F164" s="26">
        <v>0</v>
      </c>
      <c r="G164" s="1">
        <v>0</v>
      </c>
      <c r="H164" s="26">
        <v>0</v>
      </c>
      <c r="I164" s="1">
        <v>0</v>
      </c>
      <c r="J164" s="26">
        <v>0</v>
      </c>
      <c r="K164" s="1">
        <v>0</v>
      </c>
      <c r="L164" s="26">
        <v>0</v>
      </c>
      <c r="M164" s="1">
        <v>0</v>
      </c>
      <c r="N164" s="26">
        <v>0</v>
      </c>
      <c r="O164" s="1">
        <v>0</v>
      </c>
      <c r="P164" s="26">
        <v>0</v>
      </c>
      <c r="Q164" s="1">
        <v>0</v>
      </c>
      <c r="R164" s="26">
        <v>1</v>
      </c>
      <c r="S164" s="1">
        <v>80000000</v>
      </c>
      <c r="T164" s="26">
        <v>0</v>
      </c>
      <c r="U164" s="1">
        <v>0</v>
      </c>
      <c r="V164" s="26">
        <v>0</v>
      </c>
      <c r="W164" s="1">
        <v>0</v>
      </c>
      <c r="X164" s="26">
        <f t="shared" si="4"/>
        <v>0</v>
      </c>
      <c r="Y164" s="1">
        <v>0</v>
      </c>
      <c r="Z164" s="26">
        <f t="shared" si="5"/>
        <v>1</v>
      </c>
      <c r="AA164" s="1">
        <v>80000000</v>
      </c>
    </row>
    <row r="165" spans="1:27" x14ac:dyDescent="0.25">
      <c r="A165" s="6" t="s">
        <v>38</v>
      </c>
      <c r="B165" s="6" t="s">
        <v>3</v>
      </c>
      <c r="C165" s="7" t="s">
        <v>57</v>
      </c>
      <c r="D165" s="26">
        <v>2</v>
      </c>
      <c r="E165" s="1">
        <v>5800</v>
      </c>
      <c r="F165" s="26">
        <v>16</v>
      </c>
      <c r="G165" s="1">
        <v>53423.5</v>
      </c>
      <c r="H165" s="26">
        <v>25</v>
      </c>
      <c r="I165" s="1">
        <v>40912.57</v>
      </c>
      <c r="J165" s="26">
        <v>0</v>
      </c>
      <c r="K165" s="1">
        <v>0</v>
      </c>
      <c r="L165" s="26">
        <v>1</v>
      </c>
      <c r="M165" s="1">
        <v>20000</v>
      </c>
      <c r="N165" s="26">
        <v>1</v>
      </c>
      <c r="O165" s="1">
        <v>807.94</v>
      </c>
      <c r="P165" s="26">
        <v>12</v>
      </c>
      <c r="Q165" s="1">
        <v>37906.44</v>
      </c>
      <c r="R165" s="26">
        <v>515</v>
      </c>
      <c r="S165" s="1">
        <v>1952538.73</v>
      </c>
      <c r="T165" s="26">
        <v>0</v>
      </c>
      <c r="U165" s="1">
        <v>0</v>
      </c>
      <c r="V165" s="26">
        <v>2</v>
      </c>
      <c r="W165" s="1">
        <v>20807.939999999999</v>
      </c>
      <c r="X165" s="26">
        <f t="shared" si="4"/>
        <v>55</v>
      </c>
      <c r="Y165" s="1">
        <v>138042.51</v>
      </c>
      <c r="Z165" s="26">
        <f t="shared" si="5"/>
        <v>570</v>
      </c>
      <c r="AA165" s="1">
        <v>2090581.24</v>
      </c>
    </row>
    <row r="166" spans="1:27" x14ac:dyDescent="0.25">
      <c r="A166" s="6" t="s">
        <v>38</v>
      </c>
      <c r="B166" s="6" t="s">
        <v>3</v>
      </c>
      <c r="C166" s="7" t="s">
        <v>59</v>
      </c>
      <c r="D166" s="26">
        <v>0</v>
      </c>
      <c r="E166" s="1">
        <v>0</v>
      </c>
      <c r="F166" s="26">
        <v>0</v>
      </c>
      <c r="G166" s="1">
        <v>0</v>
      </c>
      <c r="H166" s="26">
        <v>0</v>
      </c>
      <c r="I166" s="1">
        <v>0</v>
      </c>
      <c r="J166" s="26">
        <v>0</v>
      </c>
      <c r="K166" s="1">
        <v>0</v>
      </c>
      <c r="L166" s="26">
        <v>0</v>
      </c>
      <c r="M166" s="1">
        <v>0</v>
      </c>
      <c r="N166" s="26">
        <v>0</v>
      </c>
      <c r="O166" s="1">
        <v>0</v>
      </c>
      <c r="P166" s="26">
        <v>0</v>
      </c>
      <c r="Q166" s="1">
        <v>0</v>
      </c>
      <c r="R166" s="26">
        <v>7</v>
      </c>
      <c r="S166" s="1">
        <v>2113039.2599999998</v>
      </c>
      <c r="T166" s="26">
        <v>0</v>
      </c>
      <c r="U166" s="1">
        <v>0</v>
      </c>
      <c r="V166" s="26">
        <v>0</v>
      </c>
      <c r="W166" s="1">
        <v>0</v>
      </c>
      <c r="X166" s="26">
        <f t="shared" si="4"/>
        <v>0</v>
      </c>
      <c r="Y166" s="1">
        <v>0</v>
      </c>
      <c r="Z166" s="26">
        <f t="shared" si="5"/>
        <v>7</v>
      </c>
      <c r="AA166" s="1">
        <v>2113039.2599999998</v>
      </c>
    </row>
    <row r="167" spans="1:27" x14ac:dyDescent="0.25">
      <c r="A167" s="6" t="s">
        <v>38</v>
      </c>
      <c r="B167" s="6" t="s">
        <v>3</v>
      </c>
      <c r="C167" s="7" t="s">
        <v>58</v>
      </c>
      <c r="D167" s="26">
        <v>1</v>
      </c>
      <c r="E167" s="1">
        <v>83100</v>
      </c>
      <c r="F167" s="26">
        <v>4</v>
      </c>
      <c r="G167" s="1">
        <v>275266.8</v>
      </c>
      <c r="H167" s="26">
        <v>0</v>
      </c>
      <c r="I167" s="1">
        <v>0</v>
      </c>
      <c r="J167" s="26">
        <v>0</v>
      </c>
      <c r="K167" s="1">
        <v>0</v>
      </c>
      <c r="L167" s="26">
        <v>2</v>
      </c>
      <c r="M167" s="1">
        <v>150336.79999999999</v>
      </c>
      <c r="N167" s="26">
        <v>0</v>
      </c>
      <c r="O167" s="1">
        <v>0</v>
      </c>
      <c r="P167" s="26">
        <v>2</v>
      </c>
      <c r="Q167" s="1">
        <v>54537.36</v>
      </c>
      <c r="R167" s="26">
        <v>33</v>
      </c>
      <c r="S167" s="1">
        <v>2266149.9700000002</v>
      </c>
      <c r="T167" s="26">
        <v>0</v>
      </c>
      <c r="U167" s="1">
        <v>0</v>
      </c>
      <c r="V167" s="26">
        <v>2</v>
      </c>
      <c r="W167" s="1">
        <v>150336.79999999999</v>
      </c>
      <c r="X167" s="26">
        <f t="shared" si="4"/>
        <v>7</v>
      </c>
      <c r="Y167" s="1">
        <v>412904.16</v>
      </c>
      <c r="Z167" s="26">
        <f t="shared" si="5"/>
        <v>40</v>
      </c>
      <c r="AA167" s="1">
        <v>2679054.13</v>
      </c>
    </row>
    <row r="168" spans="1:27" x14ac:dyDescent="0.25">
      <c r="A168" s="6" t="s">
        <v>39</v>
      </c>
      <c r="B168" s="6" t="s">
        <v>1</v>
      </c>
      <c r="C168" s="7" t="s">
        <v>57</v>
      </c>
      <c r="D168" s="26">
        <v>1</v>
      </c>
      <c r="E168" s="1">
        <v>6995.92</v>
      </c>
      <c r="F168" s="26">
        <v>8</v>
      </c>
      <c r="G168" s="1">
        <v>13456.41</v>
      </c>
      <c r="H168" s="26">
        <v>1</v>
      </c>
      <c r="I168" s="1">
        <v>5160</v>
      </c>
      <c r="J168" s="26">
        <v>0</v>
      </c>
      <c r="K168" s="1">
        <v>0</v>
      </c>
      <c r="L168" s="26">
        <v>0</v>
      </c>
      <c r="M168" s="1">
        <v>0</v>
      </c>
      <c r="N168" s="26">
        <v>0</v>
      </c>
      <c r="O168" s="1">
        <v>0</v>
      </c>
      <c r="P168" s="26">
        <v>4</v>
      </c>
      <c r="Q168" s="1">
        <v>11884.54</v>
      </c>
      <c r="R168" s="26">
        <v>215</v>
      </c>
      <c r="S168" s="1">
        <v>329150.44</v>
      </c>
      <c r="T168" s="26">
        <v>0</v>
      </c>
      <c r="U168" s="1">
        <v>0</v>
      </c>
      <c r="V168" s="26">
        <v>0</v>
      </c>
      <c r="W168" s="1">
        <v>0</v>
      </c>
      <c r="X168" s="26">
        <f t="shared" si="4"/>
        <v>14</v>
      </c>
      <c r="Y168" s="1">
        <v>37496.870000000003</v>
      </c>
      <c r="Z168" s="26">
        <f t="shared" si="5"/>
        <v>229</v>
      </c>
      <c r="AA168" s="1">
        <v>366647.31</v>
      </c>
    </row>
    <row r="169" spans="1:27" x14ac:dyDescent="0.25">
      <c r="A169" s="6" t="s">
        <v>39</v>
      </c>
      <c r="B169" s="6" t="s">
        <v>1</v>
      </c>
      <c r="C169" s="7" t="s">
        <v>58</v>
      </c>
      <c r="D169" s="26">
        <v>0</v>
      </c>
      <c r="E169" s="1">
        <v>0</v>
      </c>
      <c r="F169" s="26">
        <v>0</v>
      </c>
      <c r="G169" s="1">
        <v>0</v>
      </c>
      <c r="H169" s="26">
        <v>0</v>
      </c>
      <c r="I169" s="1">
        <v>0</v>
      </c>
      <c r="J169" s="26">
        <v>0</v>
      </c>
      <c r="K169" s="1">
        <v>0</v>
      </c>
      <c r="L169" s="26">
        <v>0</v>
      </c>
      <c r="M169" s="1">
        <v>0</v>
      </c>
      <c r="N169" s="26">
        <v>0</v>
      </c>
      <c r="O169" s="1">
        <v>0</v>
      </c>
      <c r="P169" s="26">
        <v>0</v>
      </c>
      <c r="Q169" s="1">
        <v>0</v>
      </c>
      <c r="R169" s="26">
        <v>5</v>
      </c>
      <c r="S169" s="1">
        <v>346540.44</v>
      </c>
      <c r="T169" s="26">
        <v>0</v>
      </c>
      <c r="U169" s="1">
        <v>0</v>
      </c>
      <c r="V169" s="26">
        <v>0</v>
      </c>
      <c r="W169" s="1">
        <v>0</v>
      </c>
      <c r="X169" s="26">
        <f t="shared" si="4"/>
        <v>0</v>
      </c>
      <c r="Y169" s="1">
        <v>0</v>
      </c>
      <c r="Z169" s="26">
        <f t="shared" si="5"/>
        <v>5</v>
      </c>
      <c r="AA169" s="1">
        <v>346540.44</v>
      </c>
    </row>
    <row r="170" spans="1:27" x14ac:dyDescent="0.25">
      <c r="A170" s="6" t="s">
        <v>39</v>
      </c>
      <c r="B170" s="6" t="s">
        <v>2</v>
      </c>
      <c r="C170" s="7" t="s">
        <v>57</v>
      </c>
      <c r="D170" s="26">
        <v>0</v>
      </c>
      <c r="E170" s="1">
        <v>0</v>
      </c>
      <c r="F170" s="26">
        <v>0</v>
      </c>
      <c r="G170" s="1">
        <v>0</v>
      </c>
      <c r="H170" s="26">
        <v>0</v>
      </c>
      <c r="I170" s="1">
        <v>0</v>
      </c>
      <c r="J170" s="26">
        <v>0</v>
      </c>
      <c r="K170" s="1">
        <v>0</v>
      </c>
      <c r="L170" s="26">
        <v>0</v>
      </c>
      <c r="M170" s="1">
        <v>0</v>
      </c>
      <c r="N170" s="26">
        <v>0</v>
      </c>
      <c r="O170" s="1">
        <v>0</v>
      </c>
      <c r="P170" s="26">
        <v>0</v>
      </c>
      <c r="Q170" s="1">
        <v>0</v>
      </c>
      <c r="R170" s="26">
        <v>12</v>
      </c>
      <c r="S170" s="1">
        <v>66791</v>
      </c>
      <c r="T170" s="26">
        <v>0</v>
      </c>
      <c r="U170" s="1">
        <v>0</v>
      </c>
      <c r="V170" s="26">
        <v>0</v>
      </c>
      <c r="W170" s="1">
        <v>0</v>
      </c>
      <c r="X170" s="26">
        <f t="shared" si="4"/>
        <v>0</v>
      </c>
      <c r="Y170" s="1">
        <v>0</v>
      </c>
      <c r="Z170" s="26">
        <f t="shared" si="5"/>
        <v>12</v>
      </c>
      <c r="AA170" s="1">
        <v>66791</v>
      </c>
    </row>
    <row r="171" spans="1:27" x14ac:dyDescent="0.25">
      <c r="A171" s="6" t="s">
        <v>39</v>
      </c>
      <c r="B171" s="6" t="s">
        <v>2</v>
      </c>
      <c r="C171" s="7" t="s">
        <v>60</v>
      </c>
      <c r="D171" s="26">
        <v>0</v>
      </c>
      <c r="E171" s="1">
        <v>0</v>
      </c>
      <c r="F171" s="26">
        <v>0</v>
      </c>
      <c r="G171" s="1">
        <v>0</v>
      </c>
      <c r="H171" s="26">
        <v>0</v>
      </c>
      <c r="I171" s="1">
        <v>0</v>
      </c>
      <c r="J171" s="26">
        <v>0</v>
      </c>
      <c r="K171" s="1">
        <v>0</v>
      </c>
      <c r="L171" s="26">
        <v>0</v>
      </c>
      <c r="M171" s="1">
        <v>0</v>
      </c>
      <c r="N171" s="26">
        <v>0</v>
      </c>
      <c r="O171" s="1">
        <v>0</v>
      </c>
      <c r="P171" s="26">
        <v>0</v>
      </c>
      <c r="Q171" s="1">
        <v>0</v>
      </c>
      <c r="R171" s="26">
        <v>2</v>
      </c>
      <c r="S171" s="1">
        <v>7000000</v>
      </c>
      <c r="T171" s="26">
        <v>0</v>
      </c>
      <c r="U171" s="1">
        <v>0</v>
      </c>
      <c r="V171" s="26">
        <v>0</v>
      </c>
      <c r="W171" s="1">
        <v>0</v>
      </c>
      <c r="X171" s="26">
        <f t="shared" si="4"/>
        <v>0</v>
      </c>
      <c r="Y171" s="1">
        <v>0</v>
      </c>
      <c r="Z171" s="26">
        <f t="shared" si="5"/>
        <v>2</v>
      </c>
      <c r="AA171" s="1">
        <v>7000000</v>
      </c>
    </row>
    <row r="172" spans="1:27" x14ac:dyDescent="0.25">
      <c r="A172" s="6" t="s">
        <v>39</v>
      </c>
      <c r="B172" s="6" t="s">
        <v>2</v>
      </c>
      <c r="C172" s="7" t="s">
        <v>58</v>
      </c>
      <c r="D172" s="26">
        <v>0</v>
      </c>
      <c r="E172" s="1">
        <v>0</v>
      </c>
      <c r="F172" s="26">
        <v>0</v>
      </c>
      <c r="G172" s="1">
        <v>0</v>
      </c>
      <c r="H172" s="26">
        <v>0</v>
      </c>
      <c r="I172" s="1">
        <v>0</v>
      </c>
      <c r="J172" s="26">
        <v>0</v>
      </c>
      <c r="K172" s="1">
        <v>0</v>
      </c>
      <c r="L172" s="26">
        <v>0</v>
      </c>
      <c r="M172" s="1">
        <v>0</v>
      </c>
      <c r="N172" s="26">
        <v>0</v>
      </c>
      <c r="O172" s="1">
        <v>0</v>
      </c>
      <c r="P172" s="26">
        <v>0</v>
      </c>
      <c r="Q172" s="1">
        <v>0</v>
      </c>
      <c r="R172" s="26">
        <v>2</v>
      </c>
      <c r="S172" s="1">
        <v>93801.14</v>
      </c>
      <c r="T172" s="26">
        <v>0</v>
      </c>
      <c r="U172" s="1">
        <v>0</v>
      </c>
      <c r="V172" s="26">
        <v>0</v>
      </c>
      <c r="W172" s="1">
        <v>0</v>
      </c>
      <c r="X172" s="26">
        <f t="shared" si="4"/>
        <v>0</v>
      </c>
      <c r="Y172" s="1">
        <v>0</v>
      </c>
      <c r="Z172" s="26">
        <f t="shared" si="5"/>
        <v>2</v>
      </c>
      <c r="AA172" s="1">
        <v>93801.14</v>
      </c>
    </row>
    <row r="173" spans="1:27" x14ac:dyDescent="0.25">
      <c r="A173" s="6" t="s">
        <v>39</v>
      </c>
      <c r="B173" s="6" t="s">
        <v>3</v>
      </c>
      <c r="C173" s="7" t="s">
        <v>57</v>
      </c>
      <c r="D173" s="26">
        <v>2</v>
      </c>
      <c r="E173" s="1">
        <v>21856</v>
      </c>
      <c r="F173" s="26">
        <v>1</v>
      </c>
      <c r="G173" s="1">
        <v>531.32000000000005</v>
      </c>
      <c r="H173" s="26">
        <v>2</v>
      </c>
      <c r="I173" s="1">
        <v>10865.66</v>
      </c>
      <c r="J173" s="26">
        <v>0</v>
      </c>
      <c r="K173" s="1">
        <v>0</v>
      </c>
      <c r="L173" s="26">
        <v>0</v>
      </c>
      <c r="M173" s="1">
        <v>0</v>
      </c>
      <c r="N173" s="26">
        <v>0</v>
      </c>
      <c r="O173" s="1">
        <v>0</v>
      </c>
      <c r="P173" s="26">
        <v>7</v>
      </c>
      <c r="Q173" s="1">
        <v>28988.01</v>
      </c>
      <c r="R173" s="26">
        <v>131</v>
      </c>
      <c r="S173" s="1">
        <v>775768.02</v>
      </c>
      <c r="T173" s="26">
        <v>0</v>
      </c>
      <c r="U173" s="1">
        <v>0</v>
      </c>
      <c r="V173" s="26">
        <v>0</v>
      </c>
      <c r="W173" s="1">
        <v>0</v>
      </c>
      <c r="X173" s="26">
        <f t="shared" si="4"/>
        <v>12</v>
      </c>
      <c r="Y173" s="1">
        <v>62240.99</v>
      </c>
      <c r="Z173" s="26">
        <f t="shared" si="5"/>
        <v>143</v>
      </c>
      <c r="AA173" s="1">
        <v>838009.01</v>
      </c>
    </row>
    <row r="174" spans="1:27" x14ac:dyDescent="0.25">
      <c r="A174" s="6" t="s">
        <v>39</v>
      </c>
      <c r="B174" s="6" t="s">
        <v>3</v>
      </c>
      <c r="C174" s="7" t="s">
        <v>59</v>
      </c>
      <c r="D174" s="26">
        <v>0</v>
      </c>
      <c r="E174" s="1">
        <v>0</v>
      </c>
      <c r="F174" s="26">
        <v>0</v>
      </c>
      <c r="G174" s="1">
        <v>0</v>
      </c>
      <c r="H174" s="26">
        <v>0</v>
      </c>
      <c r="I174" s="1">
        <v>0</v>
      </c>
      <c r="J174" s="26">
        <v>0</v>
      </c>
      <c r="K174" s="1">
        <v>0</v>
      </c>
      <c r="L174" s="26">
        <v>0</v>
      </c>
      <c r="M174" s="1">
        <v>0</v>
      </c>
      <c r="N174" s="26">
        <v>0</v>
      </c>
      <c r="O174" s="1">
        <v>0</v>
      </c>
      <c r="P174" s="26">
        <v>0</v>
      </c>
      <c r="Q174" s="1">
        <v>0</v>
      </c>
      <c r="R174" s="26">
        <v>1</v>
      </c>
      <c r="S174" s="1">
        <v>115245.9</v>
      </c>
      <c r="T174" s="26">
        <v>0</v>
      </c>
      <c r="U174" s="1">
        <v>0</v>
      </c>
      <c r="V174" s="26">
        <v>0</v>
      </c>
      <c r="W174" s="1">
        <v>0</v>
      </c>
      <c r="X174" s="26">
        <f t="shared" si="4"/>
        <v>0</v>
      </c>
      <c r="Y174" s="1">
        <v>0</v>
      </c>
      <c r="Z174" s="26">
        <f t="shared" si="5"/>
        <v>1</v>
      </c>
      <c r="AA174" s="1">
        <v>115245.9</v>
      </c>
    </row>
    <row r="175" spans="1:27" x14ac:dyDescent="0.25">
      <c r="A175" s="6" t="s">
        <v>39</v>
      </c>
      <c r="B175" s="6" t="s">
        <v>3</v>
      </c>
      <c r="C175" s="7" t="s">
        <v>58</v>
      </c>
      <c r="D175" s="26">
        <v>0</v>
      </c>
      <c r="E175" s="1">
        <v>0</v>
      </c>
      <c r="F175" s="26">
        <v>0</v>
      </c>
      <c r="G175" s="1">
        <v>0</v>
      </c>
      <c r="H175" s="26">
        <v>0</v>
      </c>
      <c r="I175" s="1">
        <v>0</v>
      </c>
      <c r="J175" s="26">
        <v>0</v>
      </c>
      <c r="K175" s="1">
        <v>0</v>
      </c>
      <c r="L175" s="26">
        <v>0</v>
      </c>
      <c r="M175" s="1">
        <v>0</v>
      </c>
      <c r="N175" s="26">
        <v>0</v>
      </c>
      <c r="O175" s="1">
        <v>0</v>
      </c>
      <c r="P175" s="26">
        <v>0</v>
      </c>
      <c r="Q175" s="1">
        <v>0</v>
      </c>
      <c r="R175" s="26">
        <v>5</v>
      </c>
      <c r="S175" s="1">
        <v>291153.34999999998</v>
      </c>
      <c r="T175" s="26">
        <v>0</v>
      </c>
      <c r="U175" s="1">
        <v>0</v>
      </c>
      <c r="V175" s="26">
        <v>0</v>
      </c>
      <c r="W175" s="1">
        <v>0</v>
      </c>
      <c r="X175" s="26">
        <f t="shared" si="4"/>
        <v>0</v>
      </c>
      <c r="Y175" s="1">
        <v>0</v>
      </c>
      <c r="Z175" s="26">
        <f t="shared" si="5"/>
        <v>5</v>
      </c>
      <c r="AA175" s="1">
        <v>291153.34999999998</v>
      </c>
    </row>
    <row r="176" spans="1:27" x14ac:dyDescent="0.25">
      <c r="A176" s="6" t="s">
        <v>40</v>
      </c>
      <c r="B176" s="6" t="s">
        <v>0</v>
      </c>
      <c r="C176" s="7" t="s">
        <v>57</v>
      </c>
      <c r="D176" s="26">
        <v>0</v>
      </c>
      <c r="E176" s="1">
        <v>0</v>
      </c>
      <c r="F176" s="26">
        <v>0</v>
      </c>
      <c r="G176" s="1">
        <v>0</v>
      </c>
      <c r="H176" s="26">
        <v>0</v>
      </c>
      <c r="I176" s="1">
        <v>0</v>
      </c>
      <c r="J176" s="26">
        <v>0</v>
      </c>
      <c r="K176" s="1">
        <v>0</v>
      </c>
      <c r="L176" s="26">
        <v>0</v>
      </c>
      <c r="M176" s="1">
        <v>0</v>
      </c>
      <c r="N176" s="26">
        <v>0</v>
      </c>
      <c r="O176" s="1">
        <v>0</v>
      </c>
      <c r="P176" s="26">
        <v>0</v>
      </c>
      <c r="Q176" s="1">
        <v>0</v>
      </c>
      <c r="R176" s="26">
        <v>3</v>
      </c>
      <c r="S176" s="1">
        <v>3242.37</v>
      </c>
      <c r="T176" s="26">
        <v>0</v>
      </c>
      <c r="U176" s="1">
        <v>0</v>
      </c>
      <c r="V176" s="26">
        <v>0</v>
      </c>
      <c r="W176" s="1">
        <v>0</v>
      </c>
      <c r="X176" s="26">
        <f t="shared" si="4"/>
        <v>0</v>
      </c>
      <c r="Y176" s="1">
        <v>0</v>
      </c>
      <c r="Z176" s="26">
        <f t="shared" si="5"/>
        <v>3</v>
      </c>
      <c r="AA176" s="1">
        <v>3242.37</v>
      </c>
    </row>
    <row r="177" spans="1:27" x14ac:dyDescent="0.25">
      <c r="A177" s="6" t="s">
        <v>40</v>
      </c>
      <c r="B177" s="6" t="s">
        <v>0</v>
      </c>
      <c r="C177" s="7" t="s">
        <v>58</v>
      </c>
      <c r="D177" s="26">
        <v>0</v>
      </c>
      <c r="E177" s="1">
        <v>0</v>
      </c>
      <c r="F177" s="26">
        <v>0</v>
      </c>
      <c r="G177" s="1">
        <v>0</v>
      </c>
      <c r="H177" s="26">
        <v>0</v>
      </c>
      <c r="I177" s="1">
        <v>0</v>
      </c>
      <c r="J177" s="26">
        <v>0</v>
      </c>
      <c r="K177" s="1">
        <v>0</v>
      </c>
      <c r="L177" s="26">
        <v>0</v>
      </c>
      <c r="M177" s="1">
        <v>0</v>
      </c>
      <c r="N177" s="26">
        <v>0</v>
      </c>
      <c r="O177" s="1">
        <v>0</v>
      </c>
      <c r="P177" s="26">
        <v>0</v>
      </c>
      <c r="Q177" s="1">
        <v>0</v>
      </c>
      <c r="R177" s="26">
        <v>1</v>
      </c>
      <c r="S177" s="1">
        <v>67150.61</v>
      </c>
      <c r="T177" s="26">
        <v>0</v>
      </c>
      <c r="U177" s="1">
        <v>0</v>
      </c>
      <c r="V177" s="26">
        <v>0</v>
      </c>
      <c r="W177" s="1">
        <v>0</v>
      </c>
      <c r="X177" s="26">
        <f t="shared" si="4"/>
        <v>0</v>
      </c>
      <c r="Y177" s="1">
        <v>0</v>
      </c>
      <c r="Z177" s="26">
        <f t="shared" si="5"/>
        <v>1</v>
      </c>
      <c r="AA177" s="1">
        <v>67150.61</v>
      </c>
    </row>
    <row r="178" spans="1:27" x14ac:dyDescent="0.25">
      <c r="A178" s="6" t="s">
        <v>40</v>
      </c>
      <c r="B178" s="6" t="s">
        <v>1</v>
      </c>
      <c r="C178" s="7" t="s">
        <v>57</v>
      </c>
      <c r="D178" s="26">
        <v>15</v>
      </c>
      <c r="E178" s="1">
        <v>26774.639999999999</v>
      </c>
      <c r="F178" s="26">
        <v>32</v>
      </c>
      <c r="G178" s="1">
        <v>18281.14</v>
      </c>
      <c r="H178" s="26">
        <v>3</v>
      </c>
      <c r="I178" s="1">
        <v>6357.48</v>
      </c>
      <c r="J178" s="26">
        <v>7</v>
      </c>
      <c r="K178" s="1">
        <v>24065.200000000001</v>
      </c>
      <c r="L178" s="26">
        <v>0</v>
      </c>
      <c r="M178" s="1">
        <v>0</v>
      </c>
      <c r="N178" s="26">
        <v>0</v>
      </c>
      <c r="O178" s="1">
        <v>0</v>
      </c>
      <c r="P178" s="26">
        <v>13</v>
      </c>
      <c r="Q178" s="1">
        <v>21698.07</v>
      </c>
      <c r="R178" s="26">
        <v>902</v>
      </c>
      <c r="S178" s="1">
        <v>458488.65</v>
      </c>
      <c r="T178" s="26">
        <v>0</v>
      </c>
      <c r="U178" s="1">
        <v>0</v>
      </c>
      <c r="V178" s="26">
        <v>7</v>
      </c>
      <c r="W178" s="1">
        <v>24065.200000000001</v>
      </c>
      <c r="X178" s="26">
        <f t="shared" si="4"/>
        <v>63</v>
      </c>
      <c r="Y178" s="1">
        <v>73111.33</v>
      </c>
      <c r="Z178" s="26">
        <f t="shared" si="5"/>
        <v>965</v>
      </c>
      <c r="AA178" s="1">
        <v>531599.98</v>
      </c>
    </row>
    <row r="179" spans="1:27" x14ac:dyDescent="0.25">
      <c r="A179" s="6" t="s">
        <v>40</v>
      </c>
      <c r="B179" s="6" t="s">
        <v>1</v>
      </c>
      <c r="C179" s="7" t="s">
        <v>58</v>
      </c>
      <c r="D179" s="26">
        <v>0</v>
      </c>
      <c r="E179" s="1">
        <v>0</v>
      </c>
      <c r="F179" s="26">
        <v>0</v>
      </c>
      <c r="G179" s="1">
        <v>0</v>
      </c>
      <c r="H179" s="26">
        <v>2</v>
      </c>
      <c r="I179" s="1">
        <v>47424.14</v>
      </c>
      <c r="J179" s="26">
        <v>0</v>
      </c>
      <c r="K179" s="1">
        <v>0</v>
      </c>
      <c r="L179" s="26">
        <v>0</v>
      </c>
      <c r="M179" s="1">
        <v>0</v>
      </c>
      <c r="N179" s="26">
        <v>0</v>
      </c>
      <c r="O179" s="1">
        <v>0</v>
      </c>
      <c r="P179" s="26">
        <v>2</v>
      </c>
      <c r="Q179" s="1">
        <v>74000</v>
      </c>
      <c r="R179" s="26">
        <v>7</v>
      </c>
      <c r="S179" s="1">
        <v>246983.67</v>
      </c>
      <c r="T179" s="26">
        <v>0</v>
      </c>
      <c r="U179" s="1">
        <v>0</v>
      </c>
      <c r="V179" s="26">
        <v>0</v>
      </c>
      <c r="W179" s="1">
        <v>0</v>
      </c>
      <c r="X179" s="26">
        <f t="shared" si="4"/>
        <v>4</v>
      </c>
      <c r="Y179" s="1">
        <v>121424.14</v>
      </c>
      <c r="Z179" s="26">
        <f t="shared" si="5"/>
        <v>11</v>
      </c>
      <c r="AA179" s="1">
        <v>368407.81</v>
      </c>
    </row>
    <row r="180" spans="1:27" x14ac:dyDescent="0.25">
      <c r="A180" s="6" t="s">
        <v>40</v>
      </c>
      <c r="B180" s="6" t="s">
        <v>2</v>
      </c>
      <c r="C180" s="7" t="s">
        <v>57</v>
      </c>
      <c r="D180" s="26">
        <v>1</v>
      </c>
      <c r="E180" s="1">
        <v>790</v>
      </c>
      <c r="F180" s="26">
        <v>0</v>
      </c>
      <c r="G180" s="1">
        <v>0</v>
      </c>
      <c r="H180" s="26">
        <v>0</v>
      </c>
      <c r="I180" s="1">
        <v>0</v>
      </c>
      <c r="J180" s="26">
        <v>1</v>
      </c>
      <c r="K180" s="1">
        <v>790</v>
      </c>
      <c r="L180" s="26">
        <v>0</v>
      </c>
      <c r="M180" s="1">
        <v>0</v>
      </c>
      <c r="N180" s="26">
        <v>0</v>
      </c>
      <c r="O180" s="1">
        <v>0</v>
      </c>
      <c r="P180" s="26">
        <v>1</v>
      </c>
      <c r="Q180" s="1">
        <v>20000</v>
      </c>
      <c r="R180" s="26">
        <v>41</v>
      </c>
      <c r="S180" s="1">
        <v>94276.58</v>
      </c>
      <c r="T180" s="26">
        <v>0</v>
      </c>
      <c r="U180" s="1">
        <v>0</v>
      </c>
      <c r="V180" s="26">
        <v>1</v>
      </c>
      <c r="W180" s="1">
        <v>790</v>
      </c>
      <c r="X180" s="26">
        <f t="shared" si="4"/>
        <v>2</v>
      </c>
      <c r="Y180" s="1">
        <v>20790</v>
      </c>
      <c r="Z180" s="26">
        <f t="shared" si="5"/>
        <v>43</v>
      </c>
      <c r="AA180" s="1">
        <v>115066.58</v>
      </c>
    </row>
    <row r="181" spans="1:27" x14ac:dyDescent="0.25">
      <c r="A181" s="6" t="s">
        <v>40</v>
      </c>
      <c r="B181" s="6" t="s">
        <v>2</v>
      </c>
      <c r="C181" s="7" t="s">
        <v>58</v>
      </c>
      <c r="D181" s="26">
        <v>0</v>
      </c>
      <c r="E181" s="1">
        <v>0</v>
      </c>
      <c r="F181" s="26">
        <v>1</v>
      </c>
      <c r="G181" s="1">
        <v>54000</v>
      </c>
      <c r="H181" s="26">
        <v>0</v>
      </c>
      <c r="I181" s="1">
        <v>0</v>
      </c>
      <c r="J181" s="26">
        <v>0</v>
      </c>
      <c r="K181" s="1">
        <v>0</v>
      </c>
      <c r="L181" s="26">
        <v>1</v>
      </c>
      <c r="M181" s="1">
        <v>54000</v>
      </c>
      <c r="N181" s="26">
        <v>0</v>
      </c>
      <c r="O181" s="1">
        <v>0</v>
      </c>
      <c r="P181" s="26">
        <v>0</v>
      </c>
      <c r="Q181" s="1">
        <v>0</v>
      </c>
      <c r="R181" s="26">
        <v>3</v>
      </c>
      <c r="S181" s="1">
        <v>221414.2</v>
      </c>
      <c r="T181" s="26">
        <v>0</v>
      </c>
      <c r="U181" s="1">
        <v>0</v>
      </c>
      <c r="V181" s="26">
        <v>1</v>
      </c>
      <c r="W181" s="1">
        <v>54000</v>
      </c>
      <c r="X181" s="26">
        <f t="shared" si="4"/>
        <v>1</v>
      </c>
      <c r="Y181" s="1">
        <v>54000</v>
      </c>
      <c r="Z181" s="26">
        <f t="shared" si="5"/>
        <v>4</v>
      </c>
      <c r="AA181" s="1">
        <v>275414.2</v>
      </c>
    </row>
    <row r="182" spans="1:27" x14ac:dyDescent="0.25">
      <c r="A182" s="6" t="s">
        <v>40</v>
      </c>
      <c r="B182" s="6" t="s">
        <v>3</v>
      </c>
      <c r="C182" s="7" t="s">
        <v>57</v>
      </c>
      <c r="D182" s="26">
        <v>1</v>
      </c>
      <c r="E182" s="1">
        <v>2000</v>
      </c>
      <c r="F182" s="26">
        <v>0</v>
      </c>
      <c r="G182" s="1">
        <v>0</v>
      </c>
      <c r="H182" s="26">
        <v>1</v>
      </c>
      <c r="I182" s="1">
        <v>420</v>
      </c>
      <c r="J182" s="26">
        <v>0</v>
      </c>
      <c r="K182" s="1">
        <v>0</v>
      </c>
      <c r="L182" s="26">
        <v>0</v>
      </c>
      <c r="M182" s="1">
        <v>0</v>
      </c>
      <c r="N182" s="26">
        <v>0</v>
      </c>
      <c r="O182" s="1">
        <v>0</v>
      </c>
      <c r="P182" s="26">
        <v>9</v>
      </c>
      <c r="Q182" s="1">
        <v>75972.5</v>
      </c>
      <c r="R182" s="26">
        <v>109</v>
      </c>
      <c r="S182" s="1">
        <v>266994.56</v>
      </c>
      <c r="T182" s="26">
        <v>0</v>
      </c>
      <c r="U182" s="1">
        <v>0</v>
      </c>
      <c r="V182" s="26">
        <v>0</v>
      </c>
      <c r="W182" s="1">
        <v>0</v>
      </c>
      <c r="X182" s="26">
        <f t="shared" si="4"/>
        <v>11</v>
      </c>
      <c r="Y182" s="1">
        <v>78392.5</v>
      </c>
      <c r="Z182" s="26">
        <f t="shared" si="5"/>
        <v>120</v>
      </c>
      <c r="AA182" s="1">
        <v>345387.06</v>
      </c>
    </row>
    <row r="183" spans="1:27" x14ac:dyDescent="0.25">
      <c r="A183" s="6" t="s">
        <v>40</v>
      </c>
      <c r="B183" s="6" t="s">
        <v>3</v>
      </c>
      <c r="C183" s="7" t="s">
        <v>58</v>
      </c>
      <c r="D183" s="26">
        <v>0</v>
      </c>
      <c r="E183" s="1">
        <v>0</v>
      </c>
      <c r="F183" s="26">
        <v>0</v>
      </c>
      <c r="G183" s="1">
        <v>0</v>
      </c>
      <c r="H183" s="26">
        <v>0</v>
      </c>
      <c r="I183" s="1">
        <v>0</v>
      </c>
      <c r="J183" s="26">
        <v>0</v>
      </c>
      <c r="K183" s="1">
        <v>0</v>
      </c>
      <c r="L183" s="26">
        <v>0</v>
      </c>
      <c r="M183" s="1">
        <v>0</v>
      </c>
      <c r="N183" s="26">
        <v>0</v>
      </c>
      <c r="O183" s="1">
        <v>0</v>
      </c>
      <c r="P183" s="26">
        <v>0</v>
      </c>
      <c r="Q183" s="1">
        <v>0</v>
      </c>
      <c r="R183" s="26">
        <v>4</v>
      </c>
      <c r="S183" s="1">
        <v>256654.5</v>
      </c>
      <c r="T183" s="26">
        <v>0</v>
      </c>
      <c r="U183" s="1">
        <v>0</v>
      </c>
      <c r="V183" s="26">
        <v>0</v>
      </c>
      <c r="W183" s="1">
        <v>0</v>
      </c>
      <c r="X183" s="26">
        <f t="shared" si="4"/>
        <v>0</v>
      </c>
      <c r="Y183" s="1">
        <v>0</v>
      </c>
      <c r="Z183" s="26">
        <f t="shared" si="5"/>
        <v>4</v>
      </c>
      <c r="AA183" s="1">
        <v>256654.5</v>
      </c>
    </row>
    <row r="184" spans="1:27" x14ac:dyDescent="0.25">
      <c r="A184" s="6" t="s">
        <v>41</v>
      </c>
      <c r="B184" s="6" t="s">
        <v>0</v>
      </c>
      <c r="C184" s="7" t="s">
        <v>57</v>
      </c>
      <c r="D184" s="26">
        <v>1</v>
      </c>
      <c r="E184" s="1">
        <v>15227.28</v>
      </c>
      <c r="F184" s="26">
        <v>3</v>
      </c>
      <c r="G184" s="1">
        <v>10099.5</v>
      </c>
      <c r="H184" s="26">
        <v>0</v>
      </c>
      <c r="I184" s="1">
        <v>0</v>
      </c>
      <c r="J184" s="26">
        <v>0</v>
      </c>
      <c r="K184" s="1">
        <v>0</v>
      </c>
      <c r="L184" s="26">
        <v>0</v>
      </c>
      <c r="M184" s="1">
        <v>0</v>
      </c>
      <c r="N184" s="26">
        <v>0</v>
      </c>
      <c r="O184" s="1">
        <v>0</v>
      </c>
      <c r="P184" s="26">
        <v>3</v>
      </c>
      <c r="Q184" s="1">
        <v>1582.51</v>
      </c>
      <c r="R184" s="26">
        <v>47</v>
      </c>
      <c r="S184" s="1">
        <v>69747.850000000006</v>
      </c>
      <c r="T184" s="26">
        <v>0</v>
      </c>
      <c r="U184" s="1">
        <v>0</v>
      </c>
      <c r="V184" s="26">
        <v>0</v>
      </c>
      <c r="W184" s="1">
        <v>0</v>
      </c>
      <c r="X184" s="26">
        <f t="shared" si="4"/>
        <v>7</v>
      </c>
      <c r="Y184" s="1">
        <v>26909.29</v>
      </c>
      <c r="Z184" s="26">
        <f t="shared" si="5"/>
        <v>54</v>
      </c>
      <c r="AA184" s="1">
        <v>96657.14</v>
      </c>
    </row>
    <row r="185" spans="1:27" x14ac:dyDescent="0.25">
      <c r="A185" s="6" t="s">
        <v>41</v>
      </c>
      <c r="B185" s="6" t="s">
        <v>0</v>
      </c>
      <c r="C185" s="7" t="s">
        <v>59</v>
      </c>
      <c r="D185" s="26">
        <v>0</v>
      </c>
      <c r="E185" s="1">
        <v>0</v>
      </c>
      <c r="F185" s="26">
        <v>0</v>
      </c>
      <c r="G185" s="1">
        <v>0</v>
      </c>
      <c r="H185" s="26">
        <v>0</v>
      </c>
      <c r="I185" s="1">
        <v>0</v>
      </c>
      <c r="J185" s="26">
        <v>0</v>
      </c>
      <c r="K185" s="1">
        <v>0</v>
      </c>
      <c r="L185" s="26">
        <v>0</v>
      </c>
      <c r="M185" s="1">
        <v>0</v>
      </c>
      <c r="N185" s="26">
        <v>0</v>
      </c>
      <c r="O185" s="1">
        <v>0</v>
      </c>
      <c r="P185" s="26">
        <v>0</v>
      </c>
      <c r="Q185" s="1">
        <v>0</v>
      </c>
      <c r="R185" s="26">
        <v>1</v>
      </c>
      <c r="S185" s="1">
        <v>575282.24</v>
      </c>
      <c r="T185" s="26">
        <v>0</v>
      </c>
      <c r="U185" s="1">
        <v>0</v>
      </c>
      <c r="V185" s="26">
        <v>0</v>
      </c>
      <c r="W185" s="1">
        <v>0</v>
      </c>
      <c r="X185" s="26">
        <f t="shared" si="4"/>
        <v>0</v>
      </c>
      <c r="Y185" s="1">
        <v>0</v>
      </c>
      <c r="Z185" s="26">
        <f t="shared" si="5"/>
        <v>1</v>
      </c>
      <c r="AA185" s="1">
        <v>575282.24</v>
      </c>
    </row>
    <row r="186" spans="1:27" x14ac:dyDescent="0.25">
      <c r="A186" s="6" t="s">
        <v>41</v>
      </c>
      <c r="B186" s="6" t="s">
        <v>0</v>
      </c>
      <c r="C186" s="7" t="s">
        <v>60</v>
      </c>
      <c r="D186" s="26">
        <v>0</v>
      </c>
      <c r="E186" s="1">
        <v>0</v>
      </c>
      <c r="F186" s="26">
        <v>0</v>
      </c>
      <c r="G186" s="1">
        <v>0</v>
      </c>
      <c r="H186" s="26">
        <v>0</v>
      </c>
      <c r="I186" s="1">
        <v>0</v>
      </c>
      <c r="J186" s="26">
        <v>0</v>
      </c>
      <c r="K186" s="1">
        <v>0</v>
      </c>
      <c r="L186" s="26">
        <v>0</v>
      </c>
      <c r="M186" s="1">
        <v>0</v>
      </c>
      <c r="N186" s="26">
        <v>0</v>
      </c>
      <c r="O186" s="1">
        <v>0</v>
      </c>
      <c r="P186" s="26">
        <v>0</v>
      </c>
      <c r="Q186" s="1">
        <v>0</v>
      </c>
      <c r="R186" s="26">
        <v>3</v>
      </c>
      <c r="S186" s="1">
        <v>5947500.4000000004</v>
      </c>
      <c r="T186" s="26">
        <v>0</v>
      </c>
      <c r="U186" s="1">
        <v>0</v>
      </c>
      <c r="V186" s="26">
        <v>0</v>
      </c>
      <c r="W186" s="1">
        <v>0</v>
      </c>
      <c r="X186" s="26">
        <f t="shared" si="4"/>
        <v>0</v>
      </c>
      <c r="Y186" s="1">
        <v>0</v>
      </c>
      <c r="Z186" s="26">
        <f t="shared" si="5"/>
        <v>3</v>
      </c>
      <c r="AA186" s="1">
        <v>5947500.4000000004</v>
      </c>
    </row>
    <row r="187" spans="1:27" x14ac:dyDescent="0.25">
      <c r="A187" s="6" t="s">
        <v>41</v>
      </c>
      <c r="B187" s="6" t="s">
        <v>0</v>
      </c>
      <c r="C187" s="7" t="s">
        <v>61</v>
      </c>
      <c r="D187" s="26">
        <v>0</v>
      </c>
      <c r="E187" s="1">
        <v>0</v>
      </c>
      <c r="F187" s="26">
        <v>0</v>
      </c>
      <c r="G187" s="1">
        <v>0</v>
      </c>
      <c r="H187" s="26">
        <v>1</v>
      </c>
      <c r="I187" s="1">
        <v>5691000</v>
      </c>
      <c r="J187" s="26">
        <v>0</v>
      </c>
      <c r="K187" s="1">
        <v>0</v>
      </c>
      <c r="L187" s="26">
        <v>0</v>
      </c>
      <c r="M187" s="1">
        <v>0</v>
      </c>
      <c r="N187" s="26">
        <v>0</v>
      </c>
      <c r="O187" s="1">
        <v>0</v>
      </c>
      <c r="P187" s="26">
        <v>0</v>
      </c>
      <c r="Q187" s="1">
        <v>0</v>
      </c>
      <c r="R187" s="26">
        <v>6</v>
      </c>
      <c r="S187" s="1">
        <v>63637380.899999999</v>
      </c>
      <c r="T187" s="26">
        <v>0</v>
      </c>
      <c r="U187" s="1">
        <v>0</v>
      </c>
      <c r="V187" s="26">
        <v>0</v>
      </c>
      <c r="W187" s="1">
        <v>0</v>
      </c>
      <c r="X187" s="26">
        <f t="shared" si="4"/>
        <v>1</v>
      </c>
      <c r="Y187" s="1">
        <v>5691000</v>
      </c>
      <c r="Z187" s="26">
        <f t="shared" si="5"/>
        <v>7</v>
      </c>
      <c r="AA187" s="1">
        <v>69328380.900000006</v>
      </c>
    </row>
    <row r="188" spans="1:27" x14ac:dyDescent="0.25">
      <c r="A188" s="6" t="s">
        <v>41</v>
      </c>
      <c r="B188" s="6" t="s">
        <v>1</v>
      </c>
      <c r="C188" s="7" t="s">
        <v>57</v>
      </c>
      <c r="D188" s="26">
        <v>44</v>
      </c>
      <c r="E188" s="1">
        <v>132341.16</v>
      </c>
      <c r="F188" s="26">
        <v>124</v>
      </c>
      <c r="G188" s="1">
        <v>467024.39</v>
      </c>
      <c r="H188" s="26">
        <v>42</v>
      </c>
      <c r="I188" s="1">
        <v>238418.26</v>
      </c>
      <c r="J188" s="26">
        <v>4</v>
      </c>
      <c r="K188" s="1">
        <v>40581.370000000003</v>
      </c>
      <c r="L188" s="26">
        <v>10</v>
      </c>
      <c r="M188" s="1">
        <v>73414.600000000006</v>
      </c>
      <c r="N188" s="26">
        <v>2</v>
      </c>
      <c r="O188" s="1">
        <v>2257</v>
      </c>
      <c r="P188" s="26">
        <v>303</v>
      </c>
      <c r="Q188" s="1">
        <v>1536741.53</v>
      </c>
      <c r="R188" s="26">
        <v>2907</v>
      </c>
      <c r="S188" s="1">
        <v>4629693.82</v>
      </c>
      <c r="T188" s="26">
        <v>0</v>
      </c>
      <c r="U188" s="1">
        <v>0</v>
      </c>
      <c r="V188" s="26">
        <v>16</v>
      </c>
      <c r="W188" s="1">
        <v>116252.97</v>
      </c>
      <c r="X188" s="26">
        <f t="shared" si="4"/>
        <v>513</v>
      </c>
      <c r="Y188" s="1">
        <v>2374525.34</v>
      </c>
      <c r="Z188" s="26">
        <f t="shared" si="5"/>
        <v>3420</v>
      </c>
      <c r="AA188" s="1">
        <v>7004219.1600000001</v>
      </c>
    </row>
    <row r="189" spans="1:27" x14ac:dyDescent="0.25">
      <c r="A189" s="6" t="s">
        <v>41</v>
      </c>
      <c r="B189" s="6" t="s">
        <v>1</v>
      </c>
      <c r="C189" s="7" t="s">
        <v>58</v>
      </c>
      <c r="D189" s="26">
        <v>8</v>
      </c>
      <c r="E189" s="1">
        <v>253714.86</v>
      </c>
      <c r="F189" s="26">
        <v>4</v>
      </c>
      <c r="G189" s="1">
        <v>263263</v>
      </c>
      <c r="H189" s="26">
        <v>12</v>
      </c>
      <c r="I189" s="1">
        <v>760601.19</v>
      </c>
      <c r="J189" s="26">
        <v>1</v>
      </c>
      <c r="K189" s="1">
        <v>22440</v>
      </c>
      <c r="L189" s="26">
        <v>0</v>
      </c>
      <c r="M189" s="1">
        <v>0</v>
      </c>
      <c r="N189" s="26">
        <v>1</v>
      </c>
      <c r="O189" s="1">
        <v>28961</v>
      </c>
      <c r="P189" s="26">
        <v>38</v>
      </c>
      <c r="Q189" s="1">
        <v>2143717.7000000002</v>
      </c>
      <c r="R189" s="26">
        <v>41</v>
      </c>
      <c r="S189" s="1">
        <v>2548043.08</v>
      </c>
      <c r="T189" s="26">
        <v>0</v>
      </c>
      <c r="U189" s="1">
        <v>0</v>
      </c>
      <c r="V189" s="26">
        <v>2</v>
      </c>
      <c r="W189" s="1">
        <v>51401</v>
      </c>
      <c r="X189" s="26">
        <f t="shared" si="4"/>
        <v>62</v>
      </c>
      <c r="Y189" s="1">
        <v>3421296.75</v>
      </c>
      <c r="Z189" s="26">
        <f t="shared" si="5"/>
        <v>103</v>
      </c>
      <c r="AA189" s="1">
        <v>5969339.8300000001</v>
      </c>
    </row>
    <row r="190" spans="1:27" x14ac:dyDescent="0.25">
      <c r="A190" s="6" t="s">
        <v>41</v>
      </c>
      <c r="B190" s="6" t="s">
        <v>2</v>
      </c>
      <c r="C190" s="7" t="s">
        <v>57</v>
      </c>
      <c r="D190" s="26">
        <v>4</v>
      </c>
      <c r="E190" s="1">
        <v>9817.7000000000007</v>
      </c>
      <c r="F190" s="26">
        <v>1</v>
      </c>
      <c r="G190" s="1">
        <v>650</v>
      </c>
      <c r="H190" s="26">
        <v>2</v>
      </c>
      <c r="I190" s="1">
        <v>16680</v>
      </c>
      <c r="J190" s="26">
        <v>4</v>
      </c>
      <c r="K190" s="1">
        <v>9817.7000000000007</v>
      </c>
      <c r="L190" s="26">
        <v>1</v>
      </c>
      <c r="M190" s="1">
        <v>650</v>
      </c>
      <c r="N190" s="26">
        <v>0</v>
      </c>
      <c r="O190" s="1">
        <v>0</v>
      </c>
      <c r="P190" s="26">
        <v>20</v>
      </c>
      <c r="Q190" s="1">
        <v>50092.99</v>
      </c>
      <c r="R190" s="26">
        <v>187</v>
      </c>
      <c r="S190" s="1">
        <v>594064.64000000001</v>
      </c>
      <c r="T190" s="26">
        <v>0</v>
      </c>
      <c r="U190" s="1">
        <v>0</v>
      </c>
      <c r="V190" s="26">
        <v>5</v>
      </c>
      <c r="W190" s="1">
        <v>10467.700000000001</v>
      </c>
      <c r="X190" s="26">
        <f t="shared" si="4"/>
        <v>27</v>
      </c>
      <c r="Y190" s="1">
        <v>77240.69</v>
      </c>
      <c r="Z190" s="26">
        <f t="shared" si="5"/>
        <v>214</v>
      </c>
      <c r="AA190" s="1">
        <v>671305.33</v>
      </c>
    </row>
    <row r="191" spans="1:27" x14ac:dyDescent="0.25">
      <c r="A191" s="6" t="s">
        <v>41</v>
      </c>
      <c r="B191" s="6" t="s">
        <v>2</v>
      </c>
      <c r="C191" s="7" t="s">
        <v>60</v>
      </c>
      <c r="D191" s="26">
        <v>0</v>
      </c>
      <c r="E191" s="1">
        <v>0</v>
      </c>
      <c r="F191" s="26">
        <v>0</v>
      </c>
      <c r="G191" s="1">
        <v>0</v>
      </c>
      <c r="H191" s="26">
        <v>0</v>
      </c>
      <c r="I191" s="1">
        <v>0</v>
      </c>
      <c r="J191" s="26">
        <v>0</v>
      </c>
      <c r="K191" s="1">
        <v>0</v>
      </c>
      <c r="L191" s="26">
        <v>0</v>
      </c>
      <c r="M191" s="1">
        <v>0</v>
      </c>
      <c r="N191" s="26">
        <v>0</v>
      </c>
      <c r="O191" s="1">
        <v>0</v>
      </c>
      <c r="P191" s="26">
        <v>0</v>
      </c>
      <c r="Q191" s="1">
        <v>0</v>
      </c>
      <c r="R191" s="26">
        <v>7</v>
      </c>
      <c r="S191" s="1">
        <v>15812876.4</v>
      </c>
      <c r="T191" s="26">
        <v>0</v>
      </c>
      <c r="U191" s="1">
        <v>0</v>
      </c>
      <c r="V191" s="26">
        <v>0</v>
      </c>
      <c r="W191" s="1">
        <v>0</v>
      </c>
      <c r="X191" s="26">
        <f t="shared" si="4"/>
        <v>0</v>
      </c>
      <c r="Y191" s="1">
        <v>0</v>
      </c>
      <c r="Z191" s="26">
        <f t="shared" si="5"/>
        <v>7</v>
      </c>
      <c r="AA191" s="1">
        <v>15812876.4</v>
      </c>
    </row>
    <row r="192" spans="1:27" x14ac:dyDescent="0.25">
      <c r="A192" s="6" t="s">
        <v>41</v>
      </c>
      <c r="B192" s="6" t="s">
        <v>2</v>
      </c>
      <c r="C192" s="7" t="s">
        <v>58</v>
      </c>
      <c r="D192" s="26">
        <v>0</v>
      </c>
      <c r="E192" s="1">
        <v>0</v>
      </c>
      <c r="F192" s="26">
        <v>0</v>
      </c>
      <c r="G192" s="1">
        <v>0</v>
      </c>
      <c r="H192" s="26">
        <v>1</v>
      </c>
      <c r="I192" s="1">
        <v>28502.34</v>
      </c>
      <c r="J192" s="26">
        <v>0</v>
      </c>
      <c r="K192" s="1">
        <v>0</v>
      </c>
      <c r="L192" s="26">
        <v>0</v>
      </c>
      <c r="M192" s="1">
        <v>0</v>
      </c>
      <c r="N192" s="26">
        <v>0</v>
      </c>
      <c r="O192" s="1">
        <v>0</v>
      </c>
      <c r="P192" s="26">
        <v>0</v>
      </c>
      <c r="Q192" s="1">
        <v>0</v>
      </c>
      <c r="R192" s="26">
        <v>7</v>
      </c>
      <c r="S192" s="1">
        <v>381909.63</v>
      </c>
      <c r="T192" s="26">
        <v>0</v>
      </c>
      <c r="U192" s="1">
        <v>0</v>
      </c>
      <c r="V192" s="26">
        <v>0</v>
      </c>
      <c r="W192" s="1">
        <v>0</v>
      </c>
      <c r="X192" s="26">
        <f t="shared" si="4"/>
        <v>1</v>
      </c>
      <c r="Y192" s="1">
        <v>28502.34</v>
      </c>
      <c r="Z192" s="26">
        <f t="shared" si="5"/>
        <v>8</v>
      </c>
      <c r="AA192" s="1">
        <v>410411.97</v>
      </c>
    </row>
    <row r="193" spans="1:27" x14ac:dyDescent="0.25">
      <c r="A193" s="6" t="s">
        <v>41</v>
      </c>
      <c r="B193" s="6" t="s">
        <v>2</v>
      </c>
      <c r="C193" s="7" t="s">
        <v>61</v>
      </c>
      <c r="D193" s="26">
        <v>0</v>
      </c>
      <c r="E193" s="1">
        <v>0</v>
      </c>
      <c r="F193" s="26">
        <v>0</v>
      </c>
      <c r="G193" s="1">
        <v>0</v>
      </c>
      <c r="H193" s="26">
        <v>0</v>
      </c>
      <c r="I193" s="1">
        <v>0</v>
      </c>
      <c r="J193" s="26">
        <v>0</v>
      </c>
      <c r="K193" s="1">
        <v>0</v>
      </c>
      <c r="L193" s="26">
        <v>0</v>
      </c>
      <c r="M193" s="1">
        <v>0</v>
      </c>
      <c r="N193" s="26">
        <v>0</v>
      </c>
      <c r="O193" s="1">
        <v>0</v>
      </c>
      <c r="P193" s="26">
        <v>0</v>
      </c>
      <c r="Q193" s="1">
        <v>0</v>
      </c>
      <c r="R193" s="26">
        <v>5</v>
      </c>
      <c r="S193" s="1">
        <v>48316608.25</v>
      </c>
      <c r="T193" s="26">
        <v>0</v>
      </c>
      <c r="U193" s="1">
        <v>0</v>
      </c>
      <c r="V193" s="26">
        <v>0</v>
      </c>
      <c r="W193" s="1">
        <v>0</v>
      </c>
      <c r="X193" s="26">
        <f t="shared" si="4"/>
        <v>0</v>
      </c>
      <c r="Y193" s="1">
        <v>0</v>
      </c>
      <c r="Z193" s="26">
        <f t="shared" si="5"/>
        <v>5</v>
      </c>
      <c r="AA193" s="1">
        <v>48316608.25</v>
      </c>
    </row>
    <row r="194" spans="1:27" x14ac:dyDescent="0.25">
      <c r="A194" s="6" t="s">
        <v>41</v>
      </c>
      <c r="B194" s="6" t="s">
        <v>3</v>
      </c>
      <c r="C194" s="7" t="s">
        <v>57</v>
      </c>
      <c r="D194" s="26">
        <v>3</v>
      </c>
      <c r="E194" s="1">
        <v>30197.27</v>
      </c>
      <c r="F194" s="26">
        <v>5</v>
      </c>
      <c r="G194" s="1">
        <v>86179</v>
      </c>
      <c r="H194" s="26">
        <v>8</v>
      </c>
      <c r="I194" s="1">
        <v>31365.24</v>
      </c>
      <c r="J194" s="26">
        <v>1</v>
      </c>
      <c r="K194" s="1">
        <v>20000</v>
      </c>
      <c r="L194" s="26">
        <v>0</v>
      </c>
      <c r="M194" s="1">
        <v>0</v>
      </c>
      <c r="N194" s="26">
        <v>0</v>
      </c>
      <c r="O194" s="1">
        <v>0</v>
      </c>
      <c r="P194" s="26">
        <v>35</v>
      </c>
      <c r="Q194" s="1">
        <v>183221.38</v>
      </c>
      <c r="R194" s="26">
        <v>621</v>
      </c>
      <c r="S194" s="1">
        <v>1515955.43</v>
      </c>
      <c r="T194" s="26">
        <v>0</v>
      </c>
      <c r="U194" s="1">
        <v>0</v>
      </c>
      <c r="V194" s="26">
        <v>1</v>
      </c>
      <c r="W194" s="1">
        <v>20000</v>
      </c>
      <c r="X194" s="26">
        <f t="shared" si="4"/>
        <v>51</v>
      </c>
      <c r="Y194" s="1">
        <v>330962.89</v>
      </c>
      <c r="Z194" s="26">
        <f t="shared" si="5"/>
        <v>672</v>
      </c>
      <c r="AA194" s="1">
        <v>1846918.32</v>
      </c>
    </row>
    <row r="195" spans="1:27" x14ac:dyDescent="0.25">
      <c r="A195" s="6" t="s">
        <v>41</v>
      </c>
      <c r="B195" s="6" t="s">
        <v>3</v>
      </c>
      <c r="C195" s="7" t="s">
        <v>59</v>
      </c>
      <c r="D195" s="26">
        <v>0</v>
      </c>
      <c r="E195" s="1">
        <v>0</v>
      </c>
      <c r="F195" s="26">
        <v>0</v>
      </c>
      <c r="G195" s="1">
        <v>0</v>
      </c>
      <c r="H195" s="26">
        <v>0</v>
      </c>
      <c r="I195" s="1">
        <v>0</v>
      </c>
      <c r="J195" s="26">
        <v>0</v>
      </c>
      <c r="K195" s="1">
        <v>0</v>
      </c>
      <c r="L195" s="26">
        <v>0</v>
      </c>
      <c r="M195" s="1">
        <v>0</v>
      </c>
      <c r="N195" s="26">
        <v>0</v>
      </c>
      <c r="O195" s="1">
        <v>0</v>
      </c>
      <c r="P195" s="26">
        <v>0</v>
      </c>
      <c r="Q195" s="1">
        <v>0</v>
      </c>
      <c r="R195" s="26">
        <v>7</v>
      </c>
      <c r="S195" s="1">
        <v>4502798.9000000004</v>
      </c>
      <c r="T195" s="26">
        <v>0</v>
      </c>
      <c r="U195" s="1">
        <v>0</v>
      </c>
      <c r="V195" s="26">
        <v>0</v>
      </c>
      <c r="W195" s="1">
        <v>0</v>
      </c>
      <c r="X195" s="26">
        <f t="shared" si="4"/>
        <v>0</v>
      </c>
      <c r="Y195" s="1">
        <v>0</v>
      </c>
      <c r="Z195" s="26">
        <f t="shared" si="5"/>
        <v>7</v>
      </c>
      <c r="AA195" s="1">
        <v>4502798.9000000004</v>
      </c>
    </row>
    <row r="196" spans="1:27" x14ac:dyDescent="0.25">
      <c r="A196" s="6" t="s">
        <v>41</v>
      </c>
      <c r="B196" s="6" t="s">
        <v>3</v>
      </c>
      <c r="C196" s="7" t="s">
        <v>60</v>
      </c>
      <c r="D196" s="26">
        <v>0</v>
      </c>
      <c r="E196" s="1">
        <v>0</v>
      </c>
      <c r="F196" s="26">
        <v>0</v>
      </c>
      <c r="G196" s="1">
        <v>0</v>
      </c>
      <c r="H196" s="26">
        <v>0</v>
      </c>
      <c r="I196" s="1">
        <v>0</v>
      </c>
      <c r="J196" s="26">
        <v>0</v>
      </c>
      <c r="K196" s="1">
        <v>0</v>
      </c>
      <c r="L196" s="26">
        <v>0</v>
      </c>
      <c r="M196" s="1">
        <v>0</v>
      </c>
      <c r="N196" s="26">
        <v>0</v>
      </c>
      <c r="O196" s="1">
        <v>0</v>
      </c>
      <c r="P196" s="26">
        <v>0</v>
      </c>
      <c r="Q196" s="1">
        <v>0</v>
      </c>
      <c r="R196" s="26">
        <v>11</v>
      </c>
      <c r="S196" s="1">
        <v>21851102.5</v>
      </c>
      <c r="T196" s="26">
        <v>0</v>
      </c>
      <c r="U196" s="1">
        <v>0</v>
      </c>
      <c r="V196" s="26">
        <v>0</v>
      </c>
      <c r="W196" s="1">
        <v>0</v>
      </c>
      <c r="X196" s="26">
        <f t="shared" si="4"/>
        <v>0</v>
      </c>
      <c r="Y196" s="1">
        <v>0</v>
      </c>
      <c r="Z196" s="26">
        <f t="shared" si="5"/>
        <v>11</v>
      </c>
      <c r="AA196" s="1">
        <v>21851102.5</v>
      </c>
    </row>
    <row r="197" spans="1:27" x14ac:dyDescent="0.25">
      <c r="A197" s="6" t="s">
        <v>41</v>
      </c>
      <c r="B197" s="6" t="s">
        <v>3</v>
      </c>
      <c r="C197" s="7" t="s">
        <v>58</v>
      </c>
      <c r="D197" s="26">
        <v>0</v>
      </c>
      <c r="E197" s="1">
        <v>0</v>
      </c>
      <c r="F197" s="26">
        <v>2</v>
      </c>
      <c r="G197" s="1">
        <v>200000</v>
      </c>
      <c r="H197" s="26">
        <v>2</v>
      </c>
      <c r="I197" s="1">
        <v>115000</v>
      </c>
      <c r="J197" s="26">
        <v>0</v>
      </c>
      <c r="K197" s="1">
        <v>0</v>
      </c>
      <c r="L197" s="26">
        <v>0</v>
      </c>
      <c r="M197" s="1">
        <v>0</v>
      </c>
      <c r="N197" s="26">
        <v>0</v>
      </c>
      <c r="O197" s="1">
        <v>0</v>
      </c>
      <c r="P197" s="26">
        <v>7</v>
      </c>
      <c r="Q197" s="1">
        <v>467415.57</v>
      </c>
      <c r="R197" s="26">
        <v>26</v>
      </c>
      <c r="S197" s="1">
        <v>1644506.02</v>
      </c>
      <c r="T197" s="26">
        <v>0</v>
      </c>
      <c r="U197" s="1">
        <v>0</v>
      </c>
      <c r="V197" s="26">
        <v>0</v>
      </c>
      <c r="W197" s="1">
        <v>0</v>
      </c>
      <c r="X197" s="26">
        <f t="shared" si="4"/>
        <v>11</v>
      </c>
      <c r="Y197" s="1">
        <v>782415.57</v>
      </c>
      <c r="Z197" s="26">
        <f t="shared" si="5"/>
        <v>37</v>
      </c>
      <c r="AA197" s="1">
        <v>2426921.59</v>
      </c>
    </row>
    <row r="198" spans="1:27" x14ac:dyDescent="0.25">
      <c r="A198" s="6" t="s">
        <v>41</v>
      </c>
      <c r="B198" s="6" t="s">
        <v>3</v>
      </c>
      <c r="C198" s="7" t="s">
        <v>61</v>
      </c>
      <c r="D198" s="26">
        <v>0</v>
      </c>
      <c r="E198" s="1">
        <v>0</v>
      </c>
      <c r="F198" s="26">
        <v>0</v>
      </c>
      <c r="G198" s="1">
        <v>0</v>
      </c>
      <c r="H198" s="26">
        <v>0</v>
      </c>
      <c r="I198" s="1">
        <v>0</v>
      </c>
      <c r="J198" s="26">
        <v>0</v>
      </c>
      <c r="K198" s="1">
        <v>0</v>
      </c>
      <c r="L198" s="26">
        <v>0</v>
      </c>
      <c r="M198" s="1">
        <v>0</v>
      </c>
      <c r="N198" s="26">
        <v>0</v>
      </c>
      <c r="O198" s="1">
        <v>0</v>
      </c>
      <c r="P198" s="26">
        <v>0</v>
      </c>
      <c r="Q198" s="1">
        <v>0</v>
      </c>
      <c r="R198" s="26">
        <v>1</v>
      </c>
      <c r="S198" s="1">
        <v>5439300</v>
      </c>
      <c r="T198" s="26">
        <v>0</v>
      </c>
      <c r="U198" s="1">
        <v>0</v>
      </c>
      <c r="V198" s="26">
        <v>0</v>
      </c>
      <c r="W198" s="1">
        <v>0</v>
      </c>
      <c r="X198" s="26">
        <f t="shared" ref="X198:X261" si="6">D198+F198+H198+P198</f>
        <v>0</v>
      </c>
      <c r="Y198" s="1">
        <v>0</v>
      </c>
      <c r="Z198" s="26">
        <f t="shared" ref="Z198:Z261" si="7">X198+R198</f>
        <v>1</v>
      </c>
      <c r="AA198" s="1">
        <v>5439300</v>
      </c>
    </row>
    <row r="199" spans="1:27" x14ac:dyDescent="0.25">
      <c r="A199" s="6" t="s">
        <v>42</v>
      </c>
      <c r="B199" s="6" t="s">
        <v>0</v>
      </c>
      <c r="C199" s="7" t="s">
        <v>57</v>
      </c>
      <c r="D199" s="26">
        <v>0</v>
      </c>
      <c r="E199" s="1">
        <v>0</v>
      </c>
      <c r="F199" s="26">
        <v>3</v>
      </c>
      <c r="G199" s="1">
        <v>20125.189999999999</v>
      </c>
      <c r="H199" s="26">
        <v>1</v>
      </c>
      <c r="I199" s="1">
        <v>1295</v>
      </c>
      <c r="J199" s="26">
        <v>0</v>
      </c>
      <c r="K199" s="1">
        <v>0</v>
      </c>
      <c r="L199" s="26">
        <v>0</v>
      </c>
      <c r="M199" s="1">
        <v>0</v>
      </c>
      <c r="N199" s="26">
        <v>0</v>
      </c>
      <c r="O199" s="1">
        <v>0</v>
      </c>
      <c r="P199" s="26">
        <v>0</v>
      </c>
      <c r="Q199" s="1">
        <v>0</v>
      </c>
      <c r="R199" s="26">
        <v>108</v>
      </c>
      <c r="S199" s="1">
        <v>152972.93</v>
      </c>
      <c r="T199" s="26">
        <v>0</v>
      </c>
      <c r="U199" s="1">
        <v>0</v>
      </c>
      <c r="V199" s="26">
        <v>0</v>
      </c>
      <c r="W199" s="1">
        <v>0</v>
      </c>
      <c r="X199" s="26">
        <f t="shared" si="6"/>
        <v>4</v>
      </c>
      <c r="Y199" s="1">
        <v>21420.19</v>
      </c>
      <c r="Z199" s="26">
        <f t="shared" si="7"/>
        <v>112</v>
      </c>
      <c r="AA199" s="1">
        <v>174393.12</v>
      </c>
    </row>
    <row r="200" spans="1:27" x14ac:dyDescent="0.25">
      <c r="A200" s="6" t="s">
        <v>42</v>
      </c>
      <c r="B200" s="6" t="s">
        <v>0</v>
      </c>
      <c r="C200" s="7" t="s">
        <v>59</v>
      </c>
      <c r="D200" s="26">
        <v>1</v>
      </c>
      <c r="E200" s="1">
        <v>591484.63</v>
      </c>
      <c r="F200" s="26">
        <v>4</v>
      </c>
      <c r="G200" s="1">
        <v>3402665</v>
      </c>
      <c r="H200" s="26">
        <v>2</v>
      </c>
      <c r="I200" s="1">
        <v>1004172</v>
      </c>
      <c r="J200" s="26">
        <v>0</v>
      </c>
      <c r="K200" s="1">
        <v>0</v>
      </c>
      <c r="L200" s="26">
        <v>0</v>
      </c>
      <c r="M200" s="1">
        <v>0</v>
      </c>
      <c r="N200" s="26">
        <v>0</v>
      </c>
      <c r="O200" s="1">
        <v>0</v>
      </c>
      <c r="P200" s="26">
        <v>5</v>
      </c>
      <c r="Q200" s="1">
        <v>3073690</v>
      </c>
      <c r="R200" s="26">
        <v>16</v>
      </c>
      <c r="S200" s="1">
        <v>12676732.279999999</v>
      </c>
      <c r="T200" s="26">
        <v>0</v>
      </c>
      <c r="U200" s="1">
        <v>0</v>
      </c>
      <c r="V200" s="26">
        <v>0</v>
      </c>
      <c r="W200" s="1">
        <v>0</v>
      </c>
      <c r="X200" s="26">
        <f t="shared" si="6"/>
        <v>12</v>
      </c>
      <c r="Y200" s="1">
        <v>8072011.6299999999</v>
      </c>
      <c r="Z200" s="26">
        <f t="shared" si="7"/>
        <v>28</v>
      </c>
      <c r="AA200" s="1">
        <v>20748743.91</v>
      </c>
    </row>
    <row r="201" spans="1:27" x14ac:dyDescent="0.25">
      <c r="A201" s="6" t="s">
        <v>42</v>
      </c>
      <c r="B201" s="6" t="s">
        <v>0</v>
      </c>
      <c r="C201" s="7" t="s">
        <v>60</v>
      </c>
      <c r="D201" s="26">
        <v>0</v>
      </c>
      <c r="E201" s="1">
        <v>0</v>
      </c>
      <c r="F201" s="26">
        <v>2</v>
      </c>
      <c r="G201" s="1">
        <v>3761075.96</v>
      </c>
      <c r="H201" s="26">
        <v>3</v>
      </c>
      <c r="I201" s="1">
        <v>4150879.68</v>
      </c>
      <c r="J201" s="26">
        <v>0</v>
      </c>
      <c r="K201" s="1">
        <v>0</v>
      </c>
      <c r="L201" s="26">
        <v>0</v>
      </c>
      <c r="M201" s="1">
        <v>0</v>
      </c>
      <c r="N201" s="26">
        <v>2</v>
      </c>
      <c r="O201" s="1">
        <v>2561766.6800000002</v>
      </c>
      <c r="P201" s="26">
        <v>3</v>
      </c>
      <c r="Q201" s="1">
        <v>6084037.5599999996</v>
      </c>
      <c r="R201" s="26">
        <v>43</v>
      </c>
      <c r="S201" s="1">
        <v>86488348.980000004</v>
      </c>
      <c r="T201" s="26">
        <v>0</v>
      </c>
      <c r="U201" s="1">
        <v>0</v>
      </c>
      <c r="V201" s="26">
        <v>2</v>
      </c>
      <c r="W201" s="1">
        <v>2561766.6800000002</v>
      </c>
      <c r="X201" s="26">
        <f t="shared" si="6"/>
        <v>8</v>
      </c>
      <c r="Y201" s="1">
        <v>13995993.199999999</v>
      </c>
      <c r="Z201" s="26">
        <f t="shared" si="7"/>
        <v>51</v>
      </c>
      <c r="AA201" s="1">
        <v>100484342.18000001</v>
      </c>
    </row>
    <row r="202" spans="1:27" x14ac:dyDescent="0.25">
      <c r="A202" s="6" t="s">
        <v>42</v>
      </c>
      <c r="B202" s="6" t="s">
        <v>0</v>
      </c>
      <c r="C202" s="7" t="s">
        <v>58</v>
      </c>
      <c r="D202" s="26">
        <v>0</v>
      </c>
      <c r="E202" s="1">
        <v>0</v>
      </c>
      <c r="F202" s="26">
        <v>1</v>
      </c>
      <c r="G202" s="1">
        <v>31000</v>
      </c>
      <c r="H202" s="26">
        <v>0</v>
      </c>
      <c r="I202" s="1">
        <v>0</v>
      </c>
      <c r="J202" s="26">
        <v>0</v>
      </c>
      <c r="K202" s="1">
        <v>0</v>
      </c>
      <c r="L202" s="26">
        <v>0</v>
      </c>
      <c r="M202" s="1">
        <v>0</v>
      </c>
      <c r="N202" s="26">
        <v>0</v>
      </c>
      <c r="O202" s="1">
        <v>0</v>
      </c>
      <c r="P202" s="26">
        <v>0</v>
      </c>
      <c r="Q202" s="1">
        <v>0</v>
      </c>
      <c r="R202" s="26">
        <v>4</v>
      </c>
      <c r="S202" s="1">
        <v>203410</v>
      </c>
      <c r="T202" s="26">
        <v>0</v>
      </c>
      <c r="U202" s="1">
        <v>0</v>
      </c>
      <c r="V202" s="26">
        <v>0</v>
      </c>
      <c r="W202" s="1">
        <v>0</v>
      </c>
      <c r="X202" s="26">
        <f t="shared" si="6"/>
        <v>1</v>
      </c>
      <c r="Y202" s="1">
        <v>31000</v>
      </c>
      <c r="Z202" s="26">
        <f t="shared" si="7"/>
        <v>5</v>
      </c>
      <c r="AA202" s="1">
        <v>234410</v>
      </c>
    </row>
    <row r="203" spans="1:27" x14ac:dyDescent="0.25">
      <c r="A203" s="6" t="s">
        <v>42</v>
      </c>
      <c r="B203" s="6" t="s">
        <v>0</v>
      </c>
      <c r="C203" s="7" t="s">
        <v>61</v>
      </c>
      <c r="D203" s="26">
        <v>0</v>
      </c>
      <c r="E203" s="1">
        <v>0</v>
      </c>
      <c r="F203" s="26">
        <v>0</v>
      </c>
      <c r="G203" s="1">
        <v>0</v>
      </c>
      <c r="H203" s="26">
        <v>0</v>
      </c>
      <c r="I203" s="1">
        <v>0</v>
      </c>
      <c r="J203" s="26">
        <v>0</v>
      </c>
      <c r="K203" s="1">
        <v>0</v>
      </c>
      <c r="L203" s="26">
        <v>0</v>
      </c>
      <c r="M203" s="1">
        <v>0</v>
      </c>
      <c r="N203" s="26">
        <v>0</v>
      </c>
      <c r="O203" s="1">
        <v>0</v>
      </c>
      <c r="P203" s="26">
        <v>0</v>
      </c>
      <c r="Q203" s="1">
        <v>0</v>
      </c>
      <c r="R203" s="26">
        <v>4</v>
      </c>
      <c r="S203" s="1">
        <v>52572872.240000002</v>
      </c>
      <c r="T203" s="26">
        <v>0</v>
      </c>
      <c r="U203" s="1">
        <v>0</v>
      </c>
      <c r="V203" s="26">
        <v>0</v>
      </c>
      <c r="W203" s="1">
        <v>0</v>
      </c>
      <c r="X203" s="26">
        <f t="shared" si="6"/>
        <v>0</v>
      </c>
      <c r="Y203" s="1">
        <v>0</v>
      </c>
      <c r="Z203" s="26">
        <f t="shared" si="7"/>
        <v>4</v>
      </c>
      <c r="AA203" s="1">
        <v>52572872.240000002</v>
      </c>
    </row>
    <row r="204" spans="1:27" x14ac:dyDescent="0.25">
      <c r="A204" s="6" t="s">
        <v>42</v>
      </c>
      <c r="B204" s="6" t="s">
        <v>1</v>
      </c>
      <c r="C204" s="7" t="s">
        <v>57</v>
      </c>
      <c r="D204" s="26">
        <v>33</v>
      </c>
      <c r="E204" s="1">
        <v>128666.67</v>
      </c>
      <c r="F204" s="26">
        <v>93</v>
      </c>
      <c r="G204" s="1">
        <v>251056.55</v>
      </c>
      <c r="H204" s="26">
        <v>56</v>
      </c>
      <c r="I204" s="1">
        <v>213619.17</v>
      </c>
      <c r="J204" s="26">
        <v>1</v>
      </c>
      <c r="K204" s="1">
        <v>1091</v>
      </c>
      <c r="L204" s="26">
        <v>19</v>
      </c>
      <c r="M204" s="1">
        <v>77838.66</v>
      </c>
      <c r="N204" s="26">
        <v>13</v>
      </c>
      <c r="O204" s="1">
        <v>22173.32</v>
      </c>
      <c r="P204" s="26">
        <v>282</v>
      </c>
      <c r="Q204" s="1">
        <v>1062095.54</v>
      </c>
      <c r="R204" s="26">
        <v>3934</v>
      </c>
      <c r="S204" s="1">
        <v>6113415.0199999996</v>
      </c>
      <c r="T204" s="26">
        <v>0</v>
      </c>
      <c r="U204" s="1">
        <v>0</v>
      </c>
      <c r="V204" s="26">
        <v>33</v>
      </c>
      <c r="W204" s="1">
        <v>101102.98</v>
      </c>
      <c r="X204" s="26">
        <f t="shared" si="6"/>
        <v>464</v>
      </c>
      <c r="Y204" s="1">
        <v>1655437.93</v>
      </c>
      <c r="Z204" s="26">
        <f t="shared" si="7"/>
        <v>4398</v>
      </c>
      <c r="AA204" s="1">
        <v>7768852.9500000002</v>
      </c>
    </row>
    <row r="205" spans="1:27" x14ac:dyDescent="0.25">
      <c r="A205" s="6" t="s">
        <v>42</v>
      </c>
      <c r="B205" s="6" t="s">
        <v>1</v>
      </c>
      <c r="C205" s="7" t="s">
        <v>58</v>
      </c>
      <c r="D205" s="26">
        <v>1</v>
      </c>
      <c r="E205" s="1">
        <v>25000</v>
      </c>
      <c r="F205" s="26">
        <v>2</v>
      </c>
      <c r="G205" s="1">
        <v>90633.87</v>
      </c>
      <c r="H205" s="26">
        <v>4</v>
      </c>
      <c r="I205" s="1">
        <v>153981.9</v>
      </c>
      <c r="J205" s="26">
        <v>0</v>
      </c>
      <c r="K205" s="1">
        <v>0</v>
      </c>
      <c r="L205" s="26">
        <v>0</v>
      </c>
      <c r="M205" s="1">
        <v>0</v>
      </c>
      <c r="N205" s="26">
        <v>1</v>
      </c>
      <c r="O205" s="1">
        <v>22062</v>
      </c>
      <c r="P205" s="26">
        <v>12</v>
      </c>
      <c r="Q205" s="1">
        <v>536549.31000000006</v>
      </c>
      <c r="R205" s="26">
        <v>65</v>
      </c>
      <c r="S205" s="1">
        <v>3032984.34</v>
      </c>
      <c r="T205" s="26">
        <v>0</v>
      </c>
      <c r="U205" s="1">
        <v>0</v>
      </c>
      <c r="V205" s="26">
        <v>1</v>
      </c>
      <c r="W205" s="1">
        <v>22062</v>
      </c>
      <c r="X205" s="26">
        <f t="shared" si="6"/>
        <v>19</v>
      </c>
      <c r="Y205" s="1">
        <v>806165.08</v>
      </c>
      <c r="Z205" s="26">
        <f t="shared" si="7"/>
        <v>84</v>
      </c>
      <c r="AA205" s="1">
        <v>3839149.42</v>
      </c>
    </row>
    <row r="206" spans="1:27" x14ac:dyDescent="0.25">
      <c r="A206" s="6" t="s">
        <v>42</v>
      </c>
      <c r="B206" s="6" t="s">
        <v>2</v>
      </c>
      <c r="C206" s="7" t="s">
        <v>57</v>
      </c>
      <c r="D206" s="26">
        <v>2</v>
      </c>
      <c r="E206" s="1">
        <v>3519.75</v>
      </c>
      <c r="F206" s="26">
        <v>3</v>
      </c>
      <c r="G206" s="1">
        <v>44345</v>
      </c>
      <c r="H206" s="26">
        <v>0</v>
      </c>
      <c r="I206" s="1">
        <v>0</v>
      </c>
      <c r="J206" s="26">
        <v>0</v>
      </c>
      <c r="K206" s="1">
        <v>0</v>
      </c>
      <c r="L206" s="26">
        <v>0</v>
      </c>
      <c r="M206" s="1">
        <v>0</v>
      </c>
      <c r="N206" s="26">
        <v>0</v>
      </c>
      <c r="O206" s="1">
        <v>0</v>
      </c>
      <c r="P206" s="26">
        <v>5</v>
      </c>
      <c r="Q206" s="1">
        <v>18795.849999999999</v>
      </c>
      <c r="R206" s="26">
        <v>141</v>
      </c>
      <c r="S206" s="1">
        <v>189902.91</v>
      </c>
      <c r="T206" s="26">
        <v>0</v>
      </c>
      <c r="U206" s="1">
        <v>0</v>
      </c>
      <c r="V206" s="26">
        <v>0</v>
      </c>
      <c r="W206" s="1">
        <v>0</v>
      </c>
      <c r="X206" s="26">
        <f t="shared" si="6"/>
        <v>10</v>
      </c>
      <c r="Y206" s="1">
        <v>66660.600000000006</v>
      </c>
      <c r="Z206" s="26">
        <f t="shared" si="7"/>
        <v>151</v>
      </c>
      <c r="AA206" s="1">
        <v>256563.51</v>
      </c>
    </row>
    <row r="207" spans="1:27" x14ac:dyDescent="0.25">
      <c r="A207" s="6" t="s">
        <v>42</v>
      </c>
      <c r="B207" s="6" t="s">
        <v>2</v>
      </c>
      <c r="C207" s="7" t="s">
        <v>59</v>
      </c>
      <c r="D207" s="26">
        <v>0</v>
      </c>
      <c r="E207" s="1">
        <v>0</v>
      </c>
      <c r="F207" s="26">
        <v>1</v>
      </c>
      <c r="G207" s="1">
        <v>217000</v>
      </c>
      <c r="H207" s="26">
        <v>0</v>
      </c>
      <c r="I207" s="1">
        <v>0</v>
      </c>
      <c r="J207" s="26">
        <v>0</v>
      </c>
      <c r="K207" s="1">
        <v>0</v>
      </c>
      <c r="L207" s="26">
        <v>0</v>
      </c>
      <c r="M207" s="1">
        <v>0</v>
      </c>
      <c r="N207" s="26">
        <v>0</v>
      </c>
      <c r="O207" s="1">
        <v>0</v>
      </c>
      <c r="P207" s="26">
        <v>0</v>
      </c>
      <c r="Q207" s="1">
        <v>0</v>
      </c>
      <c r="R207" s="26">
        <v>2</v>
      </c>
      <c r="S207" s="1">
        <v>1163501.44</v>
      </c>
      <c r="T207" s="26">
        <v>0</v>
      </c>
      <c r="U207" s="1">
        <v>0</v>
      </c>
      <c r="V207" s="26">
        <v>0</v>
      </c>
      <c r="W207" s="1">
        <v>0</v>
      </c>
      <c r="X207" s="26">
        <f t="shared" si="6"/>
        <v>1</v>
      </c>
      <c r="Y207" s="1">
        <v>217000</v>
      </c>
      <c r="Z207" s="26">
        <f t="shared" si="7"/>
        <v>3</v>
      </c>
      <c r="AA207" s="1">
        <v>1380501.44</v>
      </c>
    </row>
    <row r="208" spans="1:27" x14ac:dyDescent="0.25">
      <c r="A208" s="6" t="s">
        <v>42</v>
      </c>
      <c r="B208" s="6" t="s">
        <v>2</v>
      </c>
      <c r="C208" s="7" t="s">
        <v>60</v>
      </c>
      <c r="D208" s="26">
        <v>0</v>
      </c>
      <c r="E208" s="1">
        <v>0</v>
      </c>
      <c r="F208" s="26">
        <v>5</v>
      </c>
      <c r="G208" s="1">
        <v>13000000</v>
      </c>
      <c r="H208" s="26">
        <v>0</v>
      </c>
      <c r="I208" s="1">
        <v>0</v>
      </c>
      <c r="J208" s="26">
        <v>0</v>
      </c>
      <c r="K208" s="1">
        <v>0</v>
      </c>
      <c r="L208" s="26">
        <v>0</v>
      </c>
      <c r="M208" s="1">
        <v>0</v>
      </c>
      <c r="N208" s="26">
        <v>0</v>
      </c>
      <c r="O208" s="1">
        <v>0</v>
      </c>
      <c r="P208" s="26">
        <v>0</v>
      </c>
      <c r="Q208" s="1">
        <v>0</v>
      </c>
      <c r="R208" s="26">
        <v>12</v>
      </c>
      <c r="S208" s="1">
        <v>36000000</v>
      </c>
      <c r="T208" s="26">
        <v>0</v>
      </c>
      <c r="U208" s="1">
        <v>0</v>
      </c>
      <c r="V208" s="26">
        <v>0</v>
      </c>
      <c r="W208" s="1">
        <v>0</v>
      </c>
      <c r="X208" s="26">
        <f t="shared" si="6"/>
        <v>5</v>
      </c>
      <c r="Y208" s="1">
        <v>13000000</v>
      </c>
      <c r="Z208" s="26">
        <f t="shared" si="7"/>
        <v>17</v>
      </c>
      <c r="AA208" s="1">
        <v>49000000</v>
      </c>
    </row>
    <row r="209" spans="1:27" x14ac:dyDescent="0.25">
      <c r="A209" s="6" t="s">
        <v>42</v>
      </c>
      <c r="B209" s="6" t="s">
        <v>3</v>
      </c>
      <c r="C209" s="7" t="s">
        <v>57</v>
      </c>
      <c r="D209" s="26">
        <v>3</v>
      </c>
      <c r="E209" s="1">
        <v>3774.4</v>
      </c>
      <c r="F209" s="26">
        <v>12</v>
      </c>
      <c r="G209" s="1">
        <v>104000</v>
      </c>
      <c r="H209" s="26">
        <v>6</v>
      </c>
      <c r="I209" s="1">
        <v>11909.78</v>
      </c>
      <c r="J209" s="26">
        <v>1</v>
      </c>
      <c r="K209" s="1">
        <v>1750</v>
      </c>
      <c r="L209" s="26">
        <v>1</v>
      </c>
      <c r="M209" s="1">
        <v>9300</v>
      </c>
      <c r="N209" s="26">
        <v>0</v>
      </c>
      <c r="O209" s="1">
        <v>0</v>
      </c>
      <c r="P209" s="26">
        <v>25</v>
      </c>
      <c r="Q209" s="1">
        <v>202793.93</v>
      </c>
      <c r="R209" s="26">
        <v>468</v>
      </c>
      <c r="S209" s="1">
        <v>1585452.35</v>
      </c>
      <c r="T209" s="26">
        <v>0</v>
      </c>
      <c r="U209" s="1">
        <v>0</v>
      </c>
      <c r="V209" s="26">
        <v>2</v>
      </c>
      <c r="W209" s="1">
        <v>11050</v>
      </c>
      <c r="X209" s="26">
        <f t="shared" si="6"/>
        <v>46</v>
      </c>
      <c r="Y209" s="1">
        <v>322478.11</v>
      </c>
      <c r="Z209" s="26">
        <f t="shared" si="7"/>
        <v>514</v>
      </c>
      <c r="AA209" s="1">
        <v>1907930.46</v>
      </c>
    </row>
    <row r="210" spans="1:27" x14ac:dyDescent="0.25">
      <c r="A210" s="6" t="s">
        <v>42</v>
      </c>
      <c r="B210" s="6" t="s">
        <v>3</v>
      </c>
      <c r="C210" s="7" t="s">
        <v>59</v>
      </c>
      <c r="D210" s="26">
        <v>0</v>
      </c>
      <c r="E210" s="1">
        <v>0</v>
      </c>
      <c r="F210" s="26">
        <v>0</v>
      </c>
      <c r="G210" s="1">
        <v>0</v>
      </c>
      <c r="H210" s="26">
        <v>0</v>
      </c>
      <c r="I210" s="1">
        <v>0</v>
      </c>
      <c r="J210" s="26">
        <v>0</v>
      </c>
      <c r="K210" s="1">
        <v>0</v>
      </c>
      <c r="L210" s="26">
        <v>0</v>
      </c>
      <c r="M210" s="1">
        <v>0</v>
      </c>
      <c r="N210" s="26">
        <v>0</v>
      </c>
      <c r="O210" s="1">
        <v>0</v>
      </c>
      <c r="P210" s="26">
        <v>0</v>
      </c>
      <c r="Q210" s="1">
        <v>0</v>
      </c>
      <c r="R210" s="26">
        <v>7</v>
      </c>
      <c r="S210" s="1">
        <v>2189113.2000000002</v>
      </c>
      <c r="T210" s="26">
        <v>0</v>
      </c>
      <c r="U210" s="1">
        <v>0</v>
      </c>
      <c r="V210" s="26">
        <v>0</v>
      </c>
      <c r="W210" s="1">
        <v>0</v>
      </c>
      <c r="X210" s="26">
        <f t="shared" si="6"/>
        <v>0</v>
      </c>
      <c r="Y210" s="1">
        <v>0</v>
      </c>
      <c r="Z210" s="26">
        <f t="shared" si="7"/>
        <v>7</v>
      </c>
      <c r="AA210" s="1">
        <v>2189113.2000000002</v>
      </c>
    </row>
    <row r="211" spans="1:27" x14ac:dyDescent="0.25">
      <c r="A211" s="6" t="s">
        <v>42</v>
      </c>
      <c r="B211" s="6" t="s">
        <v>3</v>
      </c>
      <c r="C211" s="7" t="s">
        <v>60</v>
      </c>
      <c r="D211" s="26">
        <v>0</v>
      </c>
      <c r="E211" s="1">
        <v>0</v>
      </c>
      <c r="F211" s="26">
        <v>0</v>
      </c>
      <c r="G211" s="1">
        <v>0</v>
      </c>
      <c r="H211" s="26">
        <v>0</v>
      </c>
      <c r="I211" s="1">
        <v>0</v>
      </c>
      <c r="J211" s="26">
        <v>0</v>
      </c>
      <c r="K211" s="1">
        <v>0</v>
      </c>
      <c r="L211" s="26">
        <v>0</v>
      </c>
      <c r="M211" s="1">
        <v>0</v>
      </c>
      <c r="N211" s="26">
        <v>0</v>
      </c>
      <c r="O211" s="1">
        <v>0</v>
      </c>
      <c r="P211" s="26">
        <v>0</v>
      </c>
      <c r="Q211" s="1">
        <v>0</v>
      </c>
      <c r="R211" s="26">
        <v>5</v>
      </c>
      <c r="S211" s="1">
        <v>8879914.5800000001</v>
      </c>
      <c r="T211" s="26">
        <v>0</v>
      </c>
      <c r="U211" s="1">
        <v>0</v>
      </c>
      <c r="V211" s="26">
        <v>0</v>
      </c>
      <c r="W211" s="1">
        <v>0</v>
      </c>
      <c r="X211" s="26">
        <f t="shared" si="6"/>
        <v>0</v>
      </c>
      <c r="Y211" s="1">
        <v>0</v>
      </c>
      <c r="Z211" s="26">
        <f t="shared" si="7"/>
        <v>5</v>
      </c>
      <c r="AA211" s="1">
        <v>8879914.5800000001</v>
      </c>
    </row>
    <row r="212" spans="1:27" x14ac:dyDescent="0.25">
      <c r="A212" s="6" t="s">
        <v>42</v>
      </c>
      <c r="B212" s="6" t="s">
        <v>3</v>
      </c>
      <c r="C212" s="7" t="s">
        <v>58</v>
      </c>
      <c r="D212" s="26">
        <v>0</v>
      </c>
      <c r="E212" s="1">
        <v>0</v>
      </c>
      <c r="F212" s="26">
        <v>0</v>
      </c>
      <c r="G212" s="1">
        <v>0</v>
      </c>
      <c r="H212" s="26">
        <v>1</v>
      </c>
      <c r="I212" s="1">
        <v>81947.8</v>
      </c>
      <c r="J212" s="26">
        <v>0</v>
      </c>
      <c r="K212" s="1">
        <v>0</v>
      </c>
      <c r="L212" s="26">
        <v>0</v>
      </c>
      <c r="M212" s="1">
        <v>0</v>
      </c>
      <c r="N212" s="26">
        <v>0</v>
      </c>
      <c r="O212" s="1">
        <v>0</v>
      </c>
      <c r="P212" s="26">
        <v>1</v>
      </c>
      <c r="Q212" s="1">
        <v>24935</v>
      </c>
      <c r="R212" s="26">
        <v>20</v>
      </c>
      <c r="S212" s="1">
        <v>1011761.98</v>
      </c>
      <c r="T212" s="26">
        <v>0</v>
      </c>
      <c r="U212" s="1">
        <v>0</v>
      </c>
      <c r="V212" s="26">
        <v>0</v>
      </c>
      <c r="W212" s="1">
        <v>0</v>
      </c>
      <c r="X212" s="26">
        <f t="shared" si="6"/>
        <v>2</v>
      </c>
      <c r="Y212" s="1">
        <v>106882.8</v>
      </c>
      <c r="Z212" s="26">
        <f t="shared" si="7"/>
        <v>22</v>
      </c>
      <c r="AA212" s="1">
        <v>1118644.78</v>
      </c>
    </row>
    <row r="213" spans="1:27" x14ac:dyDescent="0.25">
      <c r="A213" s="6" t="s">
        <v>42</v>
      </c>
      <c r="B213" s="6" t="s">
        <v>3</v>
      </c>
      <c r="C213" s="7" t="s">
        <v>61</v>
      </c>
      <c r="D213" s="26">
        <v>0</v>
      </c>
      <c r="E213" s="1">
        <v>0</v>
      </c>
      <c r="F213" s="26">
        <v>0</v>
      </c>
      <c r="G213" s="1">
        <v>0</v>
      </c>
      <c r="H213" s="26">
        <v>0</v>
      </c>
      <c r="I213" s="1">
        <v>0</v>
      </c>
      <c r="J213" s="26">
        <v>0</v>
      </c>
      <c r="K213" s="1">
        <v>0</v>
      </c>
      <c r="L213" s="26">
        <v>0</v>
      </c>
      <c r="M213" s="1">
        <v>0</v>
      </c>
      <c r="N213" s="26">
        <v>0</v>
      </c>
      <c r="O213" s="1">
        <v>0</v>
      </c>
      <c r="P213" s="26">
        <v>0</v>
      </c>
      <c r="Q213" s="1">
        <v>0</v>
      </c>
      <c r="R213" s="26">
        <v>1</v>
      </c>
      <c r="S213" s="1">
        <v>8107705</v>
      </c>
      <c r="T213" s="26">
        <v>0</v>
      </c>
      <c r="U213" s="1">
        <v>0</v>
      </c>
      <c r="V213" s="26">
        <v>0</v>
      </c>
      <c r="W213" s="1">
        <v>0</v>
      </c>
      <c r="X213" s="26">
        <f t="shared" si="6"/>
        <v>0</v>
      </c>
      <c r="Y213" s="1">
        <v>0</v>
      </c>
      <c r="Z213" s="26">
        <f t="shared" si="7"/>
        <v>1</v>
      </c>
      <c r="AA213" s="1">
        <v>8107705</v>
      </c>
    </row>
    <row r="214" spans="1:27" x14ac:dyDescent="0.25">
      <c r="A214" s="6" t="s">
        <v>43</v>
      </c>
      <c r="B214" s="6" t="s">
        <v>0</v>
      </c>
      <c r="C214" s="7" t="s">
        <v>57</v>
      </c>
      <c r="D214" s="26">
        <v>0</v>
      </c>
      <c r="E214" s="1">
        <v>0</v>
      </c>
      <c r="F214" s="26">
        <v>0</v>
      </c>
      <c r="G214" s="1">
        <v>0</v>
      </c>
      <c r="H214" s="26">
        <v>0</v>
      </c>
      <c r="I214" s="1">
        <v>0</v>
      </c>
      <c r="J214" s="26">
        <v>0</v>
      </c>
      <c r="K214" s="1">
        <v>0</v>
      </c>
      <c r="L214" s="26">
        <v>0</v>
      </c>
      <c r="M214" s="1">
        <v>0</v>
      </c>
      <c r="N214" s="26">
        <v>0</v>
      </c>
      <c r="O214" s="1">
        <v>0</v>
      </c>
      <c r="P214" s="26">
        <v>0</v>
      </c>
      <c r="Q214" s="1">
        <v>0</v>
      </c>
      <c r="R214" s="26">
        <v>2</v>
      </c>
      <c r="S214" s="1">
        <v>4810.25</v>
      </c>
      <c r="T214" s="26">
        <v>0</v>
      </c>
      <c r="U214" s="1">
        <v>0</v>
      </c>
      <c r="V214" s="26">
        <v>0</v>
      </c>
      <c r="W214" s="1">
        <v>0</v>
      </c>
      <c r="X214" s="26">
        <f t="shared" si="6"/>
        <v>0</v>
      </c>
      <c r="Y214" s="1">
        <v>0</v>
      </c>
      <c r="Z214" s="26">
        <f t="shared" si="7"/>
        <v>2</v>
      </c>
      <c r="AA214" s="1">
        <v>4810.25</v>
      </c>
    </row>
    <row r="215" spans="1:27" x14ac:dyDescent="0.25">
      <c r="A215" s="6" t="s">
        <v>43</v>
      </c>
      <c r="B215" s="6" t="s">
        <v>0</v>
      </c>
      <c r="C215" s="7" t="s">
        <v>59</v>
      </c>
      <c r="D215" s="26">
        <v>0</v>
      </c>
      <c r="E215" s="1">
        <v>0</v>
      </c>
      <c r="F215" s="26">
        <v>1</v>
      </c>
      <c r="G215" s="1">
        <v>273530</v>
      </c>
      <c r="H215" s="26">
        <v>0</v>
      </c>
      <c r="I215" s="1">
        <v>0</v>
      </c>
      <c r="J215" s="26">
        <v>0</v>
      </c>
      <c r="K215" s="1">
        <v>0</v>
      </c>
      <c r="L215" s="26">
        <v>0</v>
      </c>
      <c r="M215" s="1">
        <v>0</v>
      </c>
      <c r="N215" s="26">
        <v>0</v>
      </c>
      <c r="O215" s="1">
        <v>0</v>
      </c>
      <c r="P215" s="26">
        <v>0</v>
      </c>
      <c r="Q215" s="1">
        <v>0</v>
      </c>
      <c r="R215" s="26">
        <v>0</v>
      </c>
      <c r="S215" s="1">
        <v>0</v>
      </c>
      <c r="T215" s="26">
        <v>0</v>
      </c>
      <c r="U215" s="1">
        <v>0</v>
      </c>
      <c r="V215" s="26">
        <v>0</v>
      </c>
      <c r="W215" s="1">
        <v>0</v>
      </c>
      <c r="X215" s="26">
        <f t="shared" si="6"/>
        <v>1</v>
      </c>
      <c r="Y215" s="1">
        <v>273530</v>
      </c>
      <c r="Z215" s="26">
        <f t="shared" si="7"/>
        <v>1</v>
      </c>
      <c r="AA215" s="1">
        <v>273530</v>
      </c>
    </row>
    <row r="216" spans="1:27" x14ac:dyDescent="0.25">
      <c r="A216" s="6" t="s">
        <v>43</v>
      </c>
      <c r="B216" s="6" t="s">
        <v>0</v>
      </c>
      <c r="C216" s="7" t="s">
        <v>60</v>
      </c>
      <c r="D216" s="26">
        <v>0</v>
      </c>
      <c r="E216" s="1">
        <v>0</v>
      </c>
      <c r="F216" s="26">
        <v>1</v>
      </c>
      <c r="G216" s="1">
        <v>2837138</v>
      </c>
      <c r="H216" s="26">
        <v>0</v>
      </c>
      <c r="I216" s="1">
        <v>0</v>
      </c>
      <c r="J216" s="26">
        <v>0</v>
      </c>
      <c r="K216" s="1">
        <v>0</v>
      </c>
      <c r="L216" s="26">
        <v>0</v>
      </c>
      <c r="M216" s="1">
        <v>0</v>
      </c>
      <c r="N216" s="26">
        <v>0</v>
      </c>
      <c r="O216" s="1">
        <v>0</v>
      </c>
      <c r="P216" s="26">
        <v>0</v>
      </c>
      <c r="Q216" s="1">
        <v>0</v>
      </c>
      <c r="R216" s="26">
        <v>4</v>
      </c>
      <c r="S216" s="1">
        <v>9070000</v>
      </c>
      <c r="T216" s="26">
        <v>0</v>
      </c>
      <c r="U216" s="1">
        <v>0</v>
      </c>
      <c r="V216" s="26">
        <v>0</v>
      </c>
      <c r="W216" s="1">
        <v>0</v>
      </c>
      <c r="X216" s="26">
        <f t="shared" si="6"/>
        <v>1</v>
      </c>
      <c r="Y216" s="1">
        <v>2837138</v>
      </c>
      <c r="Z216" s="26">
        <f t="shared" si="7"/>
        <v>5</v>
      </c>
      <c r="AA216" s="1">
        <v>11907138</v>
      </c>
    </row>
    <row r="217" spans="1:27" x14ac:dyDescent="0.25">
      <c r="A217" s="6" t="s">
        <v>43</v>
      </c>
      <c r="B217" s="6" t="s">
        <v>0</v>
      </c>
      <c r="C217" s="7" t="s">
        <v>58</v>
      </c>
      <c r="D217" s="26">
        <v>0</v>
      </c>
      <c r="E217" s="1">
        <v>0</v>
      </c>
      <c r="F217" s="26">
        <v>4</v>
      </c>
      <c r="G217" s="1">
        <v>309754.56</v>
      </c>
      <c r="H217" s="26">
        <v>0</v>
      </c>
      <c r="I217" s="1">
        <v>0</v>
      </c>
      <c r="J217" s="26">
        <v>0</v>
      </c>
      <c r="K217" s="1">
        <v>0</v>
      </c>
      <c r="L217" s="26">
        <v>1</v>
      </c>
      <c r="M217" s="1">
        <v>93750</v>
      </c>
      <c r="N217" s="26">
        <v>0</v>
      </c>
      <c r="O217" s="1">
        <v>0</v>
      </c>
      <c r="P217" s="26">
        <v>0</v>
      </c>
      <c r="Q217" s="1">
        <v>0</v>
      </c>
      <c r="R217" s="26">
        <v>0</v>
      </c>
      <c r="S217" s="1">
        <v>0</v>
      </c>
      <c r="T217" s="26">
        <v>0</v>
      </c>
      <c r="U217" s="1">
        <v>0</v>
      </c>
      <c r="V217" s="26">
        <v>1</v>
      </c>
      <c r="W217" s="1">
        <v>93750</v>
      </c>
      <c r="X217" s="26">
        <f t="shared" si="6"/>
        <v>4</v>
      </c>
      <c r="Y217" s="1">
        <v>309754.56</v>
      </c>
      <c r="Z217" s="26">
        <f t="shared" si="7"/>
        <v>4</v>
      </c>
      <c r="AA217" s="1">
        <v>309754.56</v>
      </c>
    </row>
    <row r="218" spans="1:27" x14ac:dyDescent="0.25">
      <c r="A218" s="6" t="s">
        <v>43</v>
      </c>
      <c r="B218" s="6" t="s">
        <v>1</v>
      </c>
      <c r="C218" s="7" t="s">
        <v>57</v>
      </c>
      <c r="D218" s="26">
        <v>8</v>
      </c>
      <c r="E218" s="1">
        <v>78706.17</v>
      </c>
      <c r="F218" s="26">
        <v>15</v>
      </c>
      <c r="G218" s="1">
        <v>78908.11</v>
      </c>
      <c r="H218" s="26">
        <v>16</v>
      </c>
      <c r="I218" s="1">
        <v>76820.88</v>
      </c>
      <c r="J218" s="26">
        <v>2</v>
      </c>
      <c r="K218" s="1">
        <v>29053.91</v>
      </c>
      <c r="L218" s="26">
        <v>2</v>
      </c>
      <c r="M218" s="1">
        <v>18056.669999999998</v>
      </c>
      <c r="N218" s="26">
        <v>2</v>
      </c>
      <c r="O218" s="1">
        <v>1063.1600000000001</v>
      </c>
      <c r="P218" s="26">
        <v>59</v>
      </c>
      <c r="Q218" s="1">
        <v>259394.51</v>
      </c>
      <c r="R218" s="26">
        <v>443</v>
      </c>
      <c r="S218" s="1">
        <v>794910.75</v>
      </c>
      <c r="T218" s="26">
        <v>0</v>
      </c>
      <c r="U218" s="1">
        <v>0</v>
      </c>
      <c r="V218" s="26">
        <v>6</v>
      </c>
      <c r="W218" s="1">
        <v>48173.74</v>
      </c>
      <c r="X218" s="26">
        <f t="shared" si="6"/>
        <v>98</v>
      </c>
      <c r="Y218" s="1">
        <v>493829.67</v>
      </c>
      <c r="Z218" s="26">
        <f t="shared" si="7"/>
        <v>541</v>
      </c>
      <c r="AA218" s="1">
        <v>1288740.42</v>
      </c>
    </row>
    <row r="219" spans="1:27" x14ac:dyDescent="0.25">
      <c r="A219" s="6" t="s">
        <v>43</v>
      </c>
      <c r="B219" s="6" t="s">
        <v>1</v>
      </c>
      <c r="C219" s="7" t="s">
        <v>58</v>
      </c>
      <c r="D219" s="26">
        <v>3</v>
      </c>
      <c r="E219" s="1">
        <v>271000</v>
      </c>
      <c r="F219" s="26">
        <v>7</v>
      </c>
      <c r="G219" s="1">
        <v>472599.99</v>
      </c>
      <c r="H219" s="26">
        <v>2</v>
      </c>
      <c r="I219" s="1">
        <v>115548.54</v>
      </c>
      <c r="J219" s="26">
        <v>1</v>
      </c>
      <c r="K219" s="1">
        <v>98000</v>
      </c>
      <c r="L219" s="26">
        <v>3</v>
      </c>
      <c r="M219" s="1">
        <v>100811</v>
      </c>
      <c r="N219" s="26">
        <v>0</v>
      </c>
      <c r="O219" s="1">
        <v>0</v>
      </c>
      <c r="P219" s="26">
        <v>9</v>
      </c>
      <c r="Q219" s="1">
        <v>726849.45</v>
      </c>
      <c r="R219" s="26">
        <v>29</v>
      </c>
      <c r="S219" s="1">
        <v>2153554.62</v>
      </c>
      <c r="T219" s="26">
        <v>0</v>
      </c>
      <c r="U219" s="1">
        <v>0</v>
      </c>
      <c r="V219" s="26">
        <v>4</v>
      </c>
      <c r="W219" s="1">
        <v>198811</v>
      </c>
      <c r="X219" s="26">
        <f t="shared" si="6"/>
        <v>21</v>
      </c>
      <c r="Y219" s="1">
        <v>1585997.98</v>
      </c>
      <c r="Z219" s="26">
        <f t="shared" si="7"/>
        <v>50</v>
      </c>
      <c r="AA219" s="1">
        <v>3739552.6</v>
      </c>
    </row>
    <row r="220" spans="1:27" x14ac:dyDescent="0.25">
      <c r="A220" s="6" t="s">
        <v>43</v>
      </c>
      <c r="B220" s="6" t="s">
        <v>2</v>
      </c>
      <c r="C220" s="7" t="s">
        <v>57</v>
      </c>
      <c r="D220" s="26">
        <v>7</v>
      </c>
      <c r="E220" s="1">
        <v>16049.35</v>
      </c>
      <c r="F220" s="26">
        <v>1</v>
      </c>
      <c r="G220" s="1">
        <v>11730.75</v>
      </c>
      <c r="H220" s="26">
        <v>1</v>
      </c>
      <c r="I220" s="1">
        <v>19999</v>
      </c>
      <c r="J220" s="26">
        <v>7</v>
      </c>
      <c r="K220" s="1">
        <v>16049.35</v>
      </c>
      <c r="L220" s="26">
        <v>0</v>
      </c>
      <c r="M220" s="1">
        <v>0</v>
      </c>
      <c r="N220" s="26">
        <v>0</v>
      </c>
      <c r="O220" s="1">
        <v>0</v>
      </c>
      <c r="P220" s="26">
        <v>1</v>
      </c>
      <c r="Q220" s="1">
        <v>18000</v>
      </c>
      <c r="R220" s="26">
        <v>25</v>
      </c>
      <c r="S220" s="1">
        <v>85408.71</v>
      </c>
      <c r="T220" s="26">
        <v>0</v>
      </c>
      <c r="U220" s="1">
        <v>0</v>
      </c>
      <c r="V220" s="26">
        <v>7</v>
      </c>
      <c r="W220" s="1">
        <v>16049.35</v>
      </c>
      <c r="X220" s="26">
        <f t="shared" si="6"/>
        <v>10</v>
      </c>
      <c r="Y220" s="1">
        <v>65779.100000000006</v>
      </c>
      <c r="Z220" s="26">
        <f t="shared" si="7"/>
        <v>35</v>
      </c>
      <c r="AA220" s="1">
        <v>151187.81</v>
      </c>
    </row>
    <row r="221" spans="1:27" x14ac:dyDescent="0.25">
      <c r="A221" s="6" t="s">
        <v>43</v>
      </c>
      <c r="B221" s="6" t="s">
        <v>2</v>
      </c>
      <c r="C221" s="7" t="s">
        <v>60</v>
      </c>
      <c r="D221" s="26">
        <v>0</v>
      </c>
      <c r="E221" s="1">
        <v>0</v>
      </c>
      <c r="F221" s="26">
        <v>0</v>
      </c>
      <c r="G221" s="1">
        <v>0</v>
      </c>
      <c r="H221" s="26">
        <v>0</v>
      </c>
      <c r="I221" s="1">
        <v>0</v>
      </c>
      <c r="J221" s="26">
        <v>0</v>
      </c>
      <c r="K221" s="1">
        <v>0</v>
      </c>
      <c r="L221" s="26">
        <v>0</v>
      </c>
      <c r="M221" s="1">
        <v>0</v>
      </c>
      <c r="N221" s="26">
        <v>0</v>
      </c>
      <c r="O221" s="1">
        <v>0</v>
      </c>
      <c r="P221" s="26">
        <v>0</v>
      </c>
      <c r="Q221" s="1">
        <v>0</v>
      </c>
      <c r="R221" s="26">
        <v>5</v>
      </c>
      <c r="S221" s="1">
        <v>7131400</v>
      </c>
      <c r="T221" s="26">
        <v>0</v>
      </c>
      <c r="U221" s="1">
        <v>0</v>
      </c>
      <c r="V221" s="26">
        <v>0</v>
      </c>
      <c r="W221" s="1">
        <v>0</v>
      </c>
      <c r="X221" s="26">
        <f t="shared" si="6"/>
        <v>0</v>
      </c>
      <c r="Y221" s="1">
        <v>0</v>
      </c>
      <c r="Z221" s="26">
        <f t="shared" si="7"/>
        <v>5</v>
      </c>
      <c r="AA221" s="1">
        <v>7131400</v>
      </c>
    </row>
    <row r="222" spans="1:27" x14ac:dyDescent="0.25">
      <c r="A222" s="6" t="s">
        <v>43</v>
      </c>
      <c r="B222" s="6" t="s">
        <v>2</v>
      </c>
      <c r="C222" s="7" t="s">
        <v>58</v>
      </c>
      <c r="D222" s="26">
        <v>3</v>
      </c>
      <c r="E222" s="1">
        <v>298000</v>
      </c>
      <c r="F222" s="26">
        <v>0</v>
      </c>
      <c r="G222" s="1">
        <v>0</v>
      </c>
      <c r="H222" s="26">
        <v>0</v>
      </c>
      <c r="I222" s="1">
        <v>0</v>
      </c>
      <c r="J222" s="26">
        <v>1</v>
      </c>
      <c r="K222" s="1">
        <v>100000</v>
      </c>
      <c r="L222" s="26">
        <v>0</v>
      </c>
      <c r="M222" s="1">
        <v>0</v>
      </c>
      <c r="N222" s="26">
        <v>0</v>
      </c>
      <c r="O222" s="1">
        <v>0</v>
      </c>
      <c r="P222" s="26">
        <v>0</v>
      </c>
      <c r="Q222" s="1">
        <v>0</v>
      </c>
      <c r="R222" s="26">
        <v>4</v>
      </c>
      <c r="S222" s="1">
        <v>330581.2</v>
      </c>
      <c r="T222" s="26">
        <v>0</v>
      </c>
      <c r="U222" s="1">
        <v>0</v>
      </c>
      <c r="V222" s="26">
        <v>1</v>
      </c>
      <c r="W222" s="1">
        <v>100000</v>
      </c>
      <c r="X222" s="26">
        <f t="shared" si="6"/>
        <v>3</v>
      </c>
      <c r="Y222" s="1">
        <v>298000</v>
      </c>
      <c r="Z222" s="26">
        <f t="shared" si="7"/>
        <v>7</v>
      </c>
      <c r="AA222" s="1">
        <v>628581.19999999995</v>
      </c>
    </row>
    <row r="223" spans="1:27" x14ac:dyDescent="0.25">
      <c r="A223" s="6" t="s">
        <v>43</v>
      </c>
      <c r="B223" s="6" t="s">
        <v>3</v>
      </c>
      <c r="C223" s="7" t="s">
        <v>57</v>
      </c>
      <c r="D223" s="26">
        <v>19</v>
      </c>
      <c r="E223" s="1">
        <v>150351.24</v>
      </c>
      <c r="F223" s="26">
        <v>15</v>
      </c>
      <c r="G223" s="1">
        <v>95437.19</v>
      </c>
      <c r="H223" s="26">
        <v>31</v>
      </c>
      <c r="I223" s="1">
        <v>131852.32999999999</v>
      </c>
      <c r="J223" s="26">
        <v>7</v>
      </c>
      <c r="K223" s="1">
        <v>41028.6</v>
      </c>
      <c r="L223" s="26">
        <v>2</v>
      </c>
      <c r="M223" s="1">
        <v>28177.95</v>
      </c>
      <c r="N223" s="26">
        <v>1</v>
      </c>
      <c r="O223" s="1">
        <v>383</v>
      </c>
      <c r="P223" s="26">
        <v>65</v>
      </c>
      <c r="Q223" s="1">
        <v>564978.30000000005</v>
      </c>
      <c r="R223" s="26">
        <v>451</v>
      </c>
      <c r="S223" s="1">
        <v>1937663.08</v>
      </c>
      <c r="T223" s="26">
        <v>0</v>
      </c>
      <c r="U223" s="1">
        <v>0</v>
      </c>
      <c r="V223" s="26">
        <v>10</v>
      </c>
      <c r="W223" s="1">
        <v>69589.55</v>
      </c>
      <c r="X223" s="26">
        <f t="shared" si="6"/>
        <v>130</v>
      </c>
      <c r="Y223" s="1">
        <v>942619.06</v>
      </c>
      <c r="Z223" s="26">
        <f t="shared" si="7"/>
        <v>581</v>
      </c>
      <c r="AA223" s="1">
        <v>2880282.14</v>
      </c>
    </row>
    <row r="224" spans="1:27" x14ac:dyDescent="0.25">
      <c r="A224" s="6" t="s">
        <v>43</v>
      </c>
      <c r="B224" s="6" t="s">
        <v>3</v>
      </c>
      <c r="C224" s="7" t="s">
        <v>59</v>
      </c>
      <c r="D224" s="26">
        <v>1</v>
      </c>
      <c r="E224" s="1">
        <v>747500</v>
      </c>
      <c r="F224" s="26">
        <v>0</v>
      </c>
      <c r="G224" s="1">
        <v>0</v>
      </c>
      <c r="H224" s="26">
        <v>0</v>
      </c>
      <c r="I224" s="1">
        <v>0</v>
      </c>
      <c r="J224" s="26">
        <v>1</v>
      </c>
      <c r="K224" s="1">
        <v>747500</v>
      </c>
      <c r="L224" s="26">
        <v>0</v>
      </c>
      <c r="M224" s="1">
        <v>0</v>
      </c>
      <c r="N224" s="26">
        <v>0</v>
      </c>
      <c r="O224" s="1">
        <v>0</v>
      </c>
      <c r="P224" s="26">
        <v>0</v>
      </c>
      <c r="Q224" s="1">
        <v>0</v>
      </c>
      <c r="R224" s="26">
        <v>17</v>
      </c>
      <c r="S224" s="1">
        <v>6574884.6399999997</v>
      </c>
      <c r="T224" s="26">
        <v>0</v>
      </c>
      <c r="U224" s="1">
        <v>0</v>
      </c>
      <c r="V224" s="26">
        <v>1</v>
      </c>
      <c r="W224" s="1">
        <v>747500</v>
      </c>
      <c r="X224" s="26">
        <f t="shared" si="6"/>
        <v>1</v>
      </c>
      <c r="Y224" s="1">
        <v>747500</v>
      </c>
      <c r="Z224" s="26">
        <f t="shared" si="7"/>
        <v>18</v>
      </c>
      <c r="AA224" s="1">
        <v>7322384.6399999997</v>
      </c>
    </row>
    <row r="225" spans="1:27" x14ac:dyDescent="0.25">
      <c r="A225" s="6" t="s">
        <v>43</v>
      </c>
      <c r="B225" s="6" t="s">
        <v>3</v>
      </c>
      <c r="C225" s="7" t="s">
        <v>60</v>
      </c>
      <c r="D225" s="26">
        <v>0</v>
      </c>
      <c r="E225" s="1">
        <v>0</v>
      </c>
      <c r="F225" s="26">
        <v>0</v>
      </c>
      <c r="G225" s="1">
        <v>0</v>
      </c>
      <c r="H225" s="26">
        <v>0</v>
      </c>
      <c r="I225" s="1">
        <v>0</v>
      </c>
      <c r="J225" s="26">
        <v>0</v>
      </c>
      <c r="K225" s="1">
        <v>0</v>
      </c>
      <c r="L225" s="26">
        <v>0</v>
      </c>
      <c r="M225" s="1">
        <v>0</v>
      </c>
      <c r="N225" s="26">
        <v>0</v>
      </c>
      <c r="O225" s="1">
        <v>0</v>
      </c>
      <c r="P225" s="26">
        <v>0</v>
      </c>
      <c r="Q225" s="1">
        <v>0</v>
      </c>
      <c r="R225" s="26">
        <v>5</v>
      </c>
      <c r="S225" s="1">
        <v>13174513.6</v>
      </c>
      <c r="T225" s="26">
        <v>0</v>
      </c>
      <c r="U225" s="1">
        <v>0</v>
      </c>
      <c r="V225" s="26">
        <v>0</v>
      </c>
      <c r="W225" s="1">
        <v>0</v>
      </c>
      <c r="X225" s="26">
        <f t="shared" si="6"/>
        <v>0</v>
      </c>
      <c r="Y225" s="1">
        <v>0</v>
      </c>
      <c r="Z225" s="26">
        <f t="shared" si="7"/>
        <v>5</v>
      </c>
      <c r="AA225" s="1">
        <v>13174513.6</v>
      </c>
    </row>
    <row r="226" spans="1:27" x14ac:dyDescent="0.25">
      <c r="A226" s="6" t="s">
        <v>43</v>
      </c>
      <c r="B226" s="6" t="s">
        <v>3</v>
      </c>
      <c r="C226" s="7" t="s">
        <v>58</v>
      </c>
      <c r="D226" s="26">
        <v>2</v>
      </c>
      <c r="E226" s="1">
        <v>154450</v>
      </c>
      <c r="F226" s="26">
        <v>0</v>
      </c>
      <c r="G226" s="1">
        <v>0</v>
      </c>
      <c r="H226" s="26">
        <v>0</v>
      </c>
      <c r="I226" s="1">
        <v>0</v>
      </c>
      <c r="J226" s="26">
        <v>1</v>
      </c>
      <c r="K226" s="1">
        <v>54450</v>
      </c>
      <c r="L226" s="26">
        <v>0</v>
      </c>
      <c r="M226" s="1">
        <v>0</v>
      </c>
      <c r="N226" s="26">
        <v>0</v>
      </c>
      <c r="O226" s="1">
        <v>0</v>
      </c>
      <c r="P226" s="26">
        <v>1</v>
      </c>
      <c r="Q226" s="1">
        <v>36250</v>
      </c>
      <c r="R226" s="26">
        <v>16</v>
      </c>
      <c r="S226" s="1">
        <v>1239800</v>
      </c>
      <c r="T226" s="26">
        <v>0</v>
      </c>
      <c r="U226" s="1">
        <v>0</v>
      </c>
      <c r="V226" s="26">
        <v>1</v>
      </c>
      <c r="W226" s="1">
        <v>54450</v>
      </c>
      <c r="X226" s="26">
        <f t="shared" si="6"/>
        <v>3</v>
      </c>
      <c r="Y226" s="1">
        <v>190700</v>
      </c>
      <c r="Z226" s="26">
        <f t="shared" si="7"/>
        <v>19</v>
      </c>
      <c r="AA226" s="1">
        <v>1430500</v>
      </c>
    </row>
    <row r="227" spans="1:27" x14ac:dyDescent="0.25">
      <c r="A227" s="6" t="s">
        <v>43</v>
      </c>
      <c r="B227" s="6" t="s">
        <v>3</v>
      </c>
      <c r="C227" s="7" t="s">
        <v>4</v>
      </c>
      <c r="D227" s="26">
        <v>0</v>
      </c>
      <c r="E227" s="1">
        <v>0</v>
      </c>
      <c r="F227" s="26">
        <v>0</v>
      </c>
      <c r="G227" s="1">
        <v>0</v>
      </c>
      <c r="H227" s="26">
        <v>0</v>
      </c>
      <c r="I227" s="1">
        <v>0</v>
      </c>
      <c r="J227" s="26">
        <v>0</v>
      </c>
      <c r="K227" s="1">
        <v>0</v>
      </c>
      <c r="L227" s="26">
        <v>0</v>
      </c>
      <c r="M227" s="1">
        <v>0</v>
      </c>
      <c r="N227" s="26">
        <v>0</v>
      </c>
      <c r="O227" s="1">
        <v>0</v>
      </c>
      <c r="P227" s="26">
        <v>0</v>
      </c>
      <c r="Q227" s="1">
        <v>0</v>
      </c>
      <c r="R227" s="26">
        <v>10</v>
      </c>
      <c r="S227" s="1">
        <v>893497147.55999994</v>
      </c>
      <c r="T227" s="26">
        <v>0</v>
      </c>
      <c r="U227" s="1">
        <v>0</v>
      </c>
      <c r="V227" s="26">
        <v>0</v>
      </c>
      <c r="W227" s="1">
        <v>0</v>
      </c>
      <c r="X227" s="26">
        <f t="shared" si="6"/>
        <v>0</v>
      </c>
      <c r="Y227" s="1">
        <v>0</v>
      </c>
      <c r="Z227" s="26">
        <f t="shared" si="7"/>
        <v>10</v>
      </c>
      <c r="AA227" s="1">
        <v>893497147.55999994</v>
      </c>
    </row>
    <row r="228" spans="1:27" x14ac:dyDescent="0.25">
      <c r="A228" s="6" t="s">
        <v>43</v>
      </c>
      <c r="B228" s="6" t="s">
        <v>3</v>
      </c>
      <c r="C228" s="7" t="s">
        <v>61</v>
      </c>
      <c r="D228" s="26">
        <v>0</v>
      </c>
      <c r="E228" s="1">
        <v>0</v>
      </c>
      <c r="F228" s="26">
        <v>0</v>
      </c>
      <c r="G228" s="1">
        <v>0</v>
      </c>
      <c r="H228" s="26">
        <v>0</v>
      </c>
      <c r="I228" s="1">
        <v>0</v>
      </c>
      <c r="J228" s="26">
        <v>0</v>
      </c>
      <c r="K228" s="1">
        <v>0</v>
      </c>
      <c r="L228" s="26">
        <v>0</v>
      </c>
      <c r="M228" s="1">
        <v>0</v>
      </c>
      <c r="N228" s="26">
        <v>0</v>
      </c>
      <c r="O228" s="1">
        <v>0</v>
      </c>
      <c r="P228" s="26">
        <v>0</v>
      </c>
      <c r="Q228" s="1">
        <v>0</v>
      </c>
      <c r="R228" s="26">
        <v>6</v>
      </c>
      <c r="S228" s="1">
        <v>113979693</v>
      </c>
      <c r="T228" s="26">
        <v>0</v>
      </c>
      <c r="U228" s="1">
        <v>0</v>
      </c>
      <c r="V228" s="26">
        <v>0</v>
      </c>
      <c r="W228" s="1">
        <v>0</v>
      </c>
      <c r="X228" s="26">
        <f t="shared" si="6"/>
        <v>0</v>
      </c>
      <c r="Y228" s="1">
        <v>0</v>
      </c>
      <c r="Z228" s="26">
        <f t="shared" si="7"/>
        <v>6</v>
      </c>
      <c r="AA228" s="1">
        <v>113979693</v>
      </c>
    </row>
    <row r="229" spans="1:27" x14ac:dyDescent="0.25">
      <c r="A229" s="6" t="s">
        <v>44</v>
      </c>
      <c r="B229" s="6" t="s">
        <v>0</v>
      </c>
      <c r="C229" s="7" t="s">
        <v>57</v>
      </c>
      <c r="D229" s="26">
        <v>0</v>
      </c>
      <c r="E229" s="1">
        <v>0</v>
      </c>
      <c r="F229" s="26">
        <v>0</v>
      </c>
      <c r="G229" s="1">
        <v>0</v>
      </c>
      <c r="H229" s="26">
        <v>0</v>
      </c>
      <c r="I229" s="1">
        <v>0</v>
      </c>
      <c r="J229" s="26">
        <v>0</v>
      </c>
      <c r="K229" s="1">
        <v>0</v>
      </c>
      <c r="L229" s="26">
        <v>0</v>
      </c>
      <c r="M229" s="1">
        <v>0</v>
      </c>
      <c r="N229" s="26">
        <v>0</v>
      </c>
      <c r="O229" s="1">
        <v>0</v>
      </c>
      <c r="P229" s="26">
        <v>0</v>
      </c>
      <c r="Q229" s="1">
        <v>0</v>
      </c>
      <c r="R229" s="26">
        <v>2</v>
      </c>
      <c r="S229" s="1">
        <v>600</v>
      </c>
      <c r="T229" s="26">
        <v>0</v>
      </c>
      <c r="U229" s="1">
        <v>0</v>
      </c>
      <c r="V229" s="26">
        <v>0</v>
      </c>
      <c r="W229" s="1">
        <v>0</v>
      </c>
      <c r="X229" s="26">
        <f t="shared" si="6"/>
        <v>0</v>
      </c>
      <c r="Y229" s="1">
        <v>0</v>
      </c>
      <c r="Z229" s="26">
        <f t="shared" si="7"/>
        <v>2</v>
      </c>
      <c r="AA229" s="1">
        <v>600</v>
      </c>
    </row>
    <row r="230" spans="1:27" x14ac:dyDescent="0.25">
      <c r="A230" s="6" t="s">
        <v>44</v>
      </c>
      <c r="B230" s="6" t="s">
        <v>1</v>
      </c>
      <c r="C230" s="7" t="s">
        <v>57</v>
      </c>
      <c r="D230" s="26">
        <v>5</v>
      </c>
      <c r="E230" s="1">
        <v>36879.230000000003</v>
      </c>
      <c r="F230" s="26">
        <v>4</v>
      </c>
      <c r="G230" s="1">
        <v>28126.45</v>
      </c>
      <c r="H230" s="26">
        <v>9</v>
      </c>
      <c r="I230" s="1">
        <v>22188.560000000001</v>
      </c>
      <c r="J230" s="26">
        <v>3</v>
      </c>
      <c r="K230" s="1">
        <v>28134.23</v>
      </c>
      <c r="L230" s="26">
        <v>1</v>
      </c>
      <c r="M230" s="1">
        <v>955</v>
      </c>
      <c r="N230" s="26">
        <v>0</v>
      </c>
      <c r="O230" s="1">
        <v>0</v>
      </c>
      <c r="P230" s="26">
        <v>7</v>
      </c>
      <c r="Q230" s="1">
        <v>43147</v>
      </c>
      <c r="R230" s="26">
        <v>240</v>
      </c>
      <c r="S230" s="1">
        <v>616278.75</v>
      </c>
      <c r="T230" s="26">
        <v>0</v>
      </c>
      <c r="U230" s="1">
        <v>0</v>
      </c>
      <c r="V230" s="26">
        <v>4</v>
      </c>
      <c r="W230" s="1">
        <v>29089.23</v>
      </c>
      <c r="X230" s="26">
        <f t="shared" si="6"/>
        <v>25</v>
      </c>
      <c r="Y230" s="1">
        <v>130341.24</v>
      </c>
      <c r="Z230" s="26">
        <f t="shared" si="7"/>
        <v>265</v>
      </c>
      <c r="AA230" s="1">
        <v>746619.99</v>
      </c>
    </row>
    <row r="231" spans="1:27" x14ac:dyDescent="0.25">
      <c r="A231" s="6" t="s">
        <v>44</v>
      </c>
      <c r="B231" s="6" t="s">
        <v>1</v>
      </c>
      <c r="C231" s="7" t="s">
        <v>58</v>
      </c>
      <c r="D231" s="26">
        <v>0</v>
      </c>
      <c r="E231" s="1">
        <v>0</v>
      </c>
      <c r="F231" s="26">
        <v>0</v>
      </c>
      <c r="G231" s="1">
        <v>0</v>
      </c>
      <c r="H231" s="26">
        <v>0</v>
      </c>
      <c r="I231" s="1">
        <v>0</v>
      </c>
      <c r="J231" s="26">
        <v>0</v>
      </c>
      <c r="K231" s="1">
        <v>0</v>
      </c>
      <c r="L231" s="26">
        <v>0</v>
      </c>
      <c r="M231" s="1">
        <v>0</v>
      </c>
      <c r="N231" s="26">
        <v>0</v>
      </c>
      <c r="O231" s="1">
        <v>0</v>
      </c>
      <c r="P231" s="26">
        <v>0</v>
      </c>
      <c r="Q231" s="1">
        <v>0</v>
      </c>
      <c r="R231" s="26">
        <v>7</v>
      </c>
      <c r="S231" s="1">
        <v>153768.10999999999</v>
      </c>
      <c r="T231" s="26">
        <v>0</v>
      </c>
      <c r="U231" s="1">
        <v>0</v>
      </c>
      <c r="V231" s="26">
        <v>0</v>
      </c>
      <c r="W231" s="1">
        <v>0</v>
      </c>
      <c r="X231" s="26">
        <f t="shared" si="6"/>
        <v>0</v>
      </c>
      <c r="Y231" s="1">
        <v>0</v>
      </c>
      <c r="Z231" s="26">
        <f t="shared" si="7"/>
        <v>7</v>
      </c>
      <c r="AA231" s="1">
        <v>153768.10999999999</v>
      </c>
    </row>
    <row r="232" spans="1:27" x14ac:dyDescent="0.25">
      <c r="A232" s="6" t="s">
        <v>44</v>
      </c>
      <c r="B232" s="6" t="s">
        <v>2</v>
      </c>
      <c r="C232" s="7" t="s">
        <v>57</v>
      </c>
      <c r="D232" s="26">
        <v>0</v>
      </c>
      <c r="E232" s="1">
        <v>0</v>
      </c>
      <c r="F232" s="26">
        <v>1</v>
      </c>
      <c r="G232" s="1">
        <v>20000</v>
      </c>
      <c r="H232" s="26">
        <v>0</v>
      </c>
      <c r="I232" s="1">
        <v>0</v>
      </c>
      <c r="J232" s="26">
        <v>0</v>
      </c>
      <c r="K232" s="1">
        <v>0</v>
      </c>
      <c r="L232" s="26">
        <v>0</v>
      </c>
      <c r="M232" s="1">
        <v>0</v>
      </c>
      <c r="N232" s="26">
        <v>0</v>
      </c>
      <c r="O232" s="1">
        <v>0</v>
      </c>
      <c r="P232" s="26">
        <v>1</v>
      </c>
      <c r="Q232" s="1">
        <v>19440</v>
      </c>
      <c r="R232" s="26">
        <v>7</v>
      </c>
      <c r="S232" s="1">
        <v>18816</v>
      </c>
      <c r="T232" s="26">
        <v>0</v>
      </c>
      <c r="U232" s="1">
        <v>0</v>
      </c>
      <c r="V232" s="26">
        <v>0</v>
      </c>
      <c r="W232" s="1">
        <v>0</v>
      </c>
      <c r="X232" s="26">
        <f t="shared" si="6"/>
        <v>2</v>
      </c>
      <c r="Y232" s="1">
        <v>39440</v>
      </c>
      <c r="Z232" s="26">
        <f t="shared" si="7"/>
        <v>9</v>
      </c>
      <c r="AA232" s="1">
        <v>58256</v>
      </c>
    </row>
    <row r="233" spans="1:27" x14ac:dyDescent="0.25">
      <c r="A233" s="6" t="s">
        <v>44</v>
      </c>
      <c r="B233" s="6" t="s">
        <v>2</v>
      </c>
      <c r="C233" s="7" t="s">
        <v>60</v>
      </c>
      <c r="D233" s="26">
        <v>0</v>
      </c>
      <c r="E233" s="1">
        <v>0</v>
      </c>
      <c r="F233" s="26">
        <v>0</v>
      </c>
      <c r="G233" s="1">
        <v>0</v>
      </c>
      <c r="H233" s="26">
        <v>0</v>
      </c>
      <c r="I233" s="1">
        <v>0</v>
      </c>
      <c r="J233" s="26">
        <v>0</v>
      </c>
      <c r="K233" s="1">
        <v>0</v>
      </c>
      <c r="L233" s="26">
        <v>0</v>
      </c>
      <c r="M233" s="1">
        <v>0</v>
      </c>
      <c r="N233" s="26">
        <v>0</v>
      </c>
      <c r="O233" s="1">
        <v>0</v>
      </c>
      <c r="P233" s="26">
        <v>0</v>
      </c>
      <c r="Q233" s="1">
        <v>0</v>
      </c>
      <c r="R233" s="26">
        <v>1</v>
      </c>
      <c r="S233" s="1">
        <v>1511482</v>
      </c>
      <c r="T233" s="26">
        <v>0</v>
      </c>
      <c r="U233" s="1">
        <v>0</v>
      </c>
      <c r="V233" s="26">
        <v>0</v>
      </c>
      <c r="W233" s="1">
        <v>0</v>
      </c>
      <c r="X233" s="26">
        <f t="shared" si="6"/>
        <v>0</v>
      </c>
      <c r="Y233" s="1">
        <v>0</v>
      </c>
      <c r="Z233" s="26">
        <f t="shared" si="7"/>
        <v>1</v>
      </c>
      <c r="AA233" s="1">
        <v>1511482</v>
      </c>
    </row>
    <row r="234" spans="1:27" x14ac:dyDescent="0.25">
      <c r="A234" s="6" t="s">
        <v>44</v>
      </c>
      <c r="B234" s="6" t="s">
        <v>2</v>
      </c>
      <c r="C234" s="7" t="s">
        <v>58</v>
      </c>
      <c r="D234" s="26">
        <v>0</v>
      </c>
      <c r="E234" s="1">
        <v>0</v>
      </c>
      <c r="F234" s="26">
        <v>0</v>
      </c>
      <c r="G234" s="1">
        <v>0</v>
      </c>
      <c r="H234" s="26">
        <v>0</v>
      </c>
      <c r="I234" s="1">
        <v>0</v>
      </c>
      <c r="J234" s="26">
        <v>0</v>
      </c>
      <c r="K234" s="1">
        <v>0</v>
      </c>
      <c r="L234" s="26">
        <v>0</v>
      </c>
      <c r="M234" s="1">
        <v>0</v>
      </c>
      <c r="N234" s="26">
        <v>0</v>
      </c>
      <c r="O234" s="1">
        <v>0</v>
      </c>
      <c r="P234" s="26">
        <v>0</v>
      </c>
      <c r="Q234" s="1">
        <v>0</v>
      </c>
      <c r="R234" s="26">
        <v>1</v>
      </c>
      <c r="S234" s="1">
        <v>29750</v>
      </c>
      <c r="T234" s="26">
        <v>0</v>
      </c>
      <c r="U234" s="1">
        <v>0</v>
      </c>
      <c r="V234" s="26">
        <v>0</v>
      </c>
      <c r="W234" s="1">
        <v>0</v>
      </c>
      <c r="X234" s="26">
        <f t="shared" si="6"/>
        <v>0</v>
      </c>
      <c r="Y234" s="1">
        <v>0</v>
      </c>
      <c r="Z234" s="26">
        <f t="shared" si="7"/>
        <v>1</v>
      </c>
      <c r="AA234" s="1">
        <v>29750</v>
      </c>
    </row>
    <row r="235" spans="1:27" x14ac:dyDescent="0.25">
      <c r="A235" s="6" t="s">
        <v>44</v>
      </c>
      <c r="B235" s="6" t="s">
        <v>3</v>
      </c>
      <c r="C235" s="7" t="s">
        <v>57</v>
      </c>
      <c r="D235" s="26">
        <v>1</v>
      </c>
      <c r="E235" s="1">
        <v>4991.75</v>
      </c>
      <c r="F235" s="26">
        <v>1</v>
      </c>
      <c r="G235" s="1">
        <v>1690</v>
      </c>
      <c r="H235" s="26">
        <v>13</v>
      </c>
      <c r="I235" s="1">
        <v>31504.31</v>
      </c>
      <c r="J235" s="26">
        <v>1</v>
      </c>
      <c r="K235" s="1">
        <v>4991.75</v>
      </c>
      <c r="L235" s="26">
        <v>0</v>
      </c>
      <c r="M235" s="1">
        <v>0</v>
      </c>
      <c r="N235" s="26">
        <v>0</v>
      </c>
      <c r="O235" s="1">
        <v>0</v>
      </c>
      <c r="P235" s="26">
        <v>12</v>
      </c>
      <c r="Q235" s="1">
        <v>38977.58</v>
      </c>
      <c r="R235" s="26">
        <v>106</v>
      </c>
      <c r="S235" s="1">
        <v>241200.11</v>
      </c>
      <c r="T235" s="26">
        <v>0</v>
      </c>
      <c r="U235" s="1">
        <v>0</v>
      </c>
      <c r="V235" s="26">
        <v>1</v>
      </c>
      <c r="W235" s="1">
        <v>4991.75</v>
      </c>
      <c r="X235" s="26">
        <f t="shared" si="6"/>
        <v>27</v>
      </c>
      <c r="Y235" s="1">
        <v>77163.64</v>
      </c>
      <c r="Z235" s="26">
        <f t="shared" si="7"/>
        <v>133</v>
      </c>
      <c r="AA235" s="1">
        <v>318363.75</v>
      </c>
    </row>
    <row r="236" spans="1:27" x14ac:dyDescent="0.25">
      <c r="A236" s="6" t="s">
        <v>44</v>
      </c>
      <c r="B236" s="6" t="s">
        <v>3</v>
      </c>
      <c r="C236" s="7" t="s">
        <v>58</v>
      </c>
      <c r="D236" s="26">
        <v>0</v>
      </c>
      <c r="E236" s="1">
        <v>0</v>
      </c>
      <c r="F236" s="26">
        <v>0</v>
      </c>
      <c r="G236" s="1">
        <v>0</v>
      </c>
      <c r="H236" s="26">
        <v>0</v>
      </c>
      <c r="I236" s="1">
        <v>0</v>
      </c>
      <c r="J236" s="26">
        <v>0</v>
      </c>
      <c r="K236" s="1">
        <v>0</v>
      </c>
      <c r="L236" s="26">
        <v>0</v>
      </c>
      <c r="M236" s="1">
        <v>0</v>
      </c>
      <c r="N236" s="26">
        <v>0</v>
      </c>
      <c r="O236" s="1">
        <v>0</v>
      </c>
      <c r="P236" s="26">
        <v>1</v>
      </c>
      <c r="Q236" s="1">
        <v>24775</v>
      </c>
      <c r="R236" s="26">
        <v>2</v>
      </c>
      <c r="S236" s="1">
        <v>47405.53</v>
      </c>
      <c r="T236" s="26">
        <v>0</v>
      </c>
      <c r="U236" s="1">
        <v>0</v>
      </c>
      <c r="V236" s="26">
        <v>0</v>
      </c>
      <c r="W236" s="1">
        <v>0</v>
      </c>
      <c r="X236" s="26">
        <f t="shared" si="6"/>
        <v>1</v>
      </c>
      <c r="Y236" s="1">
        <v>24775</v>
      </c>
      <c r="Z236" s="26">
        <f t="shared" si="7"/>
        <v>3</v>
      </c>
      <c r="AA236" s="1">
        <v>72180.53</v>
      </c>
    </row>
    <row r="237" spans="1:27" x14ac:dyDescent="0.25">
      <c r="A237" s="6" t="s">
        <v>45</v>
      </c>
      <c r="B237" s="6" t="s">
        <v>0</v>
      </c>
      <c r="C237" s="7" t="s">
        <v>57</v>
      </c>
      <c r="D237" s="26">
        <v>0</v>
      </c>
      <c r="E237" s="1">
        <v>0</v>
      </c>
      <c r="F237" s="26">
        <v>0</v>
      </c>
      <c r="G237" s="1">
        <v>0</v>
      </c>
      <c r="H237" s="26">
        <v>0</v>
      </c>
      <c r="I237" s="1">
        <v>0</v>
      </c>
      <c r="J237" s="26">
        <v>0</v>
      </c>
      <c r="K237" s="1">
        <v>0</v>
      </c>
      <c r="L237" s="26">
        <v>0</v>
      </c>
      <c r="M237" s="1">
        <v>0</v>
      </c>
      <c r="N237" s="26">
        <v>0</v>
      </c>
      <c r="O237" s="1">
        <v>0</v>
      </c>
      <c r="P237" s="26">
        <v>0</v>
      </c>
      <c r="Q237" s="1">
        <v>0</v>
      </c>
      <c r="R237" s="26">
        <v>1</v>
      </c>
      <c r="S237" s="1">
        <v>144.29</v>
      </c>
      <c r="T237" s="26">
        <v>0</v>
      </c>
      <c r="U237" s="1">
        <v>0</v>
      </c>
      <c r="V237" s="26">
        <v>0</v>
      </c>
      <c r="W237" s="1">
        <v>0</v>
      </c>
      <c r="X237" s="26">
        <f t="shared" si="6"/>
        <v>0</v>
      </c>
      <c r="Y237" s="1">
        <v>0</v>
      </c>
      <c r="Z237" s="26">
        <f t="shared" si="7"/>
        <v>1</v>
      </c>
      <c r="AA237" s="1">
        <v>144.29</v>
      </c>
    </row>
    <row r="238" spans="1:27" x14ac:dyDescent="0.25">
      <c r="A238" s="6" t="s">
        <v>45</v>
      </c>
      <c r="B238" s="6" t="s">
        <v>1</v>
      </c>
      <c r="C238" s="7" t="s">
        <v>57</v>
      </c>
      <c r="D238" s="26">
        <v>7</v>
      </c>
      <c r="E238" s="1">
        <v>57874.76</v>
      </c>
      <c r="F238" s="26">
        <v>17</v>
      </c>
      <c r="G238" s="1">
        <v>43616.7</v>
      </c>
      <c r="H238" s="26">
        <v>13</v>
      </c>
      <c r="I238" s="1">
        <v>80672.78</v>
      </c>
      <c r="J238" s="26">
        <v>2</v>
      </c>
      <c r="K238" s="1">
        <v>19677</v>
      </c>
      <c r="L238" s="26">
        <v>1</v>
      </c>
      <c r="M238" s="1">
        <v>20000</v>
      </c>
      <c r="N238" s="26">
        <v>2</v>
      </c>
      <c r="O238" s="1">
        <v>16344.14</v>
      </c>
      <c r="P238" s="26">
        <v>14</v>
      </c>
      <c r="Q238" s="1">
        <v>38714.65</v>
      </c>
      <c r="R238" s="26">
        <v>138</v>
      </c>
      <c r="S238" s="1">
        <v>330559.92</v>
      </c>
      <c r="T238" s="26">
        <v>0</v>
      </c>
      <c r="U238" s="1">
        <v>0</v>
      </c>
      <c r="V238" s="26">
        <v>5</v>
      </c>
      <c r="W238" s="1">
        <v>56021.14</v>
      </c>
      <c r="X238" s="26">
        <f t="shared" si="6"/>
        <v>51</v>
      </c>
      <c r="Y238" s="1">
        <v>220878.89</v>
      </c>
      <c r="Z238" s="26">
        <f t="shared" si="7"/>
        <v>189</v>
      </c>
      <c r="AA238" s="1">
        <v>551438.81000000006</v>
      </c>
    </row>
    <row r="239" spans="1:27" x14ac:dyDescent="0.25">
      <c r="A239" s="6" t="s">
        <v>45</v>
      </c>
      <c r="B239" s="6" t="s">
        <v>1</v>
      </c>
      <c r="C239" s="7" t="s">
        <v>58</v>
      </c>
      <c r="D239" s="26">
        <v>0</v>
      </c>
      <c r="E239" s="1">
        <v>0</v>
      </c>
      <c r="F239" s="26">
        <v>1</v>
      </c>
      <c r="G239" s="1">
        <v>20700</v>
      </c>
      <c r="H239" s="26">
        <v>6</v>
      </c>
      <c r="I239" s="1">
        <v>242032</v>
      </c>
      <c r="J239" s="26">
        <v>0</v>
      </c>
      <c r="K239" s="1">
        <v>0</v>
      </c>
      <c r="L239" s="26">
        <v>1</v>
      </c>
      <c r="M239" s="1">
        <v>20700</v>
      </c>
      <c r="N239" s="26">
        <v>1</v>
      </c>
      <c r="O239" s="1">
        <v>21444</v>
      </c>
      <c r="P239" s="26">
        <v>3</v>
      </c>
      <c r="Q239" s="1">
        <v>123045.7</v>
      </c>
      <c r="R239" s="26">
        <v>12</v>
      </c>
      <c r="S239" s="1">
        <v>622174.43999999994</v>
      </c>
      <c r="T239" s="26">
        <v>0</v>
      </c>
      <c r="U239" s="1">
        <v>0</v>
      </c>
      <c r="V239" s="26">
        <v>2</v>
      </c>
      <c r="W239" s="1">
        <v>42144</v>
      </c>
      <c r="X239" s="26">
        <f t="shared" si="6"/>
        <v>10</v>
      </c>
      <c r="Y239" s="1">
        <v>385777.7</v>
      </c>
      <c r="Z239" s="26">
        <f t="shared" si="7"/>
        <v>22</v>
      </c>
      <c r="AA239" s="1">
        <v>1007952.14</v>
      </c>
    </row>
    <row r="240" spans="1:27" x14ac:dyDescent="0.25">
      <c r="A240" s="6" t="s">
        <v>45</v>
      </c>
      <c r="B240" s="6" t="s">
        <v>2</v>
      </c>
      <c r="C240" s="7" t="s">
        <v>57</v>
      </c>
      <c r="D240" s="26">
        <v>0</v>
      </c>
      <c r="E240" s="1">
        <v>0</v>
      </c>
      <c r="F240" s="26">
        <v>0</v>
      </c>
      <c r="G240" s="1">
        <v>0</v>
      </c>
      <c r="H240" s="26">
        <v>0</v>
      </c>
      <c r="I240" s="1">
        <v>0</v>
      </c>
      <c r="J240" s="26">
        <v>0</v>
      </c>
      <c r="K240" s="1">
        <v>0</v>
      </c>
      <c r="L240" s="26">
        <v>0</v>
      </c>
      <c r="M240" s="1">
        <v>0</v>
      </c>
      <c r="N240" s="26">
        <v>0</v>
      </c>
      <c r="O240" s="1">
        <v>0</v>
      </c>
      <c r="P240" s="26">
        <v>0</v>
      </c>
      <c r="Q240" s="1">
        <v>0</v>
      </c>
      <c r="R240" s="26">
        <v>40</v>
      </c>
      <c r="S240" s="1">
        <v>66519.899999999994</v>
      </c>
      <c r="T240" s="26">
        <v>0</v>
      </c>
      <c r="U240" s="1">
        <v>0</v>
      </c>
      <c r="V240" s="26">
        <v>0</v>
      </c>
      <c r="W240" s="1">
        <v>0</v>
      </c>
      <c r="X240" s="26">
        <f t="shared" si="6"/>
        <v>0</v>
      </c>
      <c r="Y240" s="1">
        <v>0</v>
      </c>
      <c r="Z240" s="26">
        <f t="shared" si="7"/>
        <v>40</v>
      </c>
      <c r="AA240" s="1">
        <v>66519.899999999994</v>
      </c>
    </row>
    <row r="241" spans="1:27" x14ac:dyDescent="0.25">
      <c r="A241" s="6" t="s">
        <v>45</v>
      </c>
      <c r="B241" s="6" t="s">
        <v>2</v>
      </c>
      <c r="C241" s="7" t="s">
        <v>59</v>
      </c>
      <c r="D241" s="26">
        <v>0</v>
      </c>
      <c r="E241" s="1">
        <v>0</v>
      </c>
      <c r="F241" s="26">
        <v>0</v>
      </c>
      <c r="G241" s="1">
        <v>0</v>
      </c>
      <c r="H241" s="26">
        <v>0</v>
      </c>
      <c r="I241" s="1">
        <v>0</v>
      </c>
      <c r="J241" s="26">
        <v>0</v>
      </c>
      <c r="K241" s="1">
        <v>0</v>
      </c>
      <c r="L241" s="26">
        <v>0</v>
      </c>
      <c r="M241" s="1">
        <v>0</v>
      </c>
      <c r="N241" s="26">
        <v>0</v>
      </c>
      <c r="O241" s="1">
        <v>0</v>
      </c>
      <c r="P241" s="26">
        <v>0</v>
      </c>
      <c r="Q241" s="1">
        <v>0</v>
      </c>
      <c r="R241" s="26">
        <v>1</v>
      </c>
      <c r="S241" s="1">
        <v>414000</v>
      </c>
      <c r="T241" s="26">
        <v>0</v>
      </c>
      <c r="U241" s="1">
        <v>0</v>
      </c>
      <c r="V241" s="26">
        <v>0</v>
      </c>
      <c r="W241" s="1">
        <v>0</v>
      </c>
      <c r="X241" s="26">
        <f t="shared" si="6"/>
        <v>0</v>
      </c>
      <c r="Y241" s="1">
        <v>0</v>
      </c>
      <c r="Z241" s="26">
        <f t="shared" si="7"/>
        <v>1</v>
      </c>
      <c r="AA241" s="1">
        <v>414000</v>
      </c>
    </row>
    <row r="242" spans="1:27" x14ac:dyDescent="0.25">
      <c r="A242" s="6" t="s">
        <v>45</v>
      </c>
      <c r="B242" s="6" t="s">
        <v>2</v>
      </c>
      <c r="C242" s="7" t="s">
        <v>60</v>
      </c>
      <c r="D242" s="26">
        <v>0</v>
      </c>
      <c r="E242" s="1">
        <v>0</v>
      </c>
      <c r="F242" s="26">
        <v>1</v>
      </c>
      <c r="G242" s="1">
        <v>1500000</v>
      </c>
      <c r="H242" s="26">
        <v>0</v>
      </c>
      <c r="I242" s="1">
        <v>0</v>
      </c>
      <c r="J242" s="26">
        <v>0</v>
      </c>
      <c r="K242" s="1">
        <v>0</v>
      </c>
      <c r="L242" s="26">
        <v>1</v>
      </c>
      <c r="M242" s="1">
        <v>1500000</v>
      </c>
      <c r="N242" s="26">
        <v>0</v>
      </c>
      <c r="O242" s="1">
        <v>0</v>
      </c>
      <c r="P242" s="26">
        <v>0</v>
      </c>
      <c r="Q242" s="1">
        <v>0</v>
      </c>
      <c r="R242" s="26">
        <v>1</v>
      </c>
      <c r="S242" s="1">
        <v>1923600</v>
      </c>
      <c r="T242" s="26">
        <v>0</v>
      </c>
      <c r="U242" s="1">
        <v>0</v>
      </c>
      <c r="V242" s="26">
        <v>1</v>
      </c>
      <c r="W242" s="1">
        <v>1500000</v>
      </c>
      <c r="X242" s="26">
        <f t="shared" si="6"/>
        <v>1</v>
      </c>
      <c r="Y242" s="1">
        <v>1500000</v>
      </c>
      <c r="Z242" s="26">
        <f t="shared" si="7"/>
        <v>2</v>
      </c>
      <c r="AA242" s="1">
        <v>3423600</v>
      </c>
    </row>
    <row r="243" spans="1:27" x14ac:dyDescent="0.25">
      <c r="A243" s="6" t="s">
        <v>45</v>
      </c>
      <c r="B243" s="6" t="s">
        <v>2</v>
      </c>
      <c r="C243" s="7" t="s">
        <v>58</v>
      </c>
      <c r="D243" s="26">
        <v>0</v>
      </c>
      <c r="E243" s="1">
        <v>0</v>
      </c>
      <c r="F243" s="26">
        <v>0</v>
      </c>
      <c r="G243" s="1">
        <v>0</v>
      </c>
      <c r="H243" s="26">
        <v>0</v>
      </c>
      <c r="I243" s="1">
        <v>0</v>
      </c>
      <c r="J243" s="26">
        <v>0</v>
      </c>
      <c r="K243" s="1">
        <v>0</v>
      </c>
      <c r="L243" s="26">
        <v>0</v>
      </c>
      <c r="M243" s="1">
        <v>0</v>
      </c>
      <c r="N243" s="26">
        <v>0</v>
      </c>
      <c r="O243" s="1">
        <v>0</v>
      </c>
      <c r="P243" s="26">
        <v>0</v>
      </c>
      <c r="Q243" s="1">
        <v>0</v>
      </c>
      <c r="R243" s="26">
        <v>3</v>
      </c>
      <c r="S243" s="1">
        <v>92298.52</v>
      </c>
      <c r="T243" s="26">
        <v>0</v>
      </c>
      <c r="U243" s="1">
        <v>0</v>
      </c>
      <c r="V243" s="26">
        <v>0</v>
      </c>
      <c r="W243" s="1">
        <v>0</v>
      </c>
      <c r="X243" s="26">
        <f t="shared" si="6"/>
        <v>0</v>
      </c>
      <c r="Y243" s="1">
        <v>0</v>
      </c>
      <c r="Z243" s="26">
        <f t="shared" si="7"/>
        <v>3</v>
      </c>
      <c r="AA243" s="1">
        <v>92298.52</v>
      </c>
    </row>
    <row r="244" spans="1:27" x14ac:dyDescent="0.25">
      <c r="A244" s="6" t="s">
        <v>45</v>
      </c>
      <c r="B244" s="6" t="s">
        <v>2</v>
      </c>
      <c r="C244" s="7" t="s">
        <v>61</v>
      </c>
      <c r="D244" s="26">
        <v>0</v>
      </c>
      <c r="E244" s="1">
        <v>0</v>
      </c>
      <c r="F244" s="26">
        <v>0</v>
      </c>
      <c r="G244" s="1">
        <v>0</v>
      </c>
      <c r="H244" s="26">
        <v>0</v>
      </c>
      <c r="I244" s="1">
        <v>0</v>
      </c>
      <c r="J244" s="26">
        <v>0</v>
      </c>
      <c r="K244" s="1">
        <v>0</v>
      </c>
      <c r="L244" s="26">
        <v>0</v>
      </c>
      <c r="M244" s="1">
        <v>0</v>
      </c>
      <c r="N244" s="26">
        <v>0</v>
      </c>
      <c r="O244" s="1">
        <v>0</v>
      </c>
      <c r="P244" s="26">
        <v>0</v>
      </c>
      <c r="Q244" s="1">
        <v>0</v>
      </c>
      <c r="R244" s="26">
        <v>12</v>
      </c>
      <c r="S244" s="1">
        <v>196000000</v>
      </c>
      <c r="T244" s="26">
        <v>0</v>
      </c>
      <c r="U244" s="1">
        <v>0</v>
      </c>
      <c r="V244" s="26">
        <v>0</v>
      </c>
      <c r="W244" s="1">
        <v>0</v>
      </c>
      <c r="X244" s="26">
        <f t="shared" si="6"/>
        <v>0</v>
      </c>
      <c r="Y244" s="1">
        <v>0</v>
      </c>
      <c r="Z244" s="26">
        <f t="shared" si="7"/>
        <v>12</v>
      </c>
      <c r="AA244" s="1">
        <v>196000000</v>
      </c>
    </row>
    <row r="245" spans="1:27" x14ac:dyDescent="0.25">
      <c r="A245" s="6" t="s">
        <v>45</v>
      </c>
      <c r="B245" s="6" t="s">
        <v>3</v>
      </c>
      <c r="C245" s="7" t="s">
        <v>57</v>
      </c>
      <c r="D245" s="26">
        <v>6</v>
      </c>
      <c r="E245" s="1">
        <v>83468.679999999993</v>
      </c>
      <c r="F245" s="26">
        <v>5</v>
      </c>
      <c r="G245" s="1">
        <v>47353.64</v>
      </c>
      <c r="H245" s="26">
        <v>28</v>
      </c>
      <c r="I245" s="1">
        <v>64662.05</v>
      </c>
      <c r="J245" s="26">
        <v>2</v>
      </c>
      <c r="K245" s="1">
        <v>25174.25</v>
      </c>
      <c r="L245" s="26">
        <v>2</v>
      </c>
      <c r="M245" s="1">
        <v>25800</v>
      </c>
      <c r="N245" s="26">
        <v>0</v>
      </c>
      <c r="O245" s="1">
        <v>0</v>
      </c>
      <c r="P245" s="26">
        <v>9</v>
      </c>
      <c r="Q245" s="1">
        <v>39797.4</v>
      </c>
      <c r="R245" s="26">
        <v>106</v>
      </c>
      <c r="S245" s="1">
        <v>467671.35</v>
      </c>
      <c r="T245" s="26">
        <v>0</v>
      </c>
      <c r="U245" s="1">
        <v>0</v>
      </c>
      <c r="V245" s="26">
        <v>4</v>
      </c>
      <c r="W245" s="1">
        <v>50974.25</v>
      </c>
      <c r="X245" s="26">
        <f t="shared" si="6"/>
        <v>48</v>
      </c>
      <c r="Y245" s="1">
        <v>235281.77</v>
      </c>
      <c r="Z245" s="26">
        <f t="shared" si="7"/>
        <v>154</v>
      </c>
      <c r="AA245" s="1">
        <v>702953.12</v>
      </c>
    </row>
    <row r="246" spans="1:27" x14ac:dyDescent="0.25">
      <c r="A246" s="6" t="s">
        <v>45</v>
      </c>
      <c r="B246" s="6" t="s">
        <v>3</v>
      </c>
      <c r="C246" s="7" t="s">
        <v>59</v>
      </c>
      <c r="D246" s="26">
        <v>0</v>
      </c>
      <c r="E246" s="1">
        <v>0</v>
      </c>
      <c r="F246" s="26">
        <v>0</v>
      </c>
      <c r="G246" s="1">
        <v>0</v>
      </c>
      <c r="H246" s="26">
        <v>0</v>
      </c>
      <c r="I246" s="1">
        <v>0</v>
      </c>
      <c r="J246" s="26">
        <v>0</v>
      </c>
      <c r="K246" s="1">
        <v>0</v>
      </c>
      <c r="L246" s="26">
        <v>0</v>
      </c>
      <c r="M246" s="1">
        <v>0</v>
      </c>
      <c r="N246" s="26">
        <v>0</v>
      </c>
      <c r="O246" s="1">
        <v>0</v>
      </c>
      <c r="P246" s="26">
        <v>0</v>
      </c>
      <c r="Q246" s="1">
        <v>0</v>
      </c>
      <c r="R246" s="26">
        <v>12</v>
      </c>
      <c r="S246" s="1">
        <v>4533447.22</v>
      </c>
      <c r="T246" s="26">
        <v>0</v>
      </c>
      <c r="U246" s="1">
        <v>0</v>
      </c>
      <c r="V246" s="26">
        <v>0</v>
      </c>
      <c r="W246" s="1">
        <v>0</v>
      </c>
      <c r="X246" s="26">
        <f t="shared" si="6"/>
        <v>0</v>
      </c>
      <c r="Y246" s="1">
        <v>0</v>
      </c>
      <c r="Z246" s="26">
        <f t="shared" si="7"/>
        <v>12</v>
      </c>
      <c r="AA246" s="1">
        <v>4533447.22</v>
      </c>
    </row>
    <row r="247" spans="1:27" x14ac:dyDescent="0.25">
      <c r="A247" s="6" t="s">
        <v>45</v>
      </c>
      <c r="B247" s="6" t="s">
        <v>3</v>
      </c>
      <c r="C247" s="7" t="s">
        <v>60</v>
      </c>
      <c r="D247" s="26">
        <v>0</v>
      </c>
      <c r="E247" s="1">
        <v>0</v>
      </c>
      <c r="F247" s="26">
        <v>0</v>
      </c>
      <c r="G247" s="1">
        <v>0</v>
      </c>
      <c r="H247" s="26">
        <v>0</v>
      </c>
      <c r="I247" s="1">
        <v>0</v>
      </c>
      <c r="J247" s="26">
        <v>0</v>
      </c>
      <c r="K247" s="1">
        <v>0</v>
      </c>
      <c r="L247" s="26">
        <v>0</v>
      </c>
      <c r="M247" s="1">
        <v>0</v>
      </c>
      <c r="N247" s="26">
        <v>0</v>
      </c>
      <c r="O247" s="1">
        <v>0</v>
      </c>
      <c r="P247" s="26">
        <v>0</v>
      </c>
      <c r="Q247" s="1">
        <v>0</v>
      </c>
      <c r="R247" s="26">
        <v>4</v>
      </c>
      <c r="S247" s="1">
        <v>8474197.1199999992</v>
      </c>
      <c r="T247" s="26">
        <v>0</v>
      </c>
      <c r="U247" s="1">
        <v>0</v>
      </c>
      <c r="V247" s="26">
        <v>0</v>
      </c>
      <c r="W247" s="1">
        <v>0</v>
      </c>
      <c r="X247" s="26">
        <f t="shared" si="6"/>
        <v>0</v>
      </c>
      <c r="Y247" s="1">
        <v>0</v>
      </c>
      <c r="Z247" s="26">
        <f t="shared" si="7"/>
        <v>4</v>
      </c>
      <c r="AA247" s="1">
        <v>8474197.1199999992</v>
      </c>
    </row>
    <row r="248" spans="1:27" x14ac:dyDescent="0.25">
      <c r="A248" s="6" t="s">
        <v>45</v>
      </c>
      <c r="B248" s="6" t="s">
        <v>3</v>
      </c>
      <c r="C248" s="7" t="s">
        <v>58</v>
      </c>
      <c r="D248" s="26">
        <v>0</v>
      </c>
      <c r="E248" s="1">
        <v>0</v>
      </c>
      <c r="F248" s="26">
        <v>2</v>
      </c>
      <c r="G248" s="1">
        <v>50811.71</v>
      </c>
      <c r="H248" s="26">
        <v>1</v>
      </c>
      <c r="I248" s="1">
        <v>23161</v>
      </c>
      <c r="J248" s="26">
        <v>0</v>
      </c>
      <c r="K248" s="1">
        <v>0</v>
      </c>
      <c r="L248" s="26">
        <v>0</v>
      </c>
      <c r="M248" s="1">
        <v>0</v>
      </c>
      <c r="N248" s="26">
        <v>0</v>
      </c>
      <c r="O248" s="1">
        <v>0</v>
      </c>
      <c r="P248" s="26">
        <v>2</v>
      </c>
      <c r="Q248" s="1">
        <v>139194.88</v>
      </c>
      <c r="R248" s="26">
        <v>6</v>
      </c>
      <c r="S248" s="1">
        <v>390166.7</v>
      </c>
      <c r="T248" s="26">
        <v>0</v>
      </c>
      <c r="U248" s="1">
        <v>0</v>
      </c>
      <c r="V248" s="26">
        <v>0</v>
      </c>
      <c r="W248" s="1">
        <v>0</v>
      </c>
      <c r="X248" s="26">
        <f t="shared" si="6"/>
        <v>5</v>
      </c>
      <c r="Y248" s="1">
        <v>213167.59</v>
      </c>
      <c r="Z248" s="26">
        <f t="shared" si="7"/>
        <v>11</v>
      </c>
      <c r="AA248" s="1">
        <v>603334.29</v>
      </c>
    </row>
    <row r="249" spans="1:27" x14ac:dyDescent="0.25">
      <c r="A249" s="6" t="s">
        <v>45</v>
      </c>
      <c r="B249" s="6" t="s">
        <v>3</v>
      </c>
      <c r="C249" s="7" t="s">
        <v>61</v>
      </c>
      <c r="D249" s="26">
        <v>0</v>
      </c>
      <c r="E249" s="1">
        <v>0</v>
      </c>
      <c r="F249" s="26">
        <v>0</v>
      </c>
      <c r="G249" s="1">
        <v>0</v>
      </c>
      <c r="H249" s="26">
        <v>0</v>
      </c>
      <c r="I249" s="1">
        <v>0</v>
      </c>
      <c r="J249" s="26">
        <v>0</v>
      </c>
      <c r="K249" s="1">
        <v>0</v>
      </c>
      <c r="L249" s="26">
        <v>0</v>
      </c>
      <c r="M249" s="1">
        <v>0</v>
      </c>
      <c r="N249" s="26">
        <v>0</v>
      </c>
      <c r="O249" s="1">
        <v>0</v>
      </c>
      <c r="P249" s="26">
        <v>0</v>
      </c>
      <c r="Q249" s="1">
        <v>0</v>
      </c>
      <c r="R249" s="26">
        <v>2</v>
      </c>
      <c r="S249" s="1">
        <v>27631958.289999999</v>
      </c>
      <c r="T249" s="26">
        <v>0</v>
      </c>
      <c r="U249" s="1">
        <v>0</v>
      </c>
      <c r="V249" s="26">
        <v>0</v>
      </c>
      <c r="W249" s="1">
        <v>0</v>
      </c>
      <c r="X249" s="26">
        <f t="shared" si="6"/>
        <v>0</v>
      </c>
      <c r="Y249" s="1">
        <v>0</v>
      </c>
      <c r="Z249" s="26">
        <f t="shared" si="7"/>
        <v>2</v>
      </c>
      <c r="AA249" s="1">
        <v>27631958.289999999</v>
      </c>
    </row>
    <row r="250" spans="1:27" x14ac:dyDescent="0.25">
      <c r="A250" s="6" t="s">
        <v>46</v>
      </c>
      <c r="B250" s="6" t="s">
        <v>0</v>
      </c>
      <c r="C250" s="7" t="s">
        <v>57</v>
      </c>
      <c r="D250" s="26">
        <v>6</v>
      </c>
      <c r="E250" s="1">
        <v>5270</v>
      </c>
      <c r="F250" s="26">
        <v>0</v>
      </c>
      <c r="G250" s="1">
        <v>0</v>
      </c>
      <c r="H250" s="26">
        <v>1</v>
      </c>
      <c r="I250" s="1">
        <v>2692</v>
      </c>
      <c r="J250" s="26">
        <v>0</v>
      </c>
      <c r="K250" s="1">
        <v>0</v>
      </c>
      <c r="L250" s="26">
        <v>0</v>
      </c>
      <c r="M250" s="1">
        <v>0</v>
      </c>
      <c r="N250" s="26">
        <v>0</v>
      </c>
      <c r="O250" s="1">
        <v>0</v>
      </c>
      <c r="P250" s="26">
        <v>4</v>
      </c>
      <c r="Q250" s="1">
        <v>9442.16</v>
      </c>
      <c r="R250" s="26">
        <v>82</v>
      </c>
      <c r="S250" s="1">
        <v>152839.22</v>
      </c>
      <c r="T250" s="26">
        <v>0</v>
      </c>
      <c r="U250" s="1">
        <v>0</v>
      </c>
      <c r="V250" s="26">
        <v>0</v>
      </c>
      <c r="W250" s="1">
        <v>0</v>
      </c>
      <c r="X250" s="26">
        <f t="shared" si="6"/>
        <v>11</v>
      </c>
      <c r="Y250" s="1">
        <v>17404.16</v>
      </c>
      <c r="Z250" s="26">
        <f t="shared" si="7"/>
        <v>93</v>
      </c>
      <c r="AA250" s="1">
        <v>170243.38</v>
      </c>
    </row>
    <row r="251" spans="1:27" x14ac:dyDescent="0.25">
      <c r="A251" s="6" t="s">
        <v>46</v>
      </c>
      <c r="B251" s="6" t="s">
        <v>0</v>
      </c>
      <c r="C251" s="7" t="s">
        <v>61</v>
      </c>
      <c r="D251" s="26">
        <v>0</v>
      </c>
      <c r="E251" s="1">
        <v>0</v>
      </c>
      <c r="F251" s="26">
        <v>0</v>
      </c>
      <c r="G251" s="1">
        <v>0</v>
      </c>
      <c r="H251" s="26">
        <v>0</v>
      </c>
      <c r="I251" s="1">
        <v>0</v>
      </c>
      <c r="J251" s="26">
        <v>0</v>
      </c>
      <c r="K251" s="1">
        <v>0</v>
      </c>
      <c r="L251" s="26">
        <v>0</v>
      </c>
      <c r="M251" s="1">
        <v>0</v>
      </c>
      <c r="N251" s="26">
        <v>0</v>
      </c>
      <c r="O251" s="1">
        <v>0</v>
      </c>
      <c r="P251" s="26">
        <v>0</v>
      </c>
      <c r="Q251" s="1">
        <v>0</v>
      </c>
      <c r="R251" s="26">
        <v>2</v>
      </c>
      <c r="S251" s="1">
        <v>46209290</v>
      </c>
      <c r="T251" s="26">
        <v>0</v>
      </c>
      <c r="U251" s="1">
        <v>0</v>
      </c>
      <c r="V251" s="26">
        <v>0</v>
      </c>
      <c r="W251" s="1">
        <v>0</v>
      </c>
      <c r="X251" s="26">
        <f t="shared" si="6"/>
        <v>0</v>
      </c>
      <c r="Y251" s="1">
        <v>0</v>
      </c>
      <c r="Z251" s="26">
        <f t="shared" si="7"/>
        <v>2</v>
      </c>
      <c r="AA251" s="1">
        <v>46209290</v>
      </c>
    </row>
    <row r="252" spans="1:27" x14ac:dyDescent="0.25">
      <c r="A252" s="6" t="s">
        <v>46</v>
      </c>
      <c r="B252" s="6" t="s">
        <v>1</v>
      </c>
      <c r="C252" s="7" t="s">
        <v>57</v>
      </c>
      <c r="D252" s="26">
        <v>11</v>
      </c>
      <c r="E252" s="1">
        <v>116017.54</v>
      </c>
      <c r="F252" s="26">
        <v>154</v>
      </c>
      <c r="G252" s="1">
        <v>399403.69</v>
      </c>
      <c r="H252" s="26">
        <v>25</v>
      </c>
      <c r="I252" s="1">
        <v>128198.93</v>
      </c>
      <c r="J252" s="26">
        <v>0</v>
      </c>
      <c r="K252" s="1">
        <v>0</v>
      </c>
      <c r="L252" s="26">
        <v>83</v>
      </c>
      <c r="M252" s="1">
        <v>260853.1</v>
      </c>
      <c r="N252" s="26">
        <v>4</v>
      </c>
      <c r="O252" s="1">
        <v>6519</v>
      </c>
      <c r="P252" s="26">
        <v>309</v>
      </c>
      <c r="Q252" s="1">
        <v>1042676.36</v>
      </c>
      <c r="R252" s="26">
        <v>3668</v>
      </c>
      <c r="S252" s="1">
        <v>5012540.51</v>
      </c>
      <c r="T252" s="26">
        <v>0</v>
      </c>
      <c r="U252" s="1">
        <v>0</v>
      </c>
      <c r="V252" s="26">
        <v>87</v>
      </c>
      <c r="W252" s="1">
        <v>267372.09999999998</v>
      </c>
      <c r="X252" s="26">
        <f t="shared" si="6"/>
        <v>499</v>
      </c>
      <c r="Y252" s="1">
        <v>1686296.52</v>
      </c>
      <c r="Z252" s="26">
        <f t="shared" si="7"/>
        <v>4167</v>
      </c>
      <c r="AA252" s="1">
        <v>6698837.0300000003</v>
      </c>
    </row>
    <row r="253" spans="1:27" x14ac:dyDescent="0.25">
      <c r="A253" s="6" t="s">
        <v>46</v>
      </c>
      <c r="B253" s="6" t="s">
        <v>1</v>
      </c>
      <c r="C253" s="7" t="s">
        <v>58</v>
      </c>
      <c r="D253" s="26">
        <v>0</v>
      </c>
      <c r="E253" s="1">
        <v>0</v>
      </c>
      <c r="F253" s="26">
        <v>5</v>
      </c>
      <c r="G253" s="1">
        <v>265927.76</v>
      </c>
      <c r="H253" s="26">
        <v>5</v>
      </c>
      <c r="I253" s="1">
        <v>215312.64000000001</v>
      </c>
      <c r="J253" s="26">
        <v>0</v>
      </c>
      <c r="K253" s="1">
        <v>0</v>
      </c>
      <c r="L253" s="26">
        <v>1</v>
      </c>
      <c r="M253" s="1">
        <v>22332</v>
      </c>
      <c r="N253" s="26">
        <v>0</v>
      </c>
      <c r="O253" s="1">
        <v>0</v>
      </c>
      <c r="P253" s="26">
        <v>21</v>
      </c>
      <c r="Q253" s="1">
        <v>1141652.02</v>
      </c>
      <c r="R253" s="26">
        <v>73</v>
      </c>
      <c r="S253" s="1">
        <v>3738880.09</v>
      </c>
      <c r="T253" s="26">
        <v>0</v>
      </c>
      <c r="U253" s="1">
        <v>0</v>
      </c>
      <c r="V253" s="26">
        <v>1</v>
      </c>
      <c r="W253" s="1">
        <v>22332</v>
      </c>
      <c r="X253" s="26">
        <f t="shared" si="6"/>
        <v>31</v>
      </c>
      <c r="Y253" s="1">
        <v>1622892.42</v>
      </c>
      <c r="Z253" s="26">
        <f t="shared" si="7"/>
        <v>104</v>
      </c>
      <c r="AA253" s="1">
        <v>5361772.51</v>
      </c>
    </row>
    <row r="254" spans="1:27" x14ac:dyDescent="0.25">
      <c r="A254" s="6" t="s">
        <v>46</v>
      </c>
      <c r="B254" s="6" t="s">
        <v>2</v>
      </c>
      <c r="C254" s="7" t="s">
        <v>57</v>
      </c>
      <c r="D254" s="26">
        <v>1</v>
      </c>
      <c r="E254" s="1">
        <v>1609</v>
      </c>
      <c r="F254" s="26">
        <v>3</v>
      </c>
      <c r="G254" s="1">
        <v>1205</v>
      </c>
      <c r="H254" s="26">
        <v>0</v>
      </c>
      <c r="I254" s="1">
        <v>0</v>
      </c>
      <c r="J254" s="26">
        <v>1</v>
      </c>
      <c r="K254" s="1">
        <v>1609</v>
      </c>
      <c r="L254" s="26">
        <v>3</v>
      </c>
      <c r="M254" s="1">
        <v>1205</v>
      </c>
      <c r="N254" s="26">
        <v>0</v>
      </c>
      <c r="O254" s="1">
        <v>0</v>
      </c>
      <c r="P254" s="26">
        <v>1</v>
      </c>
      <c r="Q254" s="1">
        <v>1000</v>
      </c>
      <c r="R254" s="26">
        <v>188</v>
      </c>
      <c r="S254" s="1">
        <v>288955.23</v>
      </c>
      <c r="T254" s="26">
        <v>0</v>
      </c>
      <c r="U254" s="1">
        <v>0</v>
      </c>
      <c r="V254" s="26">
        <v>4</v>
      </c>
      <c r="W254" s="1">
        <v>2814</v>
      </c>
      <c r="X254" s="26">
        <f t="shared" si="6"/>
        <v>5</v>
      </c>
      <c r="Y254" s="1">
        <v>3814</v>
      </c>
      <c r="Z254" s="26">
        <f t="shared" si="7"/>
        <v>193</v>
      </c>
      <c r="AA254" s="1">
        <v>292769.23</v>
      </c>
    </row>
    <row r="255" spans="1:27" x14ac:dyDescent="0.25">
      <c r="A255" s="6" t="s">
        <v>46</v>
      </c>
      <c r="B255" s="6" t="s">
        <v>2</v>
      </c>
      <c r="C255" s="7" t="s">
        <v>60</v>
      </c>
      <c r="D255" s="26">
        <v>0</v>
      </c>
      <c r="E255" s="1">
        <v>0</v>
      </c>
      <c r="F255" s="26">
        <v>0</v>
      </c>
      <c r="G255" s="1">
        <v>0</v>
      </c>
      <c r="H255" s="26">
        <v>0</v>
      </c>
      <c r="I255" s="1">
        <v>0</v>
      </c>
      <c r="J255" s="26">
        <v>0</v>
      </c>
      <c r="K255" s="1">
        <v>0</v>
      </c>
      <c r="L255" s="26">
        <v>0</v>
      </c>
      <c r="M255" s="1">
        <v>0</v>
      </c>
      <c r="N255" s="26">
        <v>0</v>
      </c>
      <c r="O255" s="1">
        <v>0</v>
      </c>
      <c r="P255" s="26">
        <v>0</v>
      </c>
      <c r="Q255" s="1">
        <v>0</v>
      </c>
      <c r="R255" s="26">
        <v>1</v>
      </c>
      <c r="S255" s="1">
        <v>4562911</v>
      </c>
      <c r="T255" s="26">
        <v>0</v>
      </c>
      <c r="U255" s="1">
        <v>0</v>
      </c>
      <c r="V255" s="26">
        <v>0</v>
      </c>
      <c r="W255" s="1">
        <v>0</v>
      </c>
      <c r="X255" s="26">
        <f t="shared" si="6"/>
        <v>0</v>
      </c>
      <c r="Y255" s="1">
        <v>0</v>
      </c>
      <c r="Z255" s="26">
        <f t="shared" si="7"/>
        <v>1</v>
      </c>
      <c r="AA255" s="1">
        <v>4562911</v>
      </c>
    </row>
    <row r="256" spans="1:27" x14ac:dyDescent="0.25">
      <c r="A256" s="6" t="s">
        <v>46</v>
      </c>
      <c r="B256" s="6" t="s">
        <v>2</v>
      </c>
      <c r="C256" s="7" t="s">
        <v>58</v>
      </c>
      <c r="D256" s="26">
        <v>0</v>
      </c>
      <c r="E256" s="1">
        <v>0</v>
      </c>
      <c r="F256" s="26">
        <v>0</v>
      </c>
      <c r="G256" s="1">
        <v>0</v>
      </c>
      <c r="H256" s="26">
        <v>0</v>
      </c>
      <c r="I256" s="1">
        <v>0</v>
      </c>
      <c r="J256" s="26">
        <v>0</v>
      </c>
      <c r="K256" s="1">
        <v>0</v>
      </c>
      <c r="L256" s="26">
        <v>0</v>
      </c>
      <c r="M256" s="1">
        <v>0</v>
      </c>
      <c r="N256" s="26">
        <v>0</v>
      </c>
      <c r="O256" s="1">
        <v>0</v>
      </c>
      <c r="P256" s="26">
        <v>0</v>
      </c>
      <c r="Q256" s="1">
        <v>0</v>
      </c>
      <c r="R256" s="26">
        <v>4</v>
      </c>
      <c r="S256" s="1">
        <v>216844.51</v>
      </c>
      <c r="T256" s="26">
        <v>0</v>
      </c>
      <c r="U256" s="1">
        <v>0</v>
      </c>
      <c r="V256" s="26">
        <v>0</v>
      </c>
      <c r="W256" s="1">
        <v>0</v>
      </c>
      <c r="X256" s="26">
        <f t="shared" si="6"/>
        <v>0</v>
      </c>
      <c r="Y256" s="1">
        <v>0</v>
      </c>
      <c r="Z256" s="26">
        <f t="shared" si="7"/>
        <v>4</v>
      </c>
      <c r="AA256" s="1">
        <v>216844.51</v>
      </c>
    </row>
    <row r="257" spans="1:27" x14ac:dyDescent="0.25">
      <c r="A257" s="6" t="s">
        <v>46</v>
      </c>
      <c r="B257" s="6" t="s">
        <v>3</v>
      </c>
      <c r="C257" s="7" t="s">
        <v>57</v>
      </c>
      <c r="D257" s="26">
        <v>28</v>
      </c>
      <c r="E257" s="1">
        <v>51128</v>
      </c>
      <c r="F257" s="26">
        <v>8</v>
      </c>
      <c r="G257" s="1">
        <v>15919.5</v>
      </c>
      <c r="H257" s="26">
        <v>4</v>
      </c>
      <c r="I257" s="1">
        <v>13903.81</v>
      </c>
      <c r="J257" s="26">
        <v>0</v>
      </c>
      <c r="K257" s="1">
        <v>0</v>
      </c>
      <c r="L257" s="26">
        <v>0</v>
      </c>
      <c r="M257" s="1">
        <v>0</v>
      </c>
      <c r="N257" s="26">
        <v>0</v>
      </c>
      <c r="O257" s="1">
        <v>0</v>
      </c>
      <c r="P257" s="26">
        <v>11</v>
      </c>
      <c r="Q257" s="1">
        <v>66806.17</v>
      </c>
      <c r="R257" s="26">
        <v>305</v>
      </c>
      <c r="S257" s="1">
        <v>743525.64</v>
      </c>
      <c r="T257" s="26">
        <v>0</v>
      </c>
      <c r="U257" s="1">
        <v>0</v>
      </c>
      <c r="V257" s="26">
        <v>0</v>
      </c>
      <c r="W257" s="1">
        <v>0</v>
      </c>
      <c r="X257" s="26">
        <f t="shared" si="6"/>
        <v>51</v>
      </c>
      <c r="Y257" s="1">
        <v>147757.48000000001</v>
      </c>
      <c r="Z257" s="26">
        <f t="shared" si="7"/>
        <v>356</v>
      </c>
      <c r="AA257" s="1">
        <v>891283.12</v>
      </c>
    </row>
    <row r="258" spans="1:27" x14ac:dyDescent="0.25">
      <c r="A258" s="6" t="s">
        <v>46</v>
      </c>
      <c r="B258" s="6" t="s">
        <v>3</v>
      </c>
      <c r="C258" s="7" t="s">
        <v>59</v>
      </c>
      <c r="D258" s="26">
        <v>0</v>
      </c>
      <c r="E258" s="1">
        <v>0</v>
      </c>
      <c r="F258" s="26">
        <v>0</v>
      </c>
      <c r="G258" s="1">
        <v>0</v>
      </c>
      <c r="H258" s="26">
        <v>0</v>
      </c>
      <c r="I258" s="1">
        <v>0</v>
      </c>
      <c r="J258" s="26">
        <v>0</v>
      </c>
      <c r="K258" s="1">
        <v>0</v>
      </c>
      <c r="L258" s="26">
        <v>0</v>
      </c>
      <c r="M258" s="1">
        <v>0</v>
      </c>
      <c r="N258" s="26">
        <v>0</v>
      </c>
      <c r="O258" s="1">
        <v>0</v>
      </c>
      <c r="P258" s="26">
        <v>0</v>
      </c>
      <c r="Q258" s="1">
        <v>0</v>
      </c>
      <c r="R258" s="26">
        <v>7</v>
      </c>
      <c r="S258" s="1">
        <v>4102470.55</v>
      </c>
      <c r="T258" s="26">
        <v>0</v>
      </c>
      <c r="U258" s="1">
        <v>0</v>
      </c>
      <c r="V258" s="26">
        <v>0</v>
      </c>
      <c r="W258" s="1">
        <v>0</v>
      </c>
      <c r="X258" s="26">
        <f t="shared" si="6"/>
        <v>0</v>
      </c>
      <c r="Y258" s="1">
        <v>0</v>
      </c>
      <c r="Z258" s="26">
        <f t="shared" si="7"/>
        <v>7</v>
      </c>
      <c r="AA258" s="1">
        <v>4102470.55</v>
      </c>
    </row>
    <row r="259" spans="1:27" x14ac:dyDescent="0.25">
      <c r="A259" s="6" t="s">
        <v>46</v>
      </c>
      <c r="B259" s="6" t="s">
        <v>3</v>
      </c>
      <c r="C259" s="7" t="s">
        <v>60</v>
      </c>
      <c r="D259" s="26">
        <v>0</v>
      </c>
      <c r="E259" s="1">
        <v>0</v>
      </c>
      <c r="F259" s="26">
        <v>1</v>
      </c>
      <c r="G259" s="1">
        <v>2709379.3</v>
      </c>
      <c r="H259" s="26">
        <v>0</v>
      </c>
      <c r="I259" s="1">
        <v>0</v>
      </c>
      <c r="J259" s="26">
        <v>0</v>
      </c>
      <c r="K259" s="1">
        <v>0</v>
      </c>
      <c r="L259" s="26">
        <v>1</v>
      </c>
      <c r="M259" s="1">
        <v>2709379.3</v>
      </c>
      <c r="N259" s="26">
        <v>0</v>
      </c>
      <c r="O259" s="1">
        <v>0</v>
      </c>
      <c r="P259" s="26">
        <v>0</v>
      </c>
      <c r="Q259" s="1">
        <v>0</v>
      </c>
      <c r="R259" s="26">
        <v>6</v>
      </c>
      <c r="S259" s="1">
        <v>15965546.76</v>
      </c>
      <c r="T259" s="26">
        <v>0</v>
      </c>
      <c r="U259" s="1">
        <v>0</v>
      </c>
      <c r="V259" s="26">
        <v>1</v>
      </c>
      <c r="W259" s="1">
        <v>2709379.3</v>
      </c>
      <c r="X259" s="26">
        <f t="shared" si="6"/>
        <v>1</v>
      </c>
      <c r="Y259" s="1">
        <v>2709379.3</v>
      </c>
      <c r="Z259" s="26">
        <f t="shared" si="7"/>
        <v>7</v>
      </c>
      <c r="AA259" s="1">
        <v>18674926.059999999</v>
      </c>
    </row>
    <row r="260" spans="1:27" x14ac:dyDescent="0.25">
      <c r="A260" s="6" t="s">
        <v>46</v>
      </c>
      <c r="B260" s="6" t="s">
        <v>3</v>
      </c>
      <c r="C260" s="7" t="s">
        <v>58</v>
      </c>
      <c r="D260" s="26">
        <v>0</v>
      </c>
      <c r="E260" s="1">
        <v>0</v>
      </c>
      <c r="F260" s="26">
        <v>0</v>
      </c>
      <c r="G260" s="1">
        <v>0</v>
      </c>
      <c r="H260" s="26">
        <v>0</v>
      </c>
      <c r="I260" s="1">
        <v>0</v>
      </c>
      <c r="J260" s="26">
        <v>0</v>
      </c>
      <c r="K260" s="1">
        <v>0</v>
      </c>
      <c r="L260" s="26">
        <v>0</v>
      </c>
      <c r="M260" s="1">
        <v>0</v>
      </c>
      <c r="N260" s="26">
        <v>0</v>
      </c>
      <c r="O260" s="1">
        <v>0</v>
      </c>
      <c r="P260" s="26">
        <v>2</v>
      </c>
      <c r="Q260" s="1">
        <v>146000</v>
      </c>
      <c r="R260" s="26">
        <v>12</v>
      </c>
      <c r="S260" s="1">
        <v>749515.41</v>
      </c>
      <c r="T260" s="26">
        <v>0</v>
      </c>
      <c r="U260" s="1">
        <v>0</v>
      </c>
      <c r="V260" s="26">
        <v>0</v>
      </c>
      <c r="W260" s="1">
        <v>0</v>
      </c>
      <c r="X260" s="26">
        <f t="shared" si="6"/>
        <v>2</v>
      </c>
      <c r="Y260" s="1">
        <v>146000</v>
      </c>
      <c r="Z260" s="26">
        <f t="shared" si="7"/>
        <v>14</v>
      </c>
      <c r="AA260" s="1">
        <v>895515.41</v>
      </c>
    </row>
    <row r="261" spans="1:27" x14ac:dyDescent="0.25">
      <c r="A261" s="6" t="s">
        <v>46</v>
      </c>
      <c r="B261" s="6" t="s">
        <v>3</v>
      </c>
      <c r="C261" s="7" t="s">
        <v>4</v>
      </c>
      <c r="D261" s="26">
        <v>0</v>
      </c>
      <c r="E261" s="1">
        <v>0</v>
      </c>
      <c r="F261" s="26">
        <v>0</v>
      </c>
      <c r="G261" s="1">
        <v>0</v>
      </c>
      <c r="H261" s="26">
        <v>0</v>
      </c>
      <c r="I261" s="1">
        <v>0</v>
      </c>
      <c r="J261" s="26">
        <v>0</v>
      </c>
      <c r="K261" s="1">
        <v>0</v>
      </c>
      <c r="L261" s="26">
        <v>0</v>
      </c>
      <c r="M261" s="1">
        <v>0</v>
      </c>
      <c r="N261" s="26">
        <v>0</v>
      </c>
      <c r="O261" s="1">
        <v>0</v>
      </c>
      <c r="P261" s="26">
        <v>0</v>
      </c>
      <c r="Q261" s="1">
        <v>0</v>
      </c>
      <c r="R261" s="26">
        <v>1</v>
      </c>
      <c r="S261" s="1">
        <v>48673380</v>
      </c>
      <c r="T261" s="26">
        <v>0</v>
      </c>
      <c r="U261" s="1">
        <v>0</v>
      </c>
      <c r="V261" s="26">
        <v>0</v>
      </c>
      <c r="W261" s="1">
        <v>0</v>
      </c>
      <c r="X261" s="26">
        <f t="shared" si="6"/>
        <v>0</v>
      </c>
      <c r="Y261" s="1">
        <v>0</v>
      </c>
      <c r="Z261" s="26">
        <f t="shared" si="7"/>
        <v>1</v>
      </c>
      <c r="AA261" s="1">
        <v>48673380</v>
      </c>
    </row>
    <row r="262" spans="1:27" x14ac:dyDescent="0.25">
      <c r="A262" s="6" t="s">
        <v>47</v>
      </c>
      <c r="B262" s="6" t="s">
        <v>0</v>
      </c>
      <c r="C262" s="7" t="s">
        <v>57</v>
      </c>
      <c r="D262" s="26">
        <v>222</v>
      </c>
      <c r="E262" s="1">
        <v>518962</v>
      </c>
      <c r="F262" s="26">
        <v>2845</v>
      </c>
      <c r="G262" s="1">
        <v>2844265.75</v>
      </c>
      <c r="H262" s="26">
        <v>237</v>
      </c>
      <c r="I262" s="1">
        <v>271154.09000000003</v>
      </c>
      <c r="J262" s="26">
        <v>26</v>
      </c>
      <c r="K262" s="1">
        <v>30085</v>
      </c>
      <c r="L262" s="26">
        <v>129</v>
      </c>
      <c r="M262" s="1">
        <v>116231</v>
      </c>
      <c r="N262" s="26">
        <v>1</v>
      </c>
      <c r="O262" s="1">
        <v>4500</v>
      </c>
      <c r="P262" s="26">
        <v>6</v>
      </c>
      <c r="Q262" s="1">
        <v>22352.22</v>
      </c>
      <c r="R262" s="26">
        <v>4783</v>
      </c>
      <c r="S262" s="1">
        <v>3967186.38</v>
      </c>
      <c r="T262" s="26">
        <v>0</v>
      </c>
      <c r="U262" s="1">
        <v>0</v>
      </c>
      <c r="V262" s="26">
        <v>156</v>
      </c>
      <c r="W262" s="1">
        <v>150816</v>
      </c>
      <c r="X262" s="26">
        <f t="shared" ref="X262:X325" si="8">D262+F262+H262+P262</f>
        <v>3310</v>
      </c>
      <c r="Y262" s="1">
        <v>3656734.06</v>
      </c>
      <c r="Z262" s="26">
        <f t="shared" ref="Z262:Z325" si="9">X262+R262</f>
        <v>8093</v>
      </c>
      <c r="AA262" s="1">
        <v>7623920.4400000004</v>
      </c>
    </row>
    <row r="263" spans="1:27" x14ac:dyDescent="0.25">
      <c r="A263" s="6" t="s">
        <v>47</v>
      </c>
      <c r="B263" s="6" t="s">
        <v>0</v>
      </c>
      <c r="C263" s="7" t="s">
        <v>59</v>
      </c>
      <c r="D263" s="26">
        <v>0</v>
      </c>
      <c r="E263" s="1">
        <v>0</v>
      </c>
      <c r="F263" s="26">
        <v>1</v>
      </c>
      <c r="G263" s="1">
        <v>300000</v>
      </c>
      <c r="H263" s="26">
        <v>0</v>
      </c>
      <c r="I263" s="1">
        <v>0</v>
      </c>
      <c r="J263" s="26">
        <v>0</v>
      </c>
      <c r="K263" s="1">
        <v>0</v>
      </c>
      <c r="L263" s="26">
        <v>0</v>
      </c>
      <c r="M263" s="1">
        <v>0</v>
      </c>
      <c r="N263" s="26">
        <v>0</v>
      </c>
      <c r="O263" s="1">
        <v>0</v>
      </c>
      <c r="P263" s="26">
        <v>0</v>
      </c>
      <c r="Q263" s="1">
        <v>0</v>
      </c>
      <c r="R263" s="26">
        <v>4</v>
      </c>
      <c r="S263" s="1">
        <v>2476666</v>
      </c>
      <c r="T263" s="26">
        <v>0</v>
      </c>
      <c r="U263" s="1">
        <v>0</v>
      </c>
      <c r="V263" s="26">
        <v>0</v>
      </c>
      <c r="W263" s="1">
        <v>0</v>
      </c>
      <c r="X263" s="26">
        <f t="shared" si="8"/>
        <v>1</v>
      </c>
      <c r="Y263" s="1">
        <v>300000</v>
      </c>
      <c r="Z263" s="26">
        <f t="shared" si="9"/>
        <v>5</v>
      </c>
      <c r="AA263" s="1">
        <v>2776666</v>
      </c>
    </row>
    <row r="264" spans="1:27" x14ac:dyDescent="0.25">
      <c r="A264" s="6" t="s">
        <v>47</v>
      </c>
      <c r="B264" s="6" t="s">
        <v>0</v>
      </c>
      <c r="C264" s="7" t="s">
        <v>60</v>
      </c>
      <c r="D264" s="26">
        <v>0</v>
      </c>
      <c r="E264" s="1">
        <v>0</v>
      </c>
      <c r="F264" s="26">
        <v>0</v>
      </c>
      <c r="G264" s="1">
        <v>0</v>
      </c>
      <c r="H264" s="26">
        <v>0</v>
      </c>
      <c r="I264" s="1">
        <v>0</v>
      </c>
      <c r="J264" s="26">
        <v>0</v>
      </c>
      <c r="K264" s="1">
        <v>0</v>
      </c>
      <c r="L264" s="26">
        <v>0</v>
      </c>
      <c r="M264" s="1">
        <v>0</v>
      </c>
      <c r="N264" s="26">
        <v>0</v>
      </c>
      <c r="O264" s="1">
        <v>0</v>
      </c>
      <c r="P264" s="26">
        <v>0</v>
      </c>
      <c r="Q264" s="1">
        <v>0</v>
      </c>
      <c r="R264" s="26">
        <v>2</v>
      </c>
      <c r="S264" s="1">
        <v>3000000</v>
      </c>
      <c r="T264" s="26">
        <v>0</v>
      </c>
      <c r="U264" s="1">
        <v>0</v>
      </c>
      <c r="V264" s="26">
        <v>0</v>
      </c>
      <c r="W264" s="1">
        <v>0</v>
      </c>
      <c r="X264" s="26">
        <f t="shared" si="8"/>
        <v>0</v>
      </c>
      <c r="Y264" s="1">
        <v>0</v>
      </c>
      <c r="Z264" s="26">
        <f t="shared" si="9"/>
        <v>2</v>
      </c>
      <c r="AA264" s="1">
        <v>3000000</v>
      </c>
    </row>
    <row r="265" spans="1:27" x14ac:dyDescent="0.25">
      <c r="A265" s="6" t="s">
        <v>47</v>
      </c>
      <c r="B265" s="6" t="s">
        <v>0</v>
      </c>
      <c r="C265" s="7" t="s">
        <v>58</v>
      </c>
      <c r="D265" s="26">
        <v>3</v>
      </c>
      <c r="E265" s="1">
        <v>104129</v>
      </c>
      <c r="F265" s="26">
        <v>23</v>
      </c>
      <c r="G265" s="1">
        <v>911779</v>
      </c>
      <c r="H265" s="26">
        <v>6</v>
      </c>
      <c r="I265" s="1">
        <v>155945</v>
      </c>
      <c r="J265" s="26">
        <v>0</v>
      </c>
      <c r="K265" s="1">
        <v>0</v>
      </c>
      <c r="L265" s="26">
        <v>3</v>
      </c>
      <c r="M265" s="1">
        <v>109715</v>
      </c>
      <c r="N265" s="26">
        <v>0</v>
      </c>
      <c r="O265" s="1">
        <v>0</v>
      </c>
      <c r="P265" s="26">
        <v>0</v>
      </c>
      <c r="Q265" s="1">
        <v>0</v>
      </c>
      <c r="R265" s="26">
        <v>13</v>
      </c>
      <c r="S265" s="1">
        <v>626153</v>
      </c>
      <c r="T265" s="26">
        <v>0</v>
      </c>
      <c r="U265" s="1">
        <v>0</v>
      </c>
      <c r="V265" s="26">
        <v>3</v>
      </c>
      <c r="W265" s="1">
        <v>109715</v>
      </c>
      <c r="X265" s="26">
        <f t="shared" si="8"/>
        <v>32</v>
      </c>
      <c r="Y265" s="1">
        <v>1171853</v>
      </c>
      <c r="Z265" s="26">
        <f t="shared" si="9"/>
        <v>45</v>
      </c>
      <c r="AA265" s="1">
        <v>1798006</v>
      </c>
    </row>
    <row r="266" spans="1:27" x14ac:dyDescent="0.25">
      <c r="A266" s="6" t="s">
        <v>47</v>
      </c>
      <c r="B266" s="6" t="s">
        <v>1</v>
      </c>
      <c r="C266" s="7" t="s">
        <v>57</v>
      </c>
      <c r="D266" s="26">
        <v>5</v>
      </c>
      <c r="E266" s="1">
        <v>35249</v>
      </c>
      <c r="F266" s="26">
        <v>38</v>
      </c>
      <c r="G266" s="1">
        <v>137983.20000000001</v>
      </c>
      <c r="H266" s="26">
        <v>13</v>
      </c>
      <c r="I266" s="1">
        <v>74545.52</v>
      </c>
      <c r="J266" s="26">
        <v>1</v>
      </c>
      <c r="K266" s="1">
        <v>15867</v>
      </c>
      <c r="L266" s="26">
        <v>1</v>
      </c>
      <c r="M266" s="1">
        <v>5725</v>
      </c>
      <c r="N266" s="26">
        <v>0</v>
      </c>
      <c r="O266" s="1">
        <v>0</v>
      </c>
      <c r="P266" s="26">
        <v>63</v>
      </c>
      <c r="Q266" s="1">
        <v>168452.98</v>
      </c>
      <c r="R266" s="26">
        <v>433</v>
      </c>
      <c r="S266" s="1">
        <v>783551.24</v>
      </c>
      <c r="T266" s="26">
        <v>0</v>
      </c>
      <c r="U266" s="1">
        <v>0</v>
      </c>
      <c r="V266" s="26">
        <v>2</v>
      </c>
      <c r="W266" s="1">
        <v>21592</v>
      </c>
      <c r="X266" s="26">
        <f t="shared" si="8"/>
        <v>119</v>
      </c>
      <c r="Y266" s="1">
        <v>416230.7</v>
      </c>
      <c r="Z266" s="26">
        <f t="shared" si="9"/>
        <v>552</v>
      </c>
      <c r="AA266" s="1">
        <v>1199781.94</v>
      </c>
    </row>
    <row r="267" spans="1:27" x14ac:dyDescent="0.25">
      <c r="A267" s="6" t="s">
        <v>47</v>
      </c>
      <c r="B267" s="6" t="s">
        <v>1</v>
      </c>
      <c r="C267" s="7" t="s">
        <v>58</v>
      </c>
      <c r="D267" s="26">
        <v>7</v>
      </c>
      <c r="E267" s="1">
        <v>543870.47</v>
      </c>
      <c r="F267" s="26">
        <v>1</v>
      </c>
      <c r="G267" s="1">
        <v>42286</v>
      </c>
      <c r="H267" s="26">
        <v>2</v>
      </c>
      <c r="I267" s="1">
        <v>120886.59</v>
      </c>
      <c r="J267" s="26">
        <v>5</v>
      </c>
      <c r="K267" s="1">
        <v>413923.05</v>
      </c>
      <c r="L267" s="26">
        <v>0</v>
      </c>
      <c r="M267" s="1">
        <v>0</v>
      </c>
      <c r="N267" s="26">
        <v>0</v>
      </c>
      <c r="O267" s="1">
        <v>0</v>
      </c>
      <c r="P267" s="26">
        <v>0</v>
      </c>
      <c r="Q267" s="1">
        <v>0</v>
      </c>
      <c r="R267" s="26">
        <v>3</v>
      </c>
      <c r="S267" s="1">
        <v>120468.42</v>
      </c>
      <c r="T267" s="26">
        <v>0</v>
      </c>
      <c r="U267" s="1">
        <v>0</v>
      </c>
      <c r="V267" s="26">
        <v>5</v>
      </c>
      <c r="W267" s="1">
        <v>413923.05</v>
      </c>
      <c r="X267" s="26">
        <f t="shared" si="8"/>
        <v>10</v>
      </c>
      <c r="Y267" s="1">
        <v>707043.06</v>
      </c>
      <c r="Z267" s="26">
        <f t="shared" si="9"/>
        <v>13</v>
      </c>
      <c r="AA267" s="1">
        <v>827511.48</v>
      </c>
    </row>
    <row r="268" spans="1:27" x14ac:dyDescent="0.25">
      <c r="A268" s="6" t="s">
        <v>47</v>
      </c>
      <c r="B268" s="6" t="s">
        <v>2</v>
      </c>
      <c r="C268" s="7" t="s">
        <v>57</v>
      </c>
      <c r="D268" s="26">
        <v>9</v>
      </c>
      <c r="E268" s="1">
        <v>3819.83</v>
      </c>
      <c r="F268" s="26">
        <v>2</v>
      </c>
      <c r="G268" s="1">
        <v>39985</v>
      </c>
      <c r="H268" s="26">
        <v>2</v>
      </c>
      <c r="I268" s="1">
        <v>4650</v>
      </c>
      <c r="J268" s="26">
        <v>9</v>
      </c>
      <c r="K268" s="1">
        <v>3819.83</v>
      </c>
      <c r="L268" s="26">
        <v>0</v>
      </c>
      <c r="M268" s="1">
        <v>0</v>
      </c>
      <c r="N268" s="26">
        <v>2</v>
      </c>
      <c r="O268" s="1">
        <v>4650</v>
      </c>
      <c r="P268" s="26">
        <v>0</v>
      </c>
      <c r="Q268" s="1">
        <v>0</v>
      </c>
      <c r="R268" s="26">
        <v>67</v>
      </c>
      <c r="S268" s="1">
        <v>186673.65</v>
      </c>
      <c r="T268" s="26">
        <v>0</v>
      </c>
      <c r="U268" s="1">
        <v>0</v>
      </c>
      <c r="V268" s="26">
        <v>11</v>
      </c>
      <c r="W268" s="1">
        <v>8469.83</v>
      </c>
      <c r="X268" s="26">
        <f t="shared" si="8"/>
        <v>13</v>
      </c>
      <c r="Y268" s="1">
        <v>48454.83</v>
      </c>
      <c r="Z268" s="26">
        <f t="shared" si="9"/>
        <v>80</v>
      </c>
      <c r="AA268" s="1">
        <v>235128.48</v>
      </c>
    </row>
    <row r="269" spans="1:27" x14ac:dyDescent="0.25">
      <c r="A269" s="6" t="s">
        <v>47</v>
      </c>
      <c r="B269" s="6" t="s">
        <v>2</v>
      </c>
      <c r="C269" s="7" t="s">
        <v>60</v>
      </c>
      <c r="D269" s="26">
        <v>0</v>
      </c>
      <c r="E269" s="1">
        <v>0</v>
      </c>
      <c r="F269" s="26">
        <v>0</v>
      </c>
      <c r="G269" s="1">
        <v>0</v>
      </c>
      <c r="H269" s="26">
        <v>0</v>
      </c>
      <c r="I269" s="1">
        <v>0</v>
      </c>
      <c r="J269" s="26">
        <v>0</v>
      </c>
      <c r="K269" s="1">
        <v>0</v>
      </c>
      <c r="L269" s="26">
        <v>0</v>
      </c>
      <c r="M269" s="1">
        <v>0</v>
      </c>
      <c r="N269" s="26">
        <v>0</v>
      </c>
      <c r="O269" s="1">
        <v>0</v>
      </c>
      <c r="P269" s="26">
        <v>0</v>
      </c>
      <c r="Q269" s="1">
        <v>0</v>
      </c>
      <c r="R269" s="26">
        <v>1</v>
      </c>
      <c r="S269" s="1">
        <v>4714340</v>
      </c>
      <c r="T269" s="26">
        <v>0</v>
      </c>
      <c r="U269" s="1">
        <v>0</v>
      </c>
      <c r="V269" s="26">
        <v>0</v>
      </c>
      <c r="W269" s="1">
        <v>0</v>
      </c>
      <c r="X269" s="26">
        <f t="shared" si="8"/>
        <v>0</v>
      </c>
      <c r="Y269" s="1">
        <v>0</v>
      </c>
      <c r="Z269" s="26">
        <f t="shared" si="9"/>
        <v>1</v>
      </c>
      <c r="AA269" s="1">
        <v>4714340</v>
      </c>
    </row>
    <row r="270" spans="1:27" x14ac:dyDescent="0.25">
      <c r="A270" s="6" t="s">
        <v>47</v>
      </c>
      <c r="B270" s="6" t="s">
        <v>2</v>
      </c>
      <c r="C270" s="7" t="s">
        <v>58</v>
      </c>
      <c r="D270" s="26">
        <v>0</v>
      </c>
      <c r="E270" s="1">
        <v>0</v>
      </c>
      <c r="F270" s="26">
        <v>0</v>
      </c>
      <c r="G270" s="1">
        <v>0</v>
      </c>
      <c r="H270" s="26">
        <v>0</v>
      </c>
      <c r="I270" s="1">
        <v>0</v>
      </c>
      <c r="J270" s="26">
        <v>0</v>
      </c>
      <c r="K270" s="1">
        <v>0</v>
      </c>
      <c r="L270" s="26">
        <v>0</v>
      </c>
      <c r="M270" s="1">
        <v>0</v>
      </c>
      <c r="N270" s="26">
        <v>0</v>
      </c>
      <c r="O270" s="1">
        <v>0</v>
      </c>
      <c r="P270" s="26">
        <v>0</v>
      </c>
      <c r="Q270" s="1">
        <v>0</v>
      </c>
      <c r="R270" s="26">
        <v>3</v>
      </c>
      <c r="S270" s="1">
        <v>221398.89</v>
      </c>
      <c r="T270" s="26">
        <v>0</v>
      </c>
      <c r="U270" s="1">
        <v>0</v>
      </c>
      <c r="V270" s="26">
        <v>0</v>
      </c>
      <c r="W270" s="1">
        <v>0</v>
      </c>
      <c r="X270" s="26">
        <f t="shared" si="8"/>
        <v>0</v>
      </c>
      <c r="Y270" s="1">
        <v>0</v>
      </c>
      <c r="Z270" s="26">
        <f t="shared" si="9"/>
        <v>3</v>
      </c>
      <c r="AA270" s="1">
        <v>221398.89</v>
      </c>
    </row>
    <row r="271" spans="1:27" x14ac:dyDescent="0.25">
      <c r="A271" s="6" t="s">
        <v>47</v>
      </c>
      <c r="B271" s="6" t="s">
        <v>2</v>
      </c>
      <c r="C271" s="7" t="s">
        <v>61</v>
      </c>
      <c r="D271" s="26">
        <v>1</v>
      </c>
      <c r="E271" s="1">
        <v>9000000</v>
      </c>
      <c r="F271" s="26">
        <v>0</v>
      </c>
      <c r="G271" s="1">
        <v>0</v>
      </c>
      <c r="H271" s="26">
        <v>0</v>
      </c>
      <c r="I271" s="1">
        <v>0</v>
      </c>
      <c r="J271" s="26">
        <v>1</v>
      </c>
      <c r="K271" s="1">
        <v>9000000</v>
      </c>
      <c r="L271" s="26">
        <v>0</v>
      </c>
      <c r="M271" s="1">
        <v>0</v>
      </c>
      <c r="N271" s="26">
        <v>0</v>
      </c>
      <c r="O271" s="1">
        <v>0</v>
      </c>
      <c r="P271" s="26">
        <v>0</v>
      </c>
      <c r="Q271" s="1">
        <v>0</v>
      </c>
      <c r="R271" s="26">
        <v>0</v>
      </c>
      <c r="S271" s="1">
        <v>0</v>
      </c>
      <c r="T271" s="26">
        <v>0</v>
      </c>
      <c r="U271" s="1">
        <v>0</v>
      </c>
      <c r="V271" s="26">
        <v>1</v>
      </c>
      <c r="W271" s="1">
        <v>9000000</v>
      </c>
      <c r="X271" s="26">
        <f t="shared" si="8"/>
        <v>1</v>
      </c>
      <c r="Y271" s="1">
        <v>9000000</v>
      </c>
      <c r="Z271" s="26">
        <f t="shared" si="9"/>
        <v>1</v>
      </c>
      <c r="AA271" s="1">
        <v>9000000</v>
      </c>
    </row>
    <row r="272" spans="1:27" x14ac:dyDescent="0.25">
      <c r="A272" s="6" t="s">
        <v>47</v>
      </c>
      <c r="B272" s="6" t="s">
        <v>3</v>
      </c>
      <c r="C272" s="7" t="s">
        <v>57</v>
      </c>
      <c r="D272" s="26">
        <v>111</v>
      </c>
      <c r="E272" s="1">
        <v>263117.90999999997</v>
      </c>
      <c r="F272" s="26">
        <v>188</v>
      </c>
      <c r="G272" s="1">
        <v>162892.93</v>
      </c>
      <c r="H272" s="26">
        <v>16</v>
      </c>
      <c r="I272" s="1">
        <v>27207.02</v>
      </c>
      <c r="J272" s="26">
        <v>29</v>
      </c>
      <c r="K272" s="1">
        <v>37193.29</v>
      </c>
      <c r="L272" s="26">
        <v>19</v>
      </c>
      <c r="M272" s="1">
        <v>43252.25</v>
      </c>
      <c r="N272" s="26">
        <v>2</v>
      </c>
      <c r="O272" s="1">
        <v>7200</v>
      </c>
      <c r="P272" s="26">
        <v>64</v>
      </c>
      <c r="Q272" s="1">
        <v>70637.38</v>
      </c>
      <c r="R272" s="26">
        <v>636</v>
      </c>
      <c r="S272" s="1">
        <v>795697.69</v>
      </c>
      <c r="T272" s="26">
        <v>0</v>
      </c>
      <c r="U272" s="1">
        <v>0</v>
      </c>
      <c r="V272" s="26">
        <v>50</v>
      </c>
      <c r="W272" s="1">
        <v>87645.54</v>
      </c>
      <c r="X272" s="26">
        <f t="shared" si="8"/>
        <v>379</v>
      </c>
      <c r="Y272" s="1">
        <v>523855.24</v>
      </c>
      <c r="Z272" s="26">
        <f t="shared" si="9"/>
        <v>1015</v>
      </c>
      <c r="AA272" s="1">
        <v>1319552.93</v>
      </c>
    </row>
    <row r="273" spans="1:27" x14ac:dyDescent="0.25">
      <c r="A273" s="6" t="s">
        <v>47</v>
      </c>
      <c r="B273" s="6" t="s">
        <v>3</v>
      </c>
      <c r="C273" s="7" t="s">
        <v>59</v>
      </c>
      <c r="D273" s="26">
        <v>0</v>
      </c>
      <c r="E273" s="1">
        <v>0</v>
      </c>
      <c r="F273" s="26">
        <v>1</v>
      </c>
      <c r="G273" s="1">
        <v>477676.5</v>
      </c>
      <c r="H273" s="26">
        <v>0</v>
      </c>
      <c r="I273" s="1">
        <v>0</v>
      </c>
      <c r="J273" s="26">
        <v>0</v>
      </c>
      <c r="K273" s="1">
        <v>0</v>
      </c>
      <c r="L273" s="26">
        <v>0</v>
      </c>
      <c r="M273" s="1">
        <v>0</v>
      </c>
      <c r="N273" s="26">
        <v>0</v>
      </c>
      <c r="O273" s="1">
        <v>0</v>
      </c>
      <c r="P273" s="26">
        <v>0</v>
      </c>
      <c r="Q273" s="1">
        <v>0</v>
      </c>
      <c r="R273" s="26">
        <v>1</v>
      </c>
      <c r="S273" s="1">
        <v>110000</v>
      </c>
      <c r="T273" s="26">
        <v>0</v>
      </c>
      <c r="U273" s="1">
        <v>0</v>
      </c>
      <c r="V273" s="26">
        <v>0</v>
      </c>
      <c r="W273" s="1">
        <v>0</v>
      </c>
      <c r="X273" s="26">
        <f t="shared" si="8"/>
        <v>1</v>
      </c>
      <c r="Y273" s="1">
        <v>477676.5</v>
      </c>
      <c r="Z273" s="26">
        <f t="shared" si="9"/>
        <v>2</v>
      </c>
      <c r="AA273" s="1">
        <v>587676.5</v>
      </c>
    </row>
    <row r="274" spans="1:27" x14ac:dyDescent="0.25">
      <c r="A274" s="6" t="s">
        <v>47</v>
      </c>
      <c r="B274" s="6" t="s">
        <v>3</v>
      </c>
      <c r="C274" s="7" t="s">
        <v>60</v>
      </c>
      <c r="D274" s="26">
        <v>0</v>
      </c>
      <c r="E274" s="1">
        <v>0</v>
      </c>
      <c r="F274" s="26">
        <v>0</v>
      </c>
      <c r="G274" s="1">
        <v>0</v>
      </c>
      <c r="H274" s="26">
        <v>0</v>
      </c>
      <c r="I274" s="1">
        <v>0</v>
      </c>
      <c r="J274" s="26">
        <v>0</v>
      </c>
      <c r="K274" s="1">
        <v>0</v>
      </c>
      <c r="L274" s="26">
        <v>0</v>
      </c>
      <c r="M274" s="1">
        <v>0</v>
      </c>
      <c r="N274" s="26">
        <v>0</v>
      </c>
      <c r="O274" s="1">
        <v>0</v>
      </c>
      <c r="P274" s="26">
        <v>0</v>
      </c>
      <c r="Q274" s="1">
        <v>0</v>
      </c>
      <c r="R274" s="26">
        <v>1</v>
      </c>
      <c r="S274" s="1">
        <v>1200000</v>
      </c>
      <c r="T274" s="26">
        <v>0</v>
      </c>
      <c r="U274" s="1">
        <v>0</v>
      </c>
      <c r="V274" s="26">
        <v>0</v>
      </c>
      <c r="W274" s="1">
        <v>0</v>
      </c>
      <c r="X274" s="26">
        <f t="shared" si="8"/>
        <v>0</v>
      </c>
      <c r="Y274" s="1">
        <v>0</v>
      </c>
      <c r="Z274" s="26">
        <f t="shared" si="9"/>
        <v>1</v>
      </c>
      <c r="AA274" s="1">
        <v>1200000</v>
      </c>
    </row>
    <row r="275" spans="1:27" x14ac:dyDescent="0.25">
      <c r="A275" s="6" t="s">
        <v>47</v>
      </c>
      <c r="B275" s="6" t="s">
        <v>3</v>
      </c>
      <c r="C275" s="7" t="s">
        <v>58</v>
      </c>
      <c r="D275" s="26">
        <v>2</v>
      </c>
      <c r="E275" s="1">
        <v>200000</v>
      </c>
      <c r="F275" s="26">
        <v>2</v>
      </c>
      <c r="G275" s="1">
        <v>74998</v>
      </c>
      <c r="H275" s="26">
        <v>4</v>
      </c>
      <c r="I275" s="1">
        <v>327667.46000000002</v>
      </c>
      <c r="J275" s="26">
        <v>0</v>
      </c>
      <c r="K275" s="1">
        <v>0</v>
      </c>
      <c r="L275" s="26">
        <v>1</v>
      </c>
      <c r="M275" s="1">
        <v>24999</v>
      </c>
      <c r="N275" s="26">
        <v>0</v>
      </c>
      <c r="O275" s="1">
        <v>0</v>
      </c>
      <c r="P275" s="26">
        <v>0</v>
      </c>
      <c r="Q275" s="1">
        <v>0</v>
      </c>
      <c r="R275" s="26">
        <v>22</v>
      </c>
      <c r="S275" s="1">
        <v>893702.97</v>
      </c>
      <c r="T275" s="26">
        <v>0</v>
      </c>
      <c r="U275" s="1">
        <v>0</v>
      </c>
      <c r="V275" s="26">
        <v>1</v>
      </c>
      <c r="W275" s="1">
        <v>24999</v>
      </c>
      <c r="X275" s="26">
        <f t="shared" si="8"/>
        <v>8</v>
      </c>
      <c r="Y275" s="1">
        <v>602665.46</v>
      </c>
      <c r="Z275" s="26">
        <f t="shared" si="9"/>
        <v>30</v>
      </c>
      <c r="AA275" s="1">
        <v>1496368.43</v>
      </c>
    </row>
    <row r="276" spans="1:27" x14ac:dyDescent="0.25">
      <c r="A276" s="6" t="s">
        <v>48</v>
      </c>
      <c r="B276" s="6" t="s">
        <v>0</v>
      </c>
      <c r="C276" s="7" t="s">
        <v>57</v>
      </c>
      <c r="D276" s="26">
        <v>0</v>
      </c>
      <c r="E276" s="1">
        <v>0</v>
      </c>
      <c r="F276" s="26">
        <v>0</v>
      </c>
      <c r="G276" s="1">
        <v>0</v>
      </c>
      <c r="H276" s="26">
        <v>0</v>
      </c>
      <c r="I276" s="1">
        <v>0</v>
      </c>
      <c r="J276" s="26">
        <v>0</v>
      </c>
      <c r="K276" s="1">
        <v>0</v>
      </c>
      <c r="L276" s="26">
        <v>0</v>
      </c>
      <c r="M276" s="1">
        <v>0</v>
      </c>
      <c r="N276" s="26">
        <v>0</v>
      </c>
      <c r="O276" s="1">
        <v>0</v>
      </c>
      <c r="P276" s="26">
        <v>0</v>
      </c>
      <c r="Q276" s="1">
        <v>0</v>
      </c>
      <c r="R276" s="26">
        <v>3</v>
      </c>
      <c r="S276" s="1">
        <v>617.73</v>
      </c>
      <c r="T276" s="26">
        <v>0</v>
      </c>
      <c r="U276" s="1">
        <v>0</v>
      </c>
      <c r="V276" s="26">
        <v>0</v>
      </c>
      <c r="W276" s="1">
        <v>0</v>
      </c>
      <c r="X276" s="26">
        <f t="shared" si="8"/>
        <v>0</v>
      </c>
      <c r="Y276" s="1">
        <v>0</v>
      </c>
      <c r="Z276" s="26">
        <f t="shared" si="9"/>
        <v>3</v>
      </c>
      <c r="AA276" s="1">
        <v>617.73</v>
      </c>
    </row>
    <row r="277" spans="1:27" x14ac:dyDescent="0.25">
      <c r="A277" s="6" t="s">
        <v>48</v>
      </c>
      <c r="B277" s="6" t="s">
        <v>0</v>
      </c>
      <c r="C277" s="7" t="s">
        <v>58</v>
      </c>
      <c r="D277" s="26">
        <v>0</v>
      </c>
      <c r="E277" s="1">
        <v>0</v>
      </c>
      <c r="F277" s="26">
        <v>0</v>
      </c>
      <c r="G277" s="1">
        <v>0</v>
      </c>
      <c r="H277" s="26">
        <v>2</v>
      </c>
      <c r="I277" s="1">
        <v>200000</v>
      </c>
      <c r="J277" s="26">
        <v>0</v>
      </c>
      <c r="K277" s="1">
        <v>0</v>
      </c>
      <c r="L277" s="26">
        <v>0</v>
      </c>
      <c r="M277" s="1">
        <v>0</v>
      </c>
      <c r="N277" s="26">
        <v>0</v>
      </c>
      <c r="O277" s="1">
        <v>0</v>
      </c>
      <c r="P277" s="26">
        <v>0</v>
      </c>
      <c r="Q277" s="1">
        <v>0</v>
      </c>
      <c r="R277" s="26">
        <v>0</v>
      </c>
      <c r="S277" s="1">
        <v>0</v>
      </c>
      <c r="T277" s="26">
        <v>0</v>
      </c>
      <c r="U277" s="1">
        <v>0</v>
      </c>
      <c r="V277" s="26">
        <v>0</v>
      </c>
      <c r="W277" s="1">
        <v>0</v>
      </c>
      <c r="X277" s="26">
        <f t="shared" si="8"/>
        <v>2</v>
      </c>
      <c r="Y277" s="1">
        <v>200000</v>
      </c>
      <c r="Z277" s="26">
        <f t="shared" si="9"/>
        <v>2</v>
      </c>
      <c r="AA277" s="1">
        <v>200000</v>
      </c>
    </row>
    <row r="278" spans="1:27" x14ac:dyDescent="0.25">
      <c r="A278" s="6" t="s">
        <v>48</v>
      </c>
      <c r="B278" s="6" t="s">
        <v>1</v>
      </c>
      <c r="C278" s="7" t="s">
        <v>57</v>
      </c>
      <c r="D278" s="26">
        <v>25</v>
      </c>
      <c r="E278" s="1">
        <v>59982.83</v>
      </c>
      <c r="F278" s="26">
        <v>86</v>
      </c>
      <c r="G278" s="1">
        <v>202772</v>
      </c>
      <c r="H278" s="26">
        <v>59</v>
      </c>
      <c r="I278" s="1">
        <v>207832.11</v>
      </c>
      <c r="J278" s="26">
        <v>4</v>
      </c>
      <c r="K278" s="1">
        <v>25453.4</v>
      </c>
      <c r="L278" s="26">
        <v>17</v>
      </c>
      <c r="M278" s="1">
        <v>37293</v>
      </c>
      <c r="N278" s="26">
        <v>3</v>
      </c>
      <c r="O278" s="1">
        <v>3551</v>
      </c>
      <c r="P278" s="26">
        <v>112</v>
      </c>
      <c r="Q278" s="1">
        <v>368142.84</v>
      </c>
      <c r="R278" s="26">
        <v>196</v>
      </c>
      <c r="S278" s="1">
        <v>544194.53</v>
      </c>
      <c r="T278" s="26">
        <v>0</v>
      </c>
      <c r="U278" s="1">
        <v>0</v>
      </c>
      <c r="V278" s="26">
        <v>24</v>
      </c>
      <c r="W278" s="1">
        <v>66297.399999999994</v>
      </c>
      <c r="X278" s="26">
        <f t="shared" si="8"/>
        <v>282</v>
      </c>
      <c r="Y278" s="1">
        <v>838729.78</v>
      </c>
      <c r="Z278" s="26">
        <f t="shared" si="9"/>
        <v>478</v>
      </c>
      <c r="AA278" s="1">
        <v>1382924.31</v>
      </c>
    </row>
    <row r="279" spans="1:27" x14ac:dyDescent="0.25">
      <c r="A279" s="6" t="s">
        <v>48</v>
      </c>
      <c r="B279" s="6" t="s">
        <v>1</v>
      </c>
      <c r="C279" s="7" t="s">
        <v>58</v>
      </c>
      <c r="D279" s="26">
        <v>1</v>
      </c>
      <c r="E279" s="1">
        <v>75000</v>
      </c>
      <c r="F279" s="26">
        <v>10</v>
      </c>
      <c r="G279" s="1">
        <v>263141</v>
      </c>
      <c r="H279" s="26">
        <v>8</v>
      </c>
      <c r="I279" s="1">
        <v>380999</v>
      </c>
      <c r="J279" s="26">
        <v>0</v>
      </c>
      <c r="K279" s="1">
        <v>0</v>
      </c>
      <c r="L279" s="26">
        <v>5</v>
      </c>
      <c r="M279" s="1">
        <v>116480</v>
      </c>
      <c r="N279" s="26">
        <v>0</v>
      </c>
      <c r="O279" s="1">
        <v>0</v>
      </c>
      <c r="P279" s="26">
        <v>14</v>
      </c>
      <c r="Q279" s="1">
        <v>522594.78</v>
      </c>
      <c r="R279" s="26">
        <v>27</v>
      </c>
      <c r="S279" s="1">
        <v>1409330.59</v>
      </c>
      <c r="T279" s="26">
        <v>0</v>
      </c>
      <c r="U279" s="1">
        <v>0</v>
      </c>
      <c r="V279" s="26">
        <v>5</v>
      </c>
      <c r="W279" s="1">
        <v>116480</v>
      </c>
      <c r="X279" s="26">
        <f t="shared" si="8"/>
        <v>33</v>
      </c>
      <c r="Y279" s="1">
        <v>1241734.78</v>
      </c>
      <c r="Z279" s="26">
        <f t="shared" si="9"/>
        <v>60</v>
      </c>
      <c r="AA279" s="1">
        <v>2651065.37</v>
      </c>
    </row>
    <row r="280" spans="1:27" x14ac:dyDescent="0.25">
      <c r="A280" s="6" t="s">
        <v>48</v>
      </c>
      <c r="B280" s="6" t="s">
        <v>2</v>
      </c>
      <c r="C280" s="7" t="s">
        <v>57</v>
      </c>
      <c r="D280" s="26">
        <v>0</v>
      </c>
      <c r="E280" s="1">
        <v>0</v>
      </c>
      <c r="F280" s="26">
        <v>1</v>
      </c>
      <c r="G280" s="1">
        <v>17040.150000000001</v>
      </c>
      <c r="H280" s="26">
        <v>2</v>
      </c>
      <c r="I280" s="1">
        <v>6803.1</v>
      </c>
      <c r="J280" s="26">
        <v>0</v>
      </c>
      <c r="K280" s="1">
        <v>0</v>
      </c>
      <c r="L280" s="26">
        <v>0</v>
      </c>
      <c r="M280" s="1">
        <v>0</v>
      </c>
      <c r="N280" s="26">
        <v>0</v>
      </c>
      <c r="O280" s="1">
        <v>0</v>
      </c>
      <c r="P280" s="26">
        <v>0</v>
      </c>
      <c r="Q280" s="1">
        <v>0</v>
      </c>
      <c r="R280" s="26">
        <v>20</v>
      </c>
      <c r="S280" s="1">
        <v>123870.32</v>
      </c>
      <c r="T280" s="26">
        <v>0</v>
      </c>
      <c r="U280" s="1">
        <v>0</v>
      </c>
      <c r="V280" s="26">
        <v>0</v>
      </c>
      <c r="W280" s="1">
        <v>0</v>
      </c>
      <c r="X280" s="26">
        <f t="shared" si="8"/>
        <v>3</v>
      </c>
      <c r="Y280" s="1">
        <v>23843.25</v>
      </c>
      <c r="Z280" s="26">
        <f t="shared" si="9"/>
        <v>23</v>
      </c>
      <c r="AA280" s="1">
        <v>147713.57</v>
      </c>
    </row>
    <row r="281" spans="1:27" x14ac:dyDescent="0.25">
      <c r="A281" s="6" t="s">
        <v>48</v>
      </c>
      <c r="B281" s="6" t="s">
        <v>2</v>
      </c>
      <c r="C281" s="7" t="s">
        <v>59</v>
      </c>
      <c r="D281" s="26">
        <v>2</v>
      </c>
      <c r="E281" s="1">
        <v>775340</v>
      </c>
      <c r="F281" s="26">
        <v>10</v>
      </c>
      <c r="G281" s="1">
        <v>5850511.3499999996</v>
      </c>
      <c r="H281" s="26">
        <v>0</v>
      </c>
      <c r="I281" s="1">
        <v>0</v>
      </c>
      <c r="J281" s="26">
        <v>0</v>
      </c>
      <c r="K281" s="1">
        <v>0</v>
      </c>
      <c r="L281" s="26">
        <v>3</v>
      </c>
      <c r="M281" s="1">
        <v>2040547.24</v>
      </c>
      <c r="N281" s="26">
        <v>0</v>
      </c>
      <c r="O281" s="1">
        <v>0</v>
      </c>
      <c r="P281" s="26">
        <v>5</v>
      </c>
      <c r="Q281" s="1">
        <v>2670934.0499999998</v>
      </c>
      <c r="R281" s="26">
        <v>29</v>
      </c>
      <c r="S281" s="1">
        <v>9679699.8699999992</v>
      </c>
      <c r="T281" s="26">
        <v>0</v>
      </c>
      <c r="U281" s="1">
        <v>0</v>
      </c>
      <c r="V281" s="26">
        <v>3</v>
      </c>
      <c r="W281" s="1">
        <v>2040547.24</v>
      </c>
      <c r="X281" s="26">
        <f t="shared" si="8"/>
        <v>17</v>
      </c>
      <c r="Y281" s="1">
        <v>9296785.4000000004</v>
      </c>
      <c r="Z281" s="26">
        <f t="shared" si="9"/>
        <v>46</v>
      </c>
      <c r="AA281" s="1">
        <v>18976485.27</v>
      </c>
    </row>
    <row r="282" spans="1:27" x14ac:dyDescent="0.25">
      <c r="A282" s="6" t="s">
        <v>48</v>
      </c>
      <c r="B282" s="6" t="s">
        <v>2</v>
      </c>
      <c r="C282" s="7" t="s">
        <v>60</v>
      </c>
      <c r="D282" s="26">
        <v>0</v>
      </c>
      <c r="E282" s="1">
        <v>0</v>
      </c>
      <c r="F282" s="26">
        <v>2</v>
      </c>
      <c r="G282" s="1">
        <v>2552882.0099999998</v>
      </c>
      <c r="H282" s="26">
        <v>0</v>
      </c>
      <c r="I282" s="1">
        <v>0</v>
      </c>
      <c r="J282" s="26">
        <v>0</v>
      </c>
      <c r="K282" s="1">
        <v>0</v>
      </c>
      <c r="L282" s="26">
        <v>0</v>
      </c>
      <c r="M282" s="1">
        <v>0</v>
      </c>
      <c r="N282" s="26">
        <v>0</v>
      </c>
      <c r="O282" s="1">
        <v>0</v>
      </c>
      <c r="P282" s="26">
        <v>0</v>
      </c>
      <c r="Q282" s="1">
        <v>0</v>
      </c>
      <c r="R282" s="26">
        <v>6</v>
      </c>
      <c r="S282" s="1">
        <v>10894116.91</v>
      </c>
      <c r="T282" s="26">
        <v>0</v>
      </c>
      <c r="U282" s="1">
        <v>0</v>
      </c>
      <c r="V282" s="26">
        <v>0</v>
      </c>
      <c r="W282" s="1">
        <v>0</v>
      </c>
      <c r="X282" s="26">
        <f t="shared" si="8"/>
        <v>2</v>
      </c>
      <c r="Y282" s="1">
        <v>2552882.0099999998</v>
      </c>
      <c r="Z282" s="26">
        <f t="shared" si="9"/>
        <v>8</v>
      </c>
      <c r="AA282" s="1">
        <v>13446998.92</v>
      </c>
    </row>
    <row r="283" spans="1:27" x14ac:dyDescent="0.25">
      <c r="A283" s="6" t="s">
        <v>48</v>
      </c>
      <c r="B283" s="6" t="s">
        <v>2</v>
      </c>
      <c r="C283" s="7" t="s">
        <v>58</v>
      </c>
      <c r="D283" s="26">
        <v>0</v>
      </c>
      <c r="E283" s="1">
        <v>0</v>
      </c>
      <c r="F283" s="26">
        <v>1</v>
      </c>
      <c r="G283" s="1">
        <v>29098.400000000001</v>
      </c>
      <c r="H283" s="26">
        <v>0</v>
      </c>
      <c r="I283" s="1">
        <v>0</v>
      </c>
      <c r="J283" s="26">
        <v>0</v>
      </c>
      <c r="K283" s="1">
        <v>0</v>
      </c>
      <c r="L283" s="26">
        <v>0</v>
      </c>
      <c r="M283" s="1">
        <v>0</v>
      </c>
      <c r="N283" s="26">
        <v>0</v>
      </c>
      <c r="O283" s="1">
        <v>0</v>
      </c>
      <c r="P283" s="26">
        <v>0</v>
      </c>
      <c r="Q283" s="1">
        <v>0</v>
      </c>
      <c r="R283" s="26">
        <v>5</v>
      </c>
      <c r="S283" s="1">
        <v>293100.89</v>
      </c>
      <c r="T283" s="26">
        <v>0</v>
      </c>
      <c r="U283" s="1">
        <v>0</v>
      </c>
      <c r="V283" s="26">
        <v>0</v>
      </c>
      <c r="W283" s="1">
        <v>0</v>
      </c>
      <c r="X283" s="26">
        <f t="shared" si="8"/>
        <v>1</v>
      </c>
      <c r="Y283" s="1">
        <v>29098.400000000001</v>
      </c>
      <c r="Z283" s="26">
        <f t="shared" si="9"/>
        <v>6</v>
      </c>
      <c r="AA283" s="1">
        <v>322199.28999999998</v>
      </c>
    </row>
    <row r="284" spans="1:27" x14ac:dyDescent="0.25">
      <c r="A284" s="6" t="s">
        <v>48</v>
      </c>
      <c r="B284" s="6" t="s">
        <v>3</v>
      </c>
      <c r="C284" s="7" t="s">
        <v>57</v>
      </c>
      <c r="D284" s="26">
        <v>3</v>
      </c>
      <c r="E284" s="1">
        <v>18270.5</v>
      </c>
      <c r="F284" s="26">
        <v>17</v>
      </c>
      <c r="G284" s="1">
        <v>96989.25</v>
      </c>
      <c r="H284" s="26">
        <v>13</v>
      </c>
      <c r="I284" s="1">
        <v>37746.74</v>
      </c>
      <c r="J284" s="26">
        <v>1</v>
      </c>
      <c r="K284" s="1">
        <v>17640</v>
      </c>
      <c r="L284" s="26">
        <v>2</v>
      </c>
      <c r="M284" s="1">
        <v>10000</v>
      </c>
      <c r="N284" s="26">
        <v>0</v>
      </c>
      <c r="O284" s="1">
        <v>0</v>
      </c>
      <c r="P284" s="26">
        <v>7</v>
      </c>
      <c r="Q284" s="1">
        <v>25625.97</v>
      </c>
      <c r="R284" s="26">
        <v>64</v>
      </c>
      <c r="S284" s="1">
        <v>400443.91</v>
      </c>
      <c r="T284" s="26">
        <v>0</v>
      </c>
      <c r="U284" s="1">
        <v>0</v>
      </c>
      <c r="V284" s="26">
        <v>3</v>
      </c>
      <c r="W284" s="1">
        <v>27640</v>
      </c>
      <c r="X284" s="26">
        <f t="shared" si="8"/>
        <v>40</v>
      </c>
      <c r="Y284" s="1">
        <v>178632.46</v>
      </c>
      <c r="Z284" s="26">
        <f t="shared" si="9"/>
        <v>104</v>
      </c>
      <c r="AA284" s="1">
        <v>579076.37</v>
      </c>
    </row>
    <row r="285" spans="1:27" x14ac:dyDescent="0.25">
      <c r="A285" s="6" t="s">
        <v>48</v>
      </c>
      <c r="B285" s="6" t="s">
        <v>3</v>
      </c>
      <c r="C285" s="7" t="s">
        <v>59</v>
      </c>
      <c r="D285" s="26">
        <v>0</v>
      </c>
      <c r="E285" s="1">
        <v>0</v>
      </c>
      <c r="F285" s="26">
        <v>2</v>
      </c>
      <c r="G285" s="1">
        <v>458886.18</v>
      </c>
      <c r="H285" s="26">
        <v>1</v>
      </c>
      <c r="I285" s="1">
        <v>114835.58</v>
      </c>
      <c r="J285" s="26">
        <v>0</v>
      </c>
      <c r="K285" s="1">
        <v>0</v>
      </c>
      <c r="L285" s="26">
        <v>0</v>
      </c>
      <c r="M285" s="1">
        <v>0</v>
      </c>
      <c r="N285" s="26">
        <v>0</v>
      </c>
      <c r="O285" s="1">
        <v>0</v>
      </c>
      <c r="P285" s="26">
        <v>0</v>
      </c>
      <c r="Q285" s="1">
        <v>0</v>
      </c>
      <c r="R285" s="26">
        <v>7</v>
      </c>
      <c r="S285" s="1">
        <v>1732225.43</v>
      </c>
      <c r="T285" s="26">
        <v>0</v>
      </c>
      <c r="U285" s="1">
        <v>0</v>
      </c>
      <c r="V285" s="26">
        <v>0</v>
      </c>
      <c r="W285" s="1">
        <v>0</v>
      </c>
      <c r="X285" s="26">
        <f t="shared" si="8"/>
        <v>3</v>
      </c>
      <c r="Y285" s="1">
        <v>573721.76</v>
      </c>
      <c r="Z285" s="26">
        <f t="shared" si="9"/>
        <v>10</v>
      </c>
      <c r="AA285" s="1">
        <v>2305947.19</v>
      </c>
    </row>
    <row r="286" spans="1:27" x14ac:dyDescent="0.25">
      <c r="A286" s="6" t="s">
        <v>48</v>
      </c>
      <c r="B286" s="6" t="s">
        <v>3</v>
      </c>
      <c r="C286" s="7" t="s">
        <v>60</v>
      </c>
      <c r="D286" s="26">
        <v>0</v>
      </c>
      <c r="E286" s="1">
        <v>0</v>
      </c>
      <c r="F286" s="26">
        <v>0</v>
      </c>
      <c r="G286" s="1">
        <v>0</v>
      </c>
      <c r="H286" s="26">
        <v>0</v>
      </c>
      <c r="I286" s="1">
        <v>0</v>
      </c>
      <c r="J286" s="26">
        <v>0</v>
      </c>
      <c r="K286" s="1">
        <v>0</v>
      </c>
      <c r="L286" s="26">
        <v>0</v>
      </c>
      <c r="M286" s="1">
        <v>0</v>
      </c>
      <c r="N286" s="26">
        <v>0</v>
      </c>
      <c r="O286" s="1">
        <v>0</v>
      </c>
      <c r="P286" s="26">
        <v>0</v>
      </c>
      <c r="Q286" s="1">
        <v>0</v>
      </c>
      <c r="R286" s="26">
        <v>3</v>
      </c>
      <c r="S286" s="1">
        <v>7585447.4000000004</v>
      </c>
      <c r="T286" s="26">
        <v>0</v>
      </c>
      <c r="U286" s="1">
        <v>0</v>
      </c>
      <c r="V286" s="26">
        <v>0</v>
      </c>
      <c r="W286" s="1">
        <v>0</v>
      </c>
      <c r="X286" s="26">
        <f t="shared" si="8"/>
        <v>0</v>
      </c>
      <c r="Y286" s="1">
        <v>0</v>
      </c>
      <c r="Z286" s="26">
        <f t="shared" si="9"/>
        <v>3</v>
      </c>
      <c r="AA286" s="1">
        <v>7585447.4000000004</v>
      </c>
    </row>
    <row r="287" spans="1:27" x14ac:dyDescent="0.25">
      <c r="A287" s="6" t="s">
        <v>48</v>
      </c>
      <c r="B287" s="6" t="s">
        <v>3</v>
      </c>
      <c r="C287" s="7" t="s">
        <v>58</v>
      </c>
      <c r="D287" s="26">
        <v>2</v>
      </c>
      <c r="E287" s="1">
        <v>62190</v>
      </c>
      <c r="F287" s="26">
        <v>3</v>
      </c>
      <c r="G287" s="1">
        <v>153287.15</v>
      </c>
      <c r="H287" s="26">
        <v>1</v>
      </c>
      <c r="I287" s="1">
        <v>39000</v>
      </c>
      <c r="J287" s="26">
        <v>1</v>
      </c>
      <c r="K287" s="1">
        <v>35790</v>
      </c>
      <c r="L287" s="26">
        <v>0</v>
      </c>
      <c r="M287" s="1">
        <v>0</v>
      </c>
      <c r="N287" s="26">
        <v>0</v>
      </c>
      <c r="O287" s="1">
        <v>0</v>
      </c>
      <c r="P287" s="26">
        <v>2</v>
      </c>
      <c r="Q287" s="1">
        <v>140327.84</v>
      </c>
      <c r="R287" s="26">
        <v>34</v>
      </c>
      <c r="S287" s="1">
        <v>2329901.13</v>
      </c>
      <c r="T287" s="26">
        <v>0</v>
      </c>
      <c r="U287" s="1">
        <v>0</v>
      </c>
      <c r="V287" s="26">
        <v>1</v>
      </c>
      <c r="W287" s="1">
        <v>35790</v>
      </c>
      <c r="X287" s="26">
        <f t="shared" si="8"/>
        <v>8</v>
      </c>
      <c r="Y287" s="1">
        <v>394804.99</v>
      </c>
      <c r="Z287" s="26">
        <f t="shared" si="9"/>
        <v>42</v>
      </c>
      <c r="AA287" s="1">
        <v>2724706.12</v>
      </c>
    </row>
    <row r="288" spans="1:27" x14ac:dyDescent="0.25">
      <c r="A288" s="6" t="s">
        <v>48</v>
      </c>
      <c r="B288" s="6" t="s">
        <v>3</v>
      </c>
      <c r="C288" s="7" t="s">
        <v>61</v>
      </c>
      <c r="D288" s="26">
        <v>0</v>
      </c>
      <c r="E288" s="1">
        <v>0</v>
      </c>
      <c r="F288" s="26">
        <v>0</v>
      </c>
      <c r="G288" s="1">
        <v>0</v>
      </c>
      <c r="H288" s="26">
        <v>0</v>
      </c>
      <c r="I288" s="1">
        <v>0</v>
      </c>
      <c r="J288" s="26">
        <v>0</v>
      </c>
      <c r="K288" s="1">
        <v>0</v>
      </c>
      <c r="L288" s="26">
        <v>0</v>
      </c>
      <c r="M288" s="1">
        <v>0</v>
      </c>
      <c r="N288" s="26">
        <v>0</v>
      </c>
      <c r="O288" s="1">
        <v>0</v>
      </c>
      <c r="P288" s="26">
        <v>1</v>
      </c>
      <c r="Q288" s="1">
        <v>7499899.8499999996</v>
      </c>
      <c r="R288" s="26">
        <v>0</v>
      </c>
      <c r="S288" s="1">
        <v>0</v>
      </c>
      <c r="T288" s="26">
        <v>0</v>
      </c>
      <c r="U288" s="1">
        <v>0</v>
      </c>
      <c r="V288" s="26">
        <v>0</v>
      </c>
      <c r="W288" s="1">
        <v>0</v>
      </c>
      <c r="X288" s="26">
        <f t="shared" si="8"/>
        <v>1</v>
      </c>
      <c r="Y288" s="1">
        <v>7499899.8499999996</v>
      </c>
      <c r="Z288" s="26">
        <f t="shared" si="9"/>
        <v>1</v>
      </c>
      <c r="AA288" s="1">
        <v>7499899.8499999996</v>
      </c>
    </row>
    <row r="289" spans="1:27" x14ac:dyDescent="0.25">
      <c r="A289" s="6" t="s">
        <v>49</v>
      </c>
      <c r="B289" s="6" t="s">
        <v>0</v>
      </c>
      <c r="C289" s="7" t="s">
        <v>57</v>
      </c>
      <c r="D289" s="26">
        <v>0</v>
      </c>
      <c r="E289" s="1">
        <v>0</v>
      </c>
      <c r="F289" s="26">
        <v>0</v>
      </c>
      <c r="G289" s="1">
        <v>0</v>
      </c>
      <c r="H289" s="26">
        <v>0</v>
      </c>
      <c r="I289" s="1">
        <v>0</v>
      </c>
      <c r="J289" s="26">
        <v>0</v>
      </c>
      <c r="K289" s="1">
        <v>0</v>
      </c>
      <c r="L289" s="26">
        <v>0</v>
      </c>
      <c r="M289" s="1">
        <v>0</v>
      </c>
      <c r="N289" s="26">
        <v>0</v>
      </c>
      <c r="O289" s="1">
        <v>0</v>
      </c>
      <c r="P289" s="26">
        <v>0</v>
      </c>
      <c r="Q289" s="1">
        <v>0</v>
      </c>
      <c r="R289" s="26">
        <v>1</v>
      </c>
      <c r="S289" s="1">
        <v>792.33</v>
      </c>
      <c r="T289" s="26">
        <v>0</v>
      </c>
      <c r="U289" s="1">
        <v>0</v>
      </c>
      <c r="V289" s="26">
        <v>0</v>
      </c>
      <c r="W289" s="1">
        <v>0</v>
      </c>
      <c r="X289" s="26">
        <f t="shared" si="8"/>
        <v>0</v>
      </c>
      <c r="Y289" s="1">
        <v>0</v>
      </c>
      <c r="Z289" s="26">
        <f t="shared" si="9"/>
        <v>1</v>
      </c>
      <c r="AA289" s="1">
        <v>792.33</v>
      </c>
    </row>
    <row r="290" spans="1:27" x14ac:dyDescent="0.25">
      <c r="A290" s="6" t="s">
        <v>50</v>
      </c>
      <c r="B290" s="6" t="s">
        <v>0</v>
      </c>
      <c r="C290" s="7" t="s">
        <v>57</v>
      </c>
      <c r="D290" s="26">
        <v>0</v>
      </c>
      <c r="E290" s="1">
        <v>0</v>
      </c>
      <c r="F290" s="26">
        <v>1</v>
      </c>
      <c r="G290" s="1">
        <v>20000</v>
      </c>
      <c r="H290" s="26">
        <v>0</v>
      </c>
      <c r="I290" s="1">
        <v>0</v>
      </c>
      <c r="J290" s="26">
        <v>0</v>
      </c>
      <c r="K290" s="1">
        <v>0</v>
      </c>
      <c r="L290" s="26">
        <v>0</v>
      </c>
      <c r="M290" s="1">
        <v>0</v>
      </c>
      <c r="N290" s="26">
        <v>0</v>
      </c>
      <c r="O290" s="1">
        <v>0</v>
      </c>
      <c r="P290" s="26">
        <v>0</v>
      </c>
      <c r="Q290" s="1">
        <v>0</v>
      </c>
      <c r="R290" s="26">
        <v>1</v>
      </c>
      <c r="S290" s="1">
        <v>20000</v>
      </c>
      <c r="T290" s="26">
        <v>0</v>
      </c>
      <c r="U290" s="1">
        <v>0</v>
      </c>
      <c r="V290" s="26">
        <v>0</v>
      </c>
      <c r="W290" s="1">
        <v>0</v>
      </c>
      <c r="X290" s="26">
        <f t="shared" si="8"/>
        <v>1</v>
      </c>
      <c r="Y290" s="1">
        <v>20000</v>
      </c>
      <c r="Z290" s="26">
        <f t="shared" si="9"/>
        <v>2</v>
      </c>
      <c r="AA290" s="1">
        <v>40000</v>
      </c>
    </row>
    <row r="291" spans="1:27" x14ac:dyDescent="0.25">
      <c r="A291" s="6" t="s">
        <v>50</v>
      </c>
      <c r="B291" s="6" t="s">
        <v>1</v>
      </c>
      <c r="C291" s="7" t="s">
        <v>57</v>
      </c>
      <c r="D291" s="26">
        <v>0</v>
      </c>
      <c r="E291" s="1">
        <v>0</v>
      </c>
      <c r="F291" s="26">
        <v>0</v>
      </c>
      <c r="G291" s="1">
        <v>0</v>
      </c>
      <c r="H291" s="26">
        <v>0</v>
      </c>
      <c r="I291" s="1">
        <v>0</v>
      </c>
      <c r="J291" s="26">
        <v>0</v>
      </c>
      <c r="K291" s="1">
        <v>0</v>
      </c>
      <c r="L291" s="26">
        <v>0</v>
      </c>
      <c r="M291" s="1">
        <v>0</v>
      </c>
      <c r="N291" s="26">
        <v>0</v>
      </c>
      <c r="O291" s="1">
        <v>0</v>
      </c>
      <c r="P291" s="26">
        <v>0</v>
      </c>
      <c r="Q291" s="1">
        <v>0</v>
      </c>
      <c r="R291" s="26">
        <v>142</v>
      </c>
      <c r="S291" s="1">
        <v>19204.72</v>
      </c>
      <c r="T291" s="26">
        <v>0</v>
      </c>
      <c r="U291" s="1">
        <v>0</v>
      </c>
      <c r="V291" s="26">
        <v>0</v>
      </c>
      <c r="W291" s="1">
        <v>0</v>
      </c>
      <c r="X291" s="26">
        <f t="shared" si="8"/>
        <v>0</v>
      </c>
      <c r="Y291" s="1">
        <v>0</v>
      </c>
      <c r="Z291" s="26">
        <f t="shared" si="9"/>
        <v>142</v>
      </c>
      <c r="AA291" s="1">
        <v>19204.72</v>
      </c>
    </row>
    <row r="292" spans="1:27" x14ac:dyDescent="0.25">
      <c r="A292" s="6" t="s">
        <v>50</v>
      </c>
      <c r="B292" s="6" t="s">
        <v>2</v>
      </c>
      <c r="C292" s="7" t="s">
        <v>57</v>
      </c>
      <c r="D292" s="26">
        <v>2</v>
      </c>
      <c r="E292" s="1">
        <v>10000</v>
      </c>
      <c r="F292" s="26">
        <v>0</v>
      </c>
      <c r="G292" s="1">
        <v>0</v>
      </c>
      <c r="H292" s="26">
        <v>0</v>
      </c>
      <c r="I292" s="1">
        <v>0</v>
      </c>
      <c r="J292" s="26">
        <v>0</v>
      </c>
      <c r="K292" s="1">
        <v>0</v>
      </c>
      <c r="L292" s="26">
        <v>0</v>
      </c>
      <c r="M292" s="1">
        <v>0</v>
      </c>
      <c r="N292" s="26">
        <v>0</v>
      </c>
      <c r="O292" s="1">
        <v>0</v>
      </c>
      <c r="P292" s="26">
        <v>0</v>
      </c>
      <c r="Q292" s="1">
        <v>0</v>
      </c>
      <c r="R292" s="26">
        <v>2</v>
      </c>
      <c r="S292" s="1">
        <v>759</v>
      </c>
      <c r="T292" s="26">
        <v>0</v>
      </c>
      <c r="U292" s="1">
        <v>0</v>
      </c>
      <c r="V292" s="26">
        <v>0</v>
      </c>
      <c r="W292" s="1">
        <v>0</v>
      </c>
      <c r="X292" s="26">
        <f t="shared" si="8"/>
        <v>2</v>
      </c>
      <c r="Y292" s="1">
        <v>10000</v>
      </c>
      <c r="Z292" s="26">
        <f t="shared" si="9"/>
        <v>4</v>
      </c>
      <c r="AA292" s="1">
        <v>10759</v>
      </c>
    </row>
    <row r="293" spans="1:27" x14ac:dyDescent="0.25">
      <c r="A293" s="6" t="s">
        <v>50</v>
      </c>
      <c r="B293" s="6" t="s">
        <v>3</v>
      </c>
      <c r="C293" s="7" t="s">
        <v>57</v>
      </c>
      <c r="D293" s="26">
        <v>1</v>
      </c>
      <c r="E293" s="1">
        <v>252</v>
      </c>
      <c r="F293" s="26">
        <v>0</v>
      </c>
      <c r="G293" s="1">
        <v>0</v>
      </c>
      <c r="H293" s="26">
        <v>2</v>
      </c>
      <c r="I293" s="1">
        <v>20000</v>
      </c>
      <c r="J293" s="26">
        <v>0</v>
      </c>
      <c r="K293" s="1">
        <v>0</v>
      </c>
      <c r="L293" s="26">
        <v>0</v>
      </c>
      <c r="M293" s="1">
        <v>0</v>
      </c>
      <c r="N293" s="26">
        <v>2</v>
      </c>
      <c r="O293" s="1">
        <v>20000</v>
      </c>
      <c r="P293" s="26">
        <v>5</v>
      </c>
      <c r="Q293" s="1">
        <v>7490</v>
      </c>
      <c r="R293" s="26">
        <v>29</v>
      </c>
      <c r="S293" s="1">
        <v>54898.94</v>
      </c>
      <c r="T293" s="26">
        <v>0</v>
      </c>
      <c r="U293" s="1">
        <v>0</v>
      </c>
      <c r="V293" s="26">
        <v>2</v>
      </c>
      <c r="W293" s="1">
        <v>20000</v>
      </c>
      <c r="X293" s="26">
        <f t="shared" si="8"/>
        <v>8</v>
      </c>
      <c r="Y293" s="1">
        <v>27742</v>
      </c>
      <c r="Z293" s="26">
        <f t="shared" si="9"/>
        <v>37</v>
      </c>
      <c r="AA293" s="1">
        <v>82640.94</v>
      </c>
    </row>
    <row r="294" spans="1:27" x14ac:dyDescent="0.25">
      <c r="A294" s="6" t="s">
        <v>49</v>
      </c>
      <c r="B294" s="6" t="s">
        <v>1</v>
      </c>
      <c r="C294" s="7" t="s">
        <v>57</v>
      </c>
      <c r="D294" s="26">
        <v>2</v>
      </c>
      <c r="E294" s="1">
        <v>8871.6299999999992</v>
      </c>
      <c r="F294" s="26">
        <v>1</v>
      </c>
      <c r="G294" s="1">
        <v>19828.849999999999</v>
      </c>
      <c r="H294" s="26">
        <v>0</v>
      </c>
      <c r="I294" s="1">
        <v>0</v>
      </c>
      <c r="J294" s="26">
        <v>0</v>
      </c>
      <c r="K294" s="1">
        <v>0</v>
      </c>
      <c r="L294" s="26">
        <v>0</v>
      </c>
      <c r="M294" s="1">
        <v>0</v>
      </c>
      <c r="N294" s="26">
        <v>0</v>
      </c>
      <c r="O294" s="1">
        <v>0</v>
      </c>
      <c r="P294" s="26">
        <v>3</v>
      </c>
      <c r="Q294" s="1">
        <v>19645.5</v>
      </c>
      <c r="R294" s="26">
        <v>51</v>
      </c>
      <c r="S294" s="1">
        <v>274890.21999999997</v>
      </c>
      <c r="T294" s="26">
        <v>0</v>
      </c>
      <c r="U294" s="1">
        <v>0</v>
      </c>
      <c r="V294" s="26">
        <v>0</v>
      </c>
      <c r="W294" s="1">
        <v>0</v>
      </c>
      <c r="X294" s="26">
        <f t="shared" si="8"/>
        <v>6</v>
      </c>
      <c r="Y294" s="1">
        <v>48345.98</v>
      </c>
      <c r="Z294" s="26">
        <f t="shared" si="9"/>
        <v>57</v>
      </c>
      <c r="AA294" s="1">
        <v>323236.2</v>
      </c>
    </row>
    <row r="295" spans="1:27" x14ac:dyDescent="0.25">
      <c r="A295" s="6" t="s">
        <v>49</v>
      </c>
      <c r="B295" s="6" t="s">
        <v>1</v>
      </c>
      <c r="C295" s="7" t="s">
        <v>58</v>
      </c>
      <c r="D295" s="26">
        <v>0</v>
      </c>
      <c r="E295" s="1">
        <v>0</v>
      </c>
      <c r="F295" s="26">
        <v>1</v>
      </c>
      <c r="G295" s="1">
        <v>81000</v>
      </c>
      <c r="H295" s="26">
        <v>0</v>
      </c>
      <c r="I295" s="1">
        <v>0</v>
      </c>
      <c r="J295" s="26">
        <v>0</v>
      </c>
      <c r="K295" s="1">
        <v>0</v>
      </c>
      <c r="L295" s="26">
        <v>0</v>
      </c>
      <c r="M295" s="1">
        <v>0</v>
      </c>
      <c r="N295" s="26">
        <v>0</v>
      </c>
      <c r="O295" s="1">
        <v>0</v>
      </c>
      <c r="P295" s="26">
        <v>0</v>
      </c>
      <c r="Q295" s="1">
        <v>0</v>
      </c>
      <c r="R295" s="26">
        <v>10</v>
      </c>
      <c r="S295" s="1">
        <v>397284.12</v>
      </c>
      <c r="T295" s="26">
        <v>0</v>
      </c>
      <c r="U295" s="1">
        <v>0</v>
      </c>
      <c r="V295" s="26">
        <v>0</v>
      </c>
      <c r="W295" s="1">
        <v>0</v>
      </c>
      <c r="X295" s="26">
        <f t="shared" si="8"/>
        <v>1</v>
      </c>
      <c r="Y295" s="1">
        <v>81000</v>
      </c>
      <c r="Z295" s="26">
        <f t="shared" si="9"/>
        <v>11</v>
      </c>
      <c r="AA295" s="1">
        <v>478284.12</v>
      </c>
    </row>
    <row r="296" spans="1:27" x14ac:dyDescent="0.25">
      <c r="A296" s="6" t="s">
        <v>49</v>
      </c>
      <c r="B296" s="6" t="s">
        <v>2</v>
      </c>
      <c r="C296" s="7" t="s">
        <v>57</v>
      </c>
      <c r="D296" s="26">
        <v>1</v>
      </c>
      <c r="E296" s="1">
        <v>13300</v>
      </c>
      <c r="F296" s="26">
        <v>0</v>
      </c>
      <c r="G296" s="1">
        <v>0</v>
      </c>
      <c r="H296" s="26">
        <v>1</v>
      </c>
      <c r="I296" s="1">
        <v>13097</v>
      </c>
      <c r="J296" s="26">
        <v>1</v>
      </c>
      <c r="K296" s="1">
        <v>13300</v>
      </c>
      <c r="L296" s="26">
        <v>0</v>
      </c>
      <c r="M296" s="1">
        <v>0</v>
      </c>
      <c r="N296" s="26">
        <v>1</v>
      </c>
      <c r="O296" s="1">
        <v>13097</v>
      </c>
      <c r="P296" s="26">
        <v>2</v>
      </c>
      <c r="Q296" s="1">
        <v>29741.5</v>
      </c>
      <c r="R296" s="26">
        <v>319</v>
      </c>
      <c r="S296" s="1">
        <v>1735483.81</v>
      </c>
      <c r="T296" s="26">
        <v>0</v>
      </c>
      <c r="U296" s="1">
        <v>0</v>
      </c>
      <c r="V296" s="26">
        <v>2</v>
      </c>
      <c r="W296" s="1">
        <v>26397</v>
      </c>
      <c r="X296" s="26">
        <f t="shared" si="8"/>
        <v>4</v>
      </c>
      <c r="Y296" s="1">
        <v>56138.5</v>
      </c>
      <c r="Z296" s="26">
        <f t="shared" si="9"/>
        <v>323</v>
      </c>
      <c r="AA296" s="1">
        <v>1791622.31</v>
      </c>
    </row>
    <row r="297" spans="1:27" x14ac:dyDescent="0.25">
      <c r="A297" s="6" t="s">
        <v>49</v>
      </c>
      <c r="B297" s="6" t="s">
        <v>2</v>
      </c>
      <c r="C297" s="7" t="s">
        <v>59</v>
      </c>
      <c r="D297" s="26">
        <v>0</v>
      </c>
      <c r="E297" s="1">
        <v>0</v>
      </c>
      <c r="F297" s="26">
        <v>0</v>
      </c>
      <c r="G297" s="1">
        <v>0</v>
      </c>
      <c r="H297" s="26">
        <v>0</v>
      </c>
      <c r="I297" s="1">
        <v>0</v>
      </c>
      <c r="J297" s="26">
        <v>0</v>
      </c>
      <c r="K297" s="1">
        <v>0</v>
      </c>
      <c r="L297" s="26">
        <v>0</v>
      </c>
      <c r="M297" s="1">
        <v>0</v>
      </c>
      <c r="N297" s="26">
        <v>0</v>
      </c>
      <c r="O297" s="1">
        <v>0</v>
      </c>
      <c r="P297" s="26">
        <v>0</v>
      </c>
      <c r="Q297" s="1">
        <v>0</v>
      </c>
      <c r="R297" s="26">
        <v>7</v>
      </c>
      <c r="S297" s="1">
        <v>2768500</v>
      </c>
      <c r="T297" s="26">
        <v>0</v>
      </c>
      <c r="U297" s="1">
        <v>0</v>
      </c>
      <c r="V297" s="26">
        <v>0</v>
      </c>
      <c r="W297" s="1">
        <v>0</v>
      </c>
      <c r="X297" s="26">
        <f t="shared" si="8"/>
        <v>0</v>
      </c>
      <c r="Y297" s="1">
        <v>0</v>
      </c>
      <c r="Z297" s="26">
        <f t="shared" si="9"/>
        <v>7</v>
      </c>
      <c r="AA297" s="1">
        <v>2768500</v>
      </c>
    </row>
    <row r="298" spans="1:27" x14ac:dyDescent="0.25">
      <c r="A298" s="6" t="s">
        <v>49</v>
      </c>
      <c r="B298" s="6" t="s">
        <v>2</v>
      </c>
      <c r="C298" s="7" t="s">
        <v>60</v>
      </c>
      <c r="D298" s="26">
        <v>0</v>
      </c>
      <c r="E298" s="1">
        <v>0</v>
      </c>
      <c r="F298" s="26">
        <v>0</v>
      </c>
      <c r="G298" s="1">
        <v>0</v>
      </c>
      <c r="H298" s="26">
        <v>0</v>
      </c>
      <c r="I298" s="1">
        <v>0</v>
      </c>
      <c r="J298" s="26">
        <v>0</v>
      </c>
      <c r="K298" s="1">
        <v>0</v>
      </c>
      <c r="L298" s="26">
        <v>0</v>
      </c>
      <c r="M298" s="1">
        <v>0</v>
      </c>
      <c r="N298" s="26">
        <v>0</v>
      </c>
      <c r="O298" s="1">
        <v>0</v>
      </c>
      <c r="P298" s="26">
        <v>0</v>
      </c>
      <c r="Q298" s="1">
        <v>0</v>
      </c>
      <c r="R298" s="26">
        <v>6</v>
      </c>
      <c r="S298" s="1">
        <v>11365540</v>
      </c>
      <c r="T298" s="26">
        <v>0</v>
      </c>
      <c r="U298" s="1">
        <v>0</v>
      </c>
      <c r="V298" s="26">
        <v>0</v>
      </c>
      <c r="W298" s="1">
        <v>0</v>
      </c>
      <c r="X298" s="26">
        <f t="shared" si="8"/>
        <v>0</v>
      </c>
      <c r="Y298" s="1">
        <v>0</v>
      </c>
      <c r="Z298" s="26">
        <f t="shared" si="9"/>
        <v>6</v>
      </c>
      <c r="AA298" s="1">
        <v>11365540</v>
      </c>
    </row>
    <row r="299" spans="1:27" x14ac:dyDescent="0.25">
      <c r="A299" s="6" t="s">
        <v>49</v>
      </c>
      <c r="B299" s="6" t="s">
        <v>2</v>
      </c>
      <c r="C299" s="7" t="s">
        <v>58</v>
      </c>
      <c r="D299" s="26">
        <v>0</v>
      </c>
      <c r="E299" s="1">
        <v>0</v>
      </c>
      <c r="F299" s="26">
        <v>0</v>
      </c>
      <c r="G299" s="1">
        <v>0</v>
      </c>
      <c r="H299" s="26">
        <v>0</v>
      </c>
      <c r="I299" s="1">
        <v>0</v>
      </c>
      <c r="J299" s="26">
        <v>0</v>
      </c>
      <c r="K299" s="1">
        <v>0</v>
      </c>
      <c r="L299" s="26">
        <v>0</v>
      </c>
      <c r="M299" s="1">
        <v>0</v>
      </c>
      <c r="N299" s="26">
        <v>0</v>
      </c>
      <c r="O299" s="1">
        <v>0</v>
      </c>
      <c r="P299" s="26">
        <v>0</v>
      </c>
      <c r="Q299" s="1">
        <v>0</v>
      </c>
      <c r="R299" s="26">
        <v>39</v>
      </c>
      <c r="S299" s="1">
        <v>2256651.5</v>
      </c>
      <c r="T299" s="26">
        <v>0</v>
      </c>
      <c r="U299" s="1">
        <v>0</v>
      </c>
      <c r="V299" s="26">
        <v>0</v>
      </c>
      <c r="W299" s="1">
        <v>0</v>
      </c>
      <c r="X299" s="26">
        <f t="shared" si="8"/>
        <v>0</v>
      </c>
      <c r="Y299" s="1">
        <v>0</v>
      </c>
      <c r="Z299" s="26">
        <f t="shared" si="9"/>
        <v>39</v>
      </c>
      <c r="AA299" s="1">
        <v>2256651.5</v>
      </c>
    </row>
    <row r="300" spans="1:27" x14ac:dyDescent="0.25">
      <c r="A300" s="6" t="s">
        <v>49</v>
      </c>
      <c r="B300" s="6" t="s">
        <v>2</v>
      </c>
      <c r="C300" s="7" t="s">
        <v>61</v>
      </c>
      <c r="D300" s="26">
        <v>0</v>
      </c>
      <c r="E300" s="1">
        <v>0</v>
      </c>
      <c r="F300" s="26">
        <v>0</v>
      </c>
      <c r="G300" s="1">
        <v>0</v>
      </c>
      <c r="H300" s="26">
        <v>0</v>
      </c>
      <c r="I300" s="1">
        <v>0</v>
      </c>
      <c r="J300" s="26">
        <v>0</v>
      </c>
      <c r="K300" s="1">
        <v>0</v>
      </c>
      <c r="L300" s="26">
        <v>0</v>
      </c>
      <c r="M300" s="1">
        <v>0</v>
      </c>
      <c r="N300" s="26">
        <v>0</v>
      </c>
      <c r="O300" s="1">
        <v>0</v>
      </c>
      <c r="P300" s="26">
        <v>0</v>
      </c>
      <c r="Q300" s="1">
        <v>0</v>
      </c>
      <c r="R300" s="26">
        <v>2</v>
      </c>
      <c r="S300" s="1">
        <v>15074623</v>
      </c>
      <c r="T300" s="26">
        <v>0</v>
      </c>
      <c r="U300" s="1">
        <v>0</v>
      </c>
      <c r="V300" s="26">
        <v>0</v>
      </c>
      <c r="W300" s="1">
        <v>0</v>
      </c>
      <c r="X300" s="26">
        <f t="shared" si="8"/>
        <v>0</v>
      </c>
      <c r="Y300" s="1">
        <v>0</v>
      </c>
      <c r="Z300" s="26">
        <f t="shared" si="9"/>
        <v>2</v>
      </c>
      <c r="AA300" s="1">
        <v>15074623</v>
      </c>
    </row>
    <row r="301" spans="1:27" x14ac:dyDescent="0.25">
      <c r="A301" s="6" t="s">
        <v>49</v>
      </c>
      <c r="B301" s="6" t="s">
        <v>3</v>
      </c>
      <c r="C301" s="7" t="s">
        <v>57</v>
      </c>
      <c r="D301" s="26">
        <v>2</v>
      </c>
      <c r="E301" s="1">
        <v>14500</v>
      </c>
      <c r="F301" s="26">
        <v>11</v>
      </c>
      <c r="G301" s="1">
        <v>111586.67</v>
      </c>
      <c r="H301" s="26">
        <v>7</v>
      </c>
      <c r="I301" s="1">
        <v>15390.74</v>
      </c>
      <c r="J301" s="26">
        <v>2</v>
      </c>
      <c r="K301" s="1">
        <v>14500</v>
      </c>
      <c r="L301" s="26">
        <v>0</v>
      </c>
      <c r="M301" s="1">
        <v>0</v>
      </c>
      <c r="N301" s="26">
        <v>1</v>
      </c>
      <c r="O301" s="1">
        <v>675</v>
      </c>
      <c r="P301" s="26">
        <v>23</v>
      </c>
      <c r="Q301" s="1">
        <v>134480.75</v>
      </c>
      <c r="R301" s="26">
        <v>465</v>
      </c>
      <c r="S301" s="1">
        <v>1311366.73</v>
      </c>
      <c r="T301" s="26">
        <v>0</v>
      </c>
      <c r="U301" s="1">
        <v>0</v>
      </c>
      <c r="V301" s="26">
        <v>3</v>
      </c>
      <c r="W301" s="1">
        <v>15175</v>
      </c>
      <c r="X301" s="26">
        <f t="shared" si="8"/>
        <v>43</v>
      </c>
      <c r="Y301" s="1">
        <v>275958.15999999997</v>
      </c>
      <c r="Z301" s="26">
        <f t="shared" si="9"/>
        <v>508</v>
      </c>
      <c r="AA301" s="1">
        <v>1587324.89</v>
      </c>
    </row>
    <row r="302" spans="1:27" x14ac:dyDescent="0.25">
      <c r="A302" s="6" t="s">
        <v>49</v>
      </c>
      <c r="B302" s="6" t="s">
        <v>3</v>
      </c>
      <c r="C302" s="7" t="s">
        <v>59</v>
      </c>
      <c r="D302" s="26">
        <v>0</v>
      </c>
      <c r="E302" s="1">
        <v>0</v>
      </c>
      <c r="F302" s="26">
        <v>0</v>
      </c>
      <c r="G302" s="1">
        <v>0</v>
      </c>
      <c r="H302" s="26">
        <v>0</v>
      </c>
      <c r="I302" s="1">
        <v>0</v>
      </c>
      <c r="J302" s="26">
        <v>0</v>
      </c>
      <c r="K302" s="1">
        <v>0</v>
      </c>
      <c r="L302" s="26">
        <v>0</v>
      </c>
      <c r="M302" s="1">
        <v>0</v>
      </c>
      <c r="N302" s="26">
        <v>0</v>
      </c>
      <c r="O302" s="1">
        <v>0</v>
      </c>
      <c r="P302" s="26">
        <v>3</v>
      </c>
      <c r="Q302" s="1">
        <v>1899044</v>
      </c>
      <c r="R302" s="26">
        <v>0</v>
      </c>
      <c r="S302" s="1">
        <v>0</v>
      </c>
      <c r="T302" s="26">
        <v>0</v>
      </c>
      <c r="U302" s="1">
        <v>0</v>
      </c>
      <c r="V302" s="26">
        <v>0</v>
      </c>
      <c r="W302" s="1">
        <v>0</v>
      </c>
      <c r="X302" s="26">
        <f t="shared" si="8"/>
        <v>3</v>
      </c>
      <c r="Y302" s="1">
        <v>1899044</v>
      </c>
      <c r="Z302" s="26">
        <f t="shared" si="9"/>
        <v>3</v>
      </c>
      <c r="AA302" s="1">
        <v>1899044</v>
      </c>
    </row>
    <row r="303" spans="1:27" x14ac:dyDescent="0.25">
      <c r="A303" s="6" t="s">
        <v>49</v>
      </c>
      <c r="B303" s="6" t="s">
        <v>3</v>
      </c>
      <c r="C303" s="7" t="s">
        <v>60</v>
      </c>
      <c r="D303" s="26">
        <v>0</v>
      </c>
      <c r="E303" s="1">
        <v>0</v>
      </c>
      <c r="F303" s="26">
        <v>0</v>
      </c>
      <c r="G303" s="1">
        <v>0</v>
      </c>
      <c r="H303" s="26">
        <v>0</v>
      </c>
      <c r="I303" s="1">
        <v>0</v>
      </c>
      <c r="J303" s="26">
        <v>0</v>
      </c>
      <c r="K303" s="1">
        <v>0</v>
      </c>
      <c r="L303" s="26">
        <v>0</v>
      </c>
      <c r="M303" s="1">
        <v>0</v>
      </c>
      <c r="N303" s="26">
        <v>0</v>
      </c>
      <c r="O303" s="1">
        <v>0</v>
      </c>
      <c r="P303" s="26">
        <v>1</v>
      </c>
      <c r="Q303" s="1">
        <v>3600000</v>
      </c>
      <c r="R303" s="26">
        <v>0</v>
      </c>
      <c r="S303" s="1">
        <v>0</v>
      </c>
      <c r="T303" s="26">
        <v>0</v>
      </c>
      <c r="U303" s="1">
        <v>0</v>
      </c>
      <c r="V303" s="26">
        <v>0</v>
      </c>
      <c r="W303" s="1">
        <v>0</v>
      </c>
      <c r="X303" s="26">
        <f t="shared" si="8"/>
        <v>1</v>
      </c>
      <c r="Y303" s="1">
        <v>3600000</v>
      </c>
      <c r="Z303" s="26">
        <f t="shared" si="9"/>
        <v>1</v>
      </c>
      <c r="AA303" s="1">
        <v>3600000</v>
      </c>
    </row>
    <row r="304" spans="1:27" x14ac:dyDescent="0.25">
      <c r="A304" s="6" t="s">
        <v>49</v>
      </c>
      <c r="B304" s="6" t="s">
        <v>3</v>
      </c>
      <c r="C304" s="7" t="s">
        <v>58</v>
      </c>
      <c r="D304" s="26">
        <v>1</v>
      </c>
      <c r="E304" s="1">
        <v>89397.64</v>
      </c>
      <c r="F304" s="26">
        <v>0</v>
      </c>
      <c r="G304" s="1">
        <v>0</v>
      </c>
      <c r="H304" s="26">
        <v>0</v>
      </c>
      <c r="I304" s="1">
        <v>0</v>
      </c>
      <c r="J304" s="26">
        <v>0</v>
      </c>
      <c r="K304" s="1">
        <v>0</v>
      </c>
      <c r="L304" s="26">
        <v>0</v>
      </c>
      <c r="M304" s="1">
        <v>0</v>
      </c>
      <c r="N304" s="26">
        <v>0</v>
      </c>
      <c r="O304" s="1">
        <v>0</v>
      </c>
      <c r="P304" s="26">
        <v>1</v>
      </c>
      <c r="Q304" s="1">
        <v>99000</v>
      </c>
      <c r="R304" s="26">
        <v>9</v>
      </c>
      <c r="S304" s="1">
        <v>390869.34</v>
      </c>
      <c r="T304" s="26">
        <v>0</v>
      </c>
      <c r="U304" s="1">
        <v>0</v>
      </c>
      <c r="V304" s="26">
        <v>0</v>
      </c>
      <c r="W304" s="1">
        <v>0</v>
      </c>
      <c r="X304" s="26">
        <f t="shared" si="8"/>
        <v>2</v>
      </c>
      <c r="Y304" s="1">
        <v>188397.64</v>
      </c>
      <c r="Z304" s="26">
        <f t="shared" si="9"/>
        <v>11</v>
      </c>
      <c r="AA304" s="1">
        <v>579266.98</v>
      </c>
    </row>
    <row r="305" spans="1:27" x14ac:dyDescent="0.25">
      <c r="A305" s="6" t="s">
        <v>51</v>
      </c>
      <c r="B305" s="6" t="s">
        <v>1</v>
      </c>
      <c r="C305" s="7" t="s">
        <v>57</v>
      </c>
      <c r="D305" s="26">
        <v>2</v>
      </c>
      <c r="E305" s="1">
        <v>16341.25</v>
      </c>
      <c r="F305" s="26">
        <v>1</v>
      </c>
      <c r="G305" s="1">
        <v>195</v>
      </c>
      <c r="H305" s="26">
        <v>0</v>
      </c>
      <c r="I305" s="1">
        <v>0</v>
      </c>
      <c r="J305" s="26">
        <v>0</v>
      </c>
      <c r="K305" s="1">
        <v>0</v>
      </c>
      <c r="L305" s="26">
        <v>0</v>
      </c>
      <c r="M305" s="1">
        <v>0</v>
      </c>
      <c r="N305" s="26">
        <v>0</v>
      </c>
      <c r="O305" s="1">
        <v>0</v>
      </c>
      <c r="P305" s="26">
        <v>0</v>
      </c>
      <c r="Q305" s="1">
        <v>0</v>
      </c>
      <c r="R305" s="26">
        <v>10</v>
      </c>
      <c r="S305" s="1">
        <v>15041.85</v>
      </c>
      <c r="T305" s="26">
        <v>0</v>
      </c>
      <c r="U305" s="1">
        <v>0</v>
      </c>
      <c r="V305" s="26">
        <v>0</v>
      </c>
      <c r="W305" s="1">
        <v>0</v>
      </c>
      <c r="X305" s="26">
        <f t="shared" si="8"/>
        <v>3</v>
      </c>
      <c r="Y305" s="1">
        <v>16536.25</v>
      </c>
      <c r="Z305" s="26">
        <f t="shared" si="9"/>
        <v>13</v>
      </c>
      <c r="AA305" s="1">
        <v>31578.1</v>
      </c>
    </row>
    <row r="306" spans="1:27" x14ac:dyDescent="0.25">
      <c r="A306" s="6" t="s">
        <v>51</v>
      </c>
      <c r="B306" s="6" t="s">
        <v>2</v>
      </c>
      <c r="C306" s="7" t="s">
        <v>57</v>
      </c>
      <c r="D306" s="26">
        <v>0</v>
      </c>
      <c r="E306" s="1">
        <v>0</v>
      </c>
      <c r="F306" s="26">
        <v>0</v>
      </c>
      <c r="G306" s="1">
        <v>0</v>
      </c>
      <c r="H306" s="26">
        <v>0</v>
      </c>
      <c r="I306" s="1">
        <v>0</v>
      </c>
      <c r="J306" s="26">
        <v>0</v>
      </c>
      <c r="K306" s="1">
        <v>0</v>
      </c>
      <c r="L306" s="26">
        <v>0</v>
      </c>
      <c r="M306" s="1">
        <v>0</v>
      </c>
      <c r="N306" s="26">
        <v>0</v>
      </c>
      <c r="O306" s="1">
        <v>0</v>
      </c>
      <c r="P306" s="26">
        <v>0</v>
      </c>
      <c r="Q306" s="1">
        <v>0</v>
      </c>
      <c r="R306" s="26">
        <v>8</v>
      </c>
      <c r="S306" s="1">
        <v>84650</v>
      </c>
      <c r="T306" s="26">
        <v>0</v>
      </c>
      <c r="U306" s="1">
        <v>0</v>
      </c>
      <c r="V306" s="26">
        <v>0</v>
      </c>
      <c r="W306" s="1">
        <v>0</v>
      </c>
      <c r="X306" s="26">
        <f t="shared" si="8"/>
        <v>0</v>
      </c>
      <c r="Y306" s="1">
        <v>0</v>
      </c>
      <c r="Z306" s="26">
        <f t="shared" si="9"/>
        <v>8</v>
      </c>
      <c r="AA306" s="1">
        <v>84650</v>
      </c>
    </row>
    <row r="307" spans="1:27" x14ac:dyDescent="0.25">
      <c r="A307" s="6" t="s">
        <v>51</v>
      </c>
      <c r="B307" s="6" t="s">
        <v>2</v>
      </c>
      <c r="C307" s="7" t="s">
        <v>60</v>
      </c>
      <c r="D307" s="26">
        <v>0</v>
      </c>
      <c r="E307" s="1">
        <v>0</v>
      </c>
      <c r="F307" s="26">
        <v>0</v>
      </c>
      <c r="G307" s="1">
        <v>0</v>
      </c>
      <c r="H307" s="26">
        <v>0</v>
      </c>
      <c r="I307" s="1">
        <v>0</v>
      </c>
      <c r="J307" s="26">
        <v>0</v>
      </c>
      <c r="K307" s="1">
        <v>0</v>
      </c>
      <c r="L307" s="26">
        <v>0</v>
      </c>
      <c r="M307" s="1">
        <v>0</v>
      </c>
      <c r="N307" s="26">
        <v>0</v>
      </c>
      <c r="O307" s="1">
        <v>0</v>
      </c>
      <c r="P307" s="26">
        <v>0</v>
      </c>
      <c r="Q307" s="1">
        <v>0</v>
      </c>
      <c r="R307" s="26">
        <v>3</v>
      </c>
      <c r="S307" s="1">
        <v>9000000</v>
      </c>
      <c r="T307" s="26">
        <v>0</v>
      </c>
      <c r="U307" s="1">
        <v>0</v>
      </c>
      <c r="V307" s="26">
        <v>0</v>
      </c>
      <c r="W307" s="1">
        <v>0</v>
      </c>
      <c r="X307" s="26">
        <f t="shared" si="8"/>
        <v>0</v>
      </c>
      <c r="Y307" s="1">
        <v>0</v>
      </c>
      <c r="Z307" s="26">
        <f t="shared" si="9"/>
        <v>3</v>
      </c>
      <c r="AA307" s="1">
        <v>9000000</v>
      </c>
    </row>
    <row r="308" spans="1:27" x14ac:dyDescent="0.25">
      <c r="A308" s="6" t="s">
        <v>51</v>
      </c>
      <c r="B308" s="6" t="s">
        <v>3</v>
      </c>
      <c r="C308" s="7" t="s">
        <v>57</v>
      </c>
      <c r="D308" s="26">
        <v>1</v>
      </c>
      <c r="E308" s="1">
        <v>2397.2399999999998</v>
      </c>
      <c r="F308" s="26">
        <v>0</v>
      </c>
      <c r="G308" s="1">
        <v>0</v>
      </c>
      <c r="H308" s="26">
        <v>0</v>
      </c>
      <c r="I308" s="1">
        <v>0</v>
      </c>
      <c r="J308" s="26">
        <v>0</v>
      </c>
      <c r="K308" s="1">
        <v>0</v>
      </c>
      <c r="L308" s="26">
        <v>0</v>
      </c>
      <c r="M308" s="1">
        <v>0</v>
      </c>
      <c r="N308" s="26">
        <v>0</v>
      </c>
      <c r="O308" s="1">
        <v>0</v>
      </c>
      <c r="P308" s="26">
        <v>1</v>
      </c>
      <c r="Q308" s="1">
        <v>399.94</v>
      </c>
      <c r="R308" s="26">
        <v>29</v>
      </c>
      <c r="S308" s="1">
        <v>138702.51</v>
      </c>
      <c r="T308" s="26">
        <v>0</v>
      </c>
      <c r="U308" s="1">
        <v>0</v>
      </c>
      <c r="V308" s="26">
        <v>0</v>
      </c>
      <c r="W308" s="1">
        <v>0</v>
      </c>
      <c r="X308" s="26">
        <f t="shared" si="8"/>
        <v>2</v>
      </c>
      <c r="Y308" s="1">
        <v>2797.18</v>
      </c>
      <c r="Z308" s="26">
        <f t="shared" si="9"/>
        <v>31</v>
      </c>
      <c r="AA308" s="1">
        <v>141499.69</v>
      </c>
    </row>
    <row r="309" spans="1:27" x14ac:dyDescent="0.25">
      <c r="A309" s="6" t="s">
        <v>52</v>
      </c>
      <c r="B309" s="6" t="s">
        <v>0</v>
      </c>
      <c r="C309" s="7" t="s">
        <v>57</v>
      </c>
      <c r="D309" s="26">
        <v>0</v>
      </c>
      <c r="E309" s="1">
        <v>0</v>
      </c>
      <c r="F309" s="26">
        <v>0</v>
      </c>
      <c r="G309" s="1">
        <v>0</v>
      </c>
      <c r="H309" s="26">
        <v>0</v>
      </c>
      <c r="I309" s="1">
        <v>0</v>
      </c>
      <c r="J309" s="26">
        <v>0</v>
      </c>
      <c r="K309" s="1">
        <v>0</v>
      </c>
      <c r="L309" s="26">
        <v>0</v>
      </c>
      <c r="M309" s="1">
        <v>0</v>
      </c>
      <c r="N309" s="26">
        <v>0</v>
      </c>
      <c r="O309" s="1">
        <v>0</v>
      </c>
      <c r="P309" s="26">
        <v>0</v>
      </c>
      <c r="Q309" s="1">
        <v>0</v>
      </c>
      <c r="R309" s="26">
        <v>3</v>
      </c>
      <c r="S309" s="1">
        <v>2834</v>
      </c>
      <c r="T309" s="26">
        <v>0</v>
      </c>
      <c r="U309" s="1">
        <v>0</v>
      </c>
      <c r="V309" s="26">
        <v>0</v>
      </c>
      <c r="W309" s="1">
        <v>0</v>
      </c>
      <c r="X309" s="26">
        <f t="shared" si="8"/>
        <v>0</v>
      </c>
      <c r="Y309" s="1">
        <v>0</v>
      </c>
      <c r="Z309" s="26">
        <f t="shared" si="9"/>
        <v>3</v>
      </c>
      <c r="AA309" s="1">
        <v>2834</v>
      </c>
    </row>
    <row r="310" spans="1:27" x14ac:dyDescent="0.25">
      <c r="A310" s="6" t="s">
        <v>52</v>
      </c>
      <c r="B310" s="6" t="s">
        <v>1</v>
      </c>
      <c r="C310" s="7" t="s">
        <v>57</v>
      </c>
      <c r="D310" s="26">
        <v>0</v>
      </c>
      <c r="E310" s="1">
        <v>0</v>
      </c>
      <c r="F310" s="26">
        <v>0</v>
      </c>
      <c r="G310" s="1">
        <v>0</v>
      </c>
      <c r="H310" s="26">
        <v>3</v>
      </c>
      <c r="I310" s="1">
        <v>20794</v>
      </c>
      <c r="J310" s="26">
        <v>0</v>
      </c>
      <c r="K310" s="1">
        <v>0</v>
      </c>
      <c r="L310" s="26">
        <v>0</v>
      </c>
      <c r="M310" s="1">
        <v>0</v>
      </c>
      <c r="N310" s="26">
        <v>1</v>
      </c>
      <c r="O310" s="1">
        <v>0</v>
      </c>
      <c r="P310" s="26">
        <v>10</v>
      </c>
      <c r="Q310" s="1">
        <v>92818.35</v>
      </c>
      <c r="R310" s="26">
        <v>430</v>
      </c>
      <c r="S310" s="1">
        <v>455561.55</v>
      </c>
      <c r="T310" s="26">
        <v>0</v>
      </c>
      <c r="U310" s="1">
        <v>0</v>
      </c>
      <c r="V310" s="26">
        <v>1</v>
      </c>
      <c r="W310" s="1">
        <v>0</v>
      </c>
      <c r="X310" s="26">
        <f t="shared" si="8"/>
        <v>13</v>
      </c>
      <c r="Y310" s="1">
        <v>113612.35</v>
      </c>
      <c r="Z310" s="26">
        <f t="shared" si="9"/>
        <v>443</v>
      </c>
      <c r="AA310" s="1">
        <v>569173.9</v>
      </c>
    </row>
    <row r="311" spans="1:27" x14ac:dyDescent="0.25">
      <c r="A311" s="6" t="s">
        <v>52</v>
      </c>
      <c r="B311" s="6" t="s">
        <v>1</v>
      </c>
      <c r="C311" s="7" t="s">
        <v>58</v>
      </c>
      <c r="D311" s="26">
        <v>0</v>
      </c>
      <c r="E311" s="1">
        <v>0</v>
      </c>
      <c r="F311" s="26">
        <v>0</v>
      </c>
      <c r="G311" s="1">
        <v>0</v>
      </c>
      <c r="H311" s="26">
        <v>1</v>
      </c>
      <c r="I311" s="1">
        <v>22816.44</v>
      </c>
      <c r="J311" s="26">
        <v>0</v>
      </c>
      <c r="K311" s="1">
        <v>0</v>
      </c>
      <c r="L311" s="26">
        <v>0</v>
      </c>
      <c r="M311" s="1">
        <v>0</v>
      </c>
      <c r="N311" s="26">
        <v>0</v>
      </c>
      <c r="O311" s="1">
        <v>0</v>
      </c>
      <c r="P311" s="26">
        <v>0</v>
      </c>
      <c r="Q311" s="1">
        <v>0</v>
      </c>
      <c r="R311" s="26">
        <v>7</v>
      </c>
      <c r="S311" s="1">
        <v>514550.61</v>
      </c>
      <c r="T311" s="26">
        <v>0</v>
      </c>
      <c r="U311" s="1">
        <v>0</v>
      </c>
      <c r="V311" s="26">
        <v>0</v>
      </c>
      <c r="W311" s="1">
        <v>0</v>
      </c>
      <c r="X311" s="26">
        <f t="shared" si="8"/>
        <v>1</v>
      </c>
      <c r="Y311" s="1">
        <v>22816.44</v>
      </c>
      <c r="Z311" s="26">
        <f t="shared" si="9"/>
        <v>8</v>
      </c>
      <c r="AA311" s="1">
        <v>537367.05000000005</v>
      </c>
    </row>
    <row r="312" spans="1:27" x14ac:dyDescent="0.25">
      <c r="A312" s="6" t="s">
        <v>52</v>
      </c>
      <c r="B312" s="6" t="s">
        <v>2</v>
      </c>
      <c r="C312" s="7" t="s">
        <v>57</v>
      </c>
      <c r="D312" s="26">
        <v>0</v>
      </c>
      <c r="E312" s="1">
        <v>0</v>
      </c>
      <c r="F312" s="26">
        <v>0</v>
      </c>
      <c r="G312" s="1">
        <v>0</v>
      </c>
      <c r="H312" s="26">
        <v>0</v>
      </c>
      <c r="I312" s="1">
        <v>0</v>
      </c>
      <c r="J312" s="26">
        <v>0</v>
      </c>
      <c r="K312" s="1">
        <v>0</v>
      </c>
      <c r="L312" s="26">
        <v>0</v>
      </c>
      <c r="M312" s="1">
        <v>0</v>
      </c>
      <c r="N312" s="26">
        <v>0</v>
      </c>
      <c r="O312" s="1">
        <v>0</v>
      </c>
      <c r="P312" s="26">
        <v>0</v>
      </c>
      <c r="Q312" s="1">
        <v>0</v>
      </c>
      <c r="R312" s="26">
        <v>38</v>
      </c>
      <c r="S312" s="1">
        <v>92695.49</v>
      </c>
      <c r="T312" s="26">
        <v>0</v>
      </c>
      <c r="U312" s="1">
        <v>0</v>
      </c>
      <c r="V312" s="26">
        <v>0</v>
      </c>
      <c r="W312" s="1">
        <v>0</v>
      </c>
      <c r="X312" s="26">
        <f t="shared" si="8"/>
        <v>0</v>
      </c>
      <c r="Y312" s="1">
        <v>0</v>
      </c>
      <c r="Z312" s="26">
        <f t="shared" si="9"/>
        <v>38</v>
      </c>
      <c r="AA312" s="1">
        <v>92695.49</v>
      </c>
    </row>
    <row r="313" spans="1:27" x14ac:dyDescent="0.25">
      <c r="A313" s="6" t="s">
        <v>52</v>
      </c>
      <c r="B313" s="6" t="s">
        <v>2</v>
      </c>
      <c r="C313" s="7" t="s">
        <v>58</v>
      </c>
      <c r="D313" s="26">
        <v>0</v>
      </c>
      <c r="E313" s="1">
        <v>0</v>
      </c>
      <c r="F313" s="26">
        <v>0</v>
      </c>
      <c r="G313" s="1">
        <v>0</v>
      </c>
      <c r="H313" s="26">
        <v>0</v>
      </c>
      <c r="I313" s="1">
        <v>0</v>
      </c>
      <c r="J313" s="26">
        <v>0</v>
      </c>
      <c r="K313" s="1">
        <v>0</v>
      </c>
      <c r="L313" s="26">
        <v>0</v>
      </c>
      <c r="M313" s="1">
        <v>0</v>
      </c>
      <c r="N313" s="26">
        <v>0</v>
      </c>
      <c r="O313" s="1">
        <v>0</v>
      </c>
      <c r="P313" s="26">
        <v>0</v>
      </c>
      <c r="Q313" s="1">
        <v>0</v>
      </c>
      <c r="R313" s="26">
        <v>1</v>
      </c>
      <c r="S313" s="1">
        <v>79608.75</v>
      </c>
      <c r="T313" s="26">
        <v>0</v>
      </c>
      <c r="U313" s="1">
        <v>0</v>
      </c>
      <c r="V313" s="26">
        <v>0</v>
      </c>
      <c r="W313" s="1">
        <v>0</v>
      </c>
      <c r="X313" s="26">
        <f t="shared" si="8"/>
        <v>0</v>
      </c>
      <c r="Y313" s="1">
        <v>0</v>
      </c>
      <c r="Z313" s="26">
        <f t="shared" si="9"/>
        <v>1</v>
      </c>
      <c r="AA313" s="1">
        <v>79608.75</v>
      </c>
    </row>
    <row r="314" spans="1:27" x14ac:dyDescent="0.25">
      <c r="A314" s="6" t="s">
        <v>52</v>
      </c>
      <c r="B314" s="6" t="s">
        <v>3</v>
      </c>
      <c r="C314" s="7" t="s">
        <v>57</v>
      </c>
      <c r="D314" s="26">
        <v>0</v>
      </c>
      <c r="E314" s="1">
        <v>0</v>
      </c>
      <c r="F314" s="26">
        <v>5</v>
      </c>
      <c r="G314" s="1">
        <v>28090</v>
      </c>
      <c r="H314" s="26">
        <v>1</v>
      </c>
      <c r="I314" s="1">
        <v>17260</v>
      </c>
      <c r="J314" s="26">
        <v>0</v>
      </c>
      <c r="K314" s="1">
        <v>0</v>
      </c>
      <c r="L314" s="26">
        <v>0</v>
      </c>
      <c r="M314" s="1">
        <v>0</v>
      </c>
      <c r="N314" s="26">
        <v>0</v>
      </c>
      <c r="O314" s="1">
        <v>0</v>
      </c>
      <c r="P314" s="26">
        <v>7</v>
      </c>
      <c r="Q314" s="1">
        <v>44349.4</v>
      </c>
      <c r="R314" s="26">
        <v>167</v>
      </c>
      <c r="S314" s="1">
        <v>686273.37</v>
      </c>
      <c r="T314" s="26">
        <v>0</v>
      </c>
      <c r="U314" s="1">
        <v>0</v>
      </c>
      <c r="V314" s="26">
        <v>0</v>
      </c>
      <c r="W314" s="1">
        <v>0</v>
      </c>
      <c r="X314" s="26">
        <f t="shared" si="8"/>
        <v>13</v>
      </c>
      <c r="Y314" s="1">
        <v>89699.4</v>
      </c>
      <c r="Z314" s="26">
        <f t="shared" si="9"/>
        <v>180</v>
      </c>
      <c r="AA314" s="1">
        <v>775972.77</v>
      </c>
    </row>
    <row r="315" spans="1:27" x14ac:dyDescent="0.25">
      <c r="A315" s="6" t="s">
        <v>52</v>
      </c>
      <c r="B315" s="6" t="s">
        <v>3</v>
      </c>
      <c r="C315" s="7" t="s">
        <v>59</v>
      </c>
      <c r="D315" s="26">
        <v>0</v>
      </c>
      <c r="E315" s="1">
        <v>0</v>
      </c>
      <c r="F315" s="26">
        <v>0</v>
      </c>
      <c r="G315" s="1">
        <v>0</v>
      </c>
      <c r="H315" s="26">
        <v>0</v>
      </c>
      <c r="I315" s="1">
        <v>0</v>
      </c>
      <c r="J315" s="26">
        <v>0</v>
      </c>
      <c r="K315" s="1">
        <v>0</v>
      </c>
      <c r="L315" s="26">
        <v>0</v>
      </c>
      <c r="M315" s="1">
        <v>0</v>
      </c>
      <c r="N315" s="26">
        <v>0</v>
      </c>
      <c r="O315" s="1">
        <v>0</v>
      </c>
      <c r="P315" s="26">
        <v>0</v>
      </c>
      <c r="Q315" s="1">
        <v>0</v>
      </c>
      <c r="R315" s="26">
        <v>3</v>
      </c>
      <c r="S315" s="1">
        <v>1050000</v>
      </c>
      <c r="T315" s="26">
        <v>0</v>
      </c>
      <c r="U315" s="1">
        <v>0</v>
      </c>
      <c r="V315" s="26">
        <v>0</v>
      </c>
      <c r="W315" s="1">
        <v>0</v>
      </c>
      <c r="X315" s="26">
        <f t="shared" si="8"/>
        <v>0</v>
      </c>
      <c r="Y315" s="1">
        <v>0</v>
      </c>
      <c r="Z315" s="26">
        <f t="shared" si="9"/>
        <v>3</v>
      </c>
      <c r="AA315" s="1">
        <v>1050000</v>
      </c>
    </row>
    <row r="316" spans="1:27" x14ac:dyDescent="0.25">
      <c r="A316" s="6" t="s">
        <v>52</v>
      </c>
      <c r="B316" s="6" t="s">
        <v>3</v>
      </c>
      <c r="C316" s="7" t="s">
        <v>58</v>
      </c>
      <c r="D316" s="26">
        <v>0</v>
      </c>
      <c r="E316" s="1">
        <v>0</v>
      </c>
      <c r="F316" s="26">
        <v>0</v>
      </c>
      <c r="G316" s="1">
        <v>0</v>
      </c>
      <c r="H316" s="26">
        <v>1</v>
      </c>
      <c r="I316" s="1">
        <v>24000</v>
      </c>
      <c r="J316" s="26">
        <v>0</v>
      </c>
      <c r="K316" s="1">
        <v>0</v>
      </c>
      <c r="L316" s="26">
        <v>0</v>
      </c>
      <c r="M316" s="1">
        <v>0</v>
      </c>
      <c r="N316" s="26">
        <v>1</v>
      </c>
      <c r="O316" s="1">
        <v>24000</v>
      </c>
      <c r="P316" s="26">
        <v>0</v>
      </c>
      <c r="Q316" s="1">
        <v>0</v>
      </c>
      <c r="R316" s="26">
        <v>1</v>
      </c>
      <c r="S316" s="1">
        <v>42849.63</v>
      </c>
      <c r="T316" s="26">
        <v>0</v>
      </c>
      <c r="U316" s="1">
        <v>0</v>
      </c>
      <c r="V316" s="26">
        <v>1</v>
      </c>
      <c r="W316" s="1">
        <v>24000</v>
      </c>
      <c r="X316" s="26">
        <f t="shared" si="8"/>
        <v>1</v>
      </c>
      <c r="Y316" s="1">
        <v>24000</v>
      </c>
      <c r="Z316" s="26">
        <f t="shared" si="9"/>
        <v>2</v>
      </c>
      <c r="AA316" s="1">
        <v>66849.63</v>
      </c>
    </row>
    <row r="317" spans="1:27" x14ac:dyDescent="0.25">
      <c r="A317" s="6" t="s">
        <v>53</v>
      </c>
      <c r="B317" s="6" t="s">
        <v>0</v>
      </c>
      <c r="C317" s="7" t="s">
        <v>57</v>
      </c>
      <c r="D317" s="26">
        <v>0</v>
      </c>
      <c r="E317" s="1">
        <v>0</v>
      </c>
      <c r="F317" s="26">
        <v>5</v>
      </c>
      <c r="G317" s="1">
        <v>45712.47</v>
      </c>
      <c r="H317" s="26">
        <v>5</v>
      </c>
      <c r="I317" s="1">
        <v>21473</v>
      </c>
      <c r="J317" s="26">
        <v>0</v>
      </c>
      <c r="K317" s="1">
        <v>0</v>
      </c>
      <c r="L317" s="26">
        <v>0</v>
      </c>
      <c r="M317" s="1">
        <v>0</v>
      </c>
      <c r="N317" s="26">
        <v>0</v>
      </c>
      <c r="O317" s="1">
        <v>0</v>
      </c>
      <c r="P317" s="26">
        <v>0</v>
      </c>
      <c r="Q317" s="1">
        <v>0</v>
      </c>
      <c r="R317" s="26">
        <v>8</v>
      </c>
      <c r="S317" s="1">
        <v>45963.89</v>
      </c>
      <c r="T317" s="26">
        <v>0</v>
      </c>
      <c r="U317" s="1">
        <v>0</v>
      </c>
      <c r="V317" s="26">
        <v>0</v>
      </c>
      <c r="W317" s="1">
        <v>0</v>
      </c>
      <c r="X317" s="26">
        <f t="shared" si="8"/>
        <v>10</v>
      </c>
      <c r="Y317" s="1">
        <v>67185.47</v>
      </c>
      <c r="Z317" s="26">
        <f t="shared" si="9"/>
        <v>18</v>
      </c>
      <c r="AA317" s="1">
        <v>113149.36</v>
      </c>
    </row>
    <row r="318" spans="1:27" x14ac:dyDescent="0.25">
      <c r="A318" s="6" t="s">
        <v>53</v>
      </c>
      <c r="B318" s="6" t="s">
        <v>0</v>
      </c>
      <c r="C318" s="7" t="s">
        <v>59</v>
      </c>
      <c r="D318" s="26">
        <v>0</v>
      </c>
      <c r="E318" s="1">
        <v>0</v>
      </c>
      <c r="F318" s="26">
        <v>0</v>
      </c>
      <c r="G318" s="1">
        <v>0</v>
      </c>
      <c r="H318" s="26">
        <v>1</v>
      </c>
      <c r="I318" s="1">
        <v>119070</v>
      </c>
      <c r="J318" s="26">
        <v>0</v>
      </c>
      <c r="K318" s="1">
        <v>0</v>
      </c>
      <c r="L318" s="26">
        <v>0</v>
      </c>
      <c r="M318" s="1">
        <v>0</v>
      </c>
      <c r="N318" s="26">
        <v>0</v>
      </c>
      <c r="O318" s="1">
        <v>0</v>
      </c>
      <c r="P318" s="26">
        <v>0</v>
      </c>
      <c r="Q318" s="1">
        <v>0</v>
      </c>
      <c r="R318" s="26">
        <v>2</v>
      </c>
      <c r="S318" s="1">
        <v>1698150</v>
      </c>
      <c r="T318" s="26">
        <v>0</v>
      </c>
      <c r="U318" s="1">
        <v>0</v>
      </c>
      <c r="V318" s="26">
        <v>0</v>
      </c>
      <c r="W318" s="1">
        <v>0</v>
      </c>
      <c r="X318" s="26">
        <f t="shared" si="8"/>
        <v>1</v>
      </c>
      <c r="Y318" s="1">
        <v>119070</v>
      </c>
      <c r="Z318" s="26">
        <f t="shared" si="9"/>
        <v>3</v>
      </c>
      <c r="AA318" s="1">
        <v>1817220</v>
      </c>
    </row>
    <row r="319" spans="1:27" x14ac:dyDescent="0.25">
      <c r="A319" s="6" t="s">
        <v>53</v>
      </c>
      <c r="B319" s="6" t="s">
        <v>0</v>
      </c>
      <c r="C319" s="7" t="s">
        <v>60</v>
      </c>
      <c r="D319" s="26">
        <v>0</v>
      </c>
      <c r="E319" s="1">
        <v>0</v>
      </c>
      <c r="F319" s="26">
        <v>0</v>
      </c>
      <c r="G319" s="1">
        <v>0</v>
      </c>
      <c r="H319" s="26">
        <v>0</v>
      </c>
      <c r="I319" s="1">
        <v>0</v>
      </c>
      <c r="J319" s="26">
        <v>0</v>
      </c>
      <c r="K319" s="1">
        <v>0</v>
      </c>
      <c r="L319" s="26">
        <v>0</v>
      </c>
      <c r="M319" s="1">
        <v>0</v>
      </c>
      <c r="N319" s="26">
        <v>0</v>
      </c>
      <c r="O319" s="1">
        <v>0</v>
      </c>
      <c r="P319" s="26">
        <v>1</v>
      </c>
      <c r="Q319" s="1">
        <v>1421018</v>
      </c>
      <c r="R319" s="26">
        <v>1</v>
      </c>
      <c r="S319" s="1">
        <v>1557124.13</v>
      </c>
      <c r="T319" s="26">
        <v>0</v>
      </c>
      <c r="U319" s="1">
        <v>0</v>
      </c>
      <c r="V319" s="26">
        <v>0</v>
      </c>
      <c r="W319" s="1">
        <v>0</v>
      </c>
      <c r="X319" s="26">
        <f t="shared" si="8"/>
        <v>1</v>
      </c>
      <c r="Y319" s="1">
        <v>1421018</v>
      </c>
      <c r="Z319" s="26">
        <f t="shared" si="9"/>
        <v>2</v>
      </c>
      <c r="AA319" s="1">
        <v>2978142.13</v>
      </c>
    </row>
    <row r="320" spans="1:27" x14ac:dyDescent="0.25">
      <c r="A320" s="6" t="s">
        <v>53</v>
      </c>
      <c r="B320" s="6" t="s">
        <v>0</v>
      </c>
      <c r="C320" s="7" t="s">
        <v>58</v>
      </c>
      <c r="D320" s="26">
        <v>0</v>
      </c>
      <c r="E320" s="1">
        <v>0</v>
      </c>
      <c r="F320" s="26">
        <v>1</v>
      </c>
      <c r="G320" s="1">
        <v>100000</v>
      </c>
      <c r="H320" s="26">
        <v>0</v>
      </c>
      <c r="I320" s="1">
        <v>0</v>
      </c>
      <c r="J320" s="26">
        <v>0</v>
      </c>
      <c r="K320" s="1">
        <v>0</v>
      </c>
      <c r="L320" s="26">
        <v>0</v>
      </c>
      <c r="M320" s="1">
        <v>0</v>
      </c>
      <c r="N320" s="26">
        <v>0</v>
      </c>
      <c r="O320" s="1">
        <v>0</v>
      </c>
      <c r="P320" s="26">
        <v>0</v>
      </c>
      <c r="Q320" s="1">
        <v>0</v>
      </c>
      <c r="R320" s="26">
        <v>1</v>
      </c>
      <c r="S320" s="1">
        <v>100000</v>
      </c>
      <c r="T320" s="26">
        <v>0</v>
      </c>
      <c r="U320" s="1">
        <v>0</v>
      </c>
      <c r="V320" s="26">
        <v>0</v>
      </c>
      <c r="W320" s="1">
        <v>0</v>
      </c>
      <c r="X320" s="26">
        <f t="shared" si="8"/>
        <v>1</v>
      </c>
      <c r="Y320" s="1">
        <v>100000</v>
      </c>
      <c r="Z320" s="26">
        <f t="shared" si="9"/>
        <v>2</v>
      </c>
      <c r="AA320" s="1">
        <v>200000</v>
      </c>
    </row>
    <row r="321" spans="1:27" x14ac:dyDescent="0.25">
      <c r="A321" s="6" t="s">
        <v>53</v>
      </c>
      <c r="B321" s="6" t="s">
        <v>1</v>
      </c>
      <c r="C321" s="7" t="s">
        <v>57</v>
      </c>
      <c r="D321" s="26">
        <v>75</v>
      </c>
      <c r="E321" s="1">
        <v>405345.34</v>
      </c>
      <c r="F321" s="26">
        <v>293</v>
      </c>
      <c r="G321" s="1">
        <v>701535.03</v>
      </c>
      <c r="H321" s="26">
        <v>182</v>
      </c>
      <c r="I321" s="1">
        <v>909786.39</v>
      </c>
      <c r="J321" s="26">
        <v>19</v>
      </c>
      <c r="K321" s="1">
        <v>78720.84</v>
      </c>
      <c r="L321" s="26">
        <v>50</v>
      </c>
      <c r="M321" s="1">
        <v>130128.5</v>
      </c>
      <c r="N321" s="26">
        <v>11</v>
      </c>
      <c r="O321" s="1">
        <v>28387.46</v>
      </c>
      <c r="P321" s="26">
        <v>467</v>
      </c>
      <c r="Q321" s="1">
        <v>2503604.41</v>
      </c>
      <c r="R321" s="26">
        <v>2836</v>
      </c>
      <c r="S321" s="1">
        <v>11940525.140000001</v>
      </c>
      <c r="T321" s="26">
        <v>0</v>
      </c>
      <c r="U321" s="1">
        <v>0</v>
      </c>
      <c r="V321" s="26">
        <v>80</v>
      </c>
      <c r="W321" s="1">
        <v>237236.8</v>
      </c>
      <c r="X321" s="26">
        <f t="shared" si="8"/>
        <v>1017</v>
      </c>
      <c r="Y321" s="1">
        <v>4520271.17</v>
      </c>
      <c r="Z321" s="26">
        <f t="shared" si="9"/>
        <v>3853</v>
      </c>
      <c r="AA321" s="1">
        <v>16460796.310000001</v>
      </c>
    </row>
    <row r="322" spans="1:27" x14ac:dyDescent="0.25">
      <c r="A322" s="6" t="s">
        <v>53</v>
      </c>
      <c r="B322" s="6" t="s">
        <v>1</v>
      </c>
      <c r="C322" s="7" t="s">
        <v>58</v>
      </c>
      <c r="D322" s="26">
        <v>7</v>
      </c>
      <c r="E322" s="1">
        <v>194765</v>
      </c>
      <c r="F322" s="26">
        <v>3</v>
      </c>
      <c r="G322" s="1">
        <v>128703.48</v>
      </c>
      <c r="H322" s="26">
        <v>6</v>
      </c>
      <c r="I322" s="1">
        <v>290288.25</v>
      </c>
      <c r="J322" s="26">
        <v>0</v>
      </c>
      <c r="K322" s="1">
        <v>0</v>
      </c>
      <c r="L322" s="26">
        <v>1</v>
      </c>
      <c r="M322" s="1">
        <v>29775</v>
      </c>
      <c r="N322" s="26">
        <v>0</v>
      </c>
      <c r="O322" s="1">
        <v>0</v>
      </c>
      <c r="P322" s="26">
        <v>13</v>
      </c>
      <c r="Q322" s="1">
        <v>548879.19999999995</v>
      </c>
      <c r="R322" s="26">
        <v>136</v>
      </c>
      <c r="S322" s="1">
        <v>6141373.8899999997</v>
      </c>
      <c r="T322" s="26">
        <v>0</v>
      </c>
      <c r="U322" s="1">
        <v>0</v>
      </c>
      <c r="V322" s="26">
        <v>1</v>
      </c>
      <c r="W322" s="1">
        <v>29775</v>
      </c>
      <c r="X322" s="26">
        <f t="shared" si="8"/>
        <v>29</v>
      </c>
      <c r="Y322" s="1">
        <v>1162635.93</v>
      </c>
      <c r="Z322" s="26">
        <f t="shared" si="9"/>
        <v>165</v>
      </c>
      <c r="AA322" s="1">
        <v>7304009.8200000003</v>
      </c>
    </row>
    <row r="323" spans="1:27" x14ac:dyDescent="0.25">
      <c r="A323" s="6" t="s">
        <v>53</v>
      </c>
      <c r="B323" s="6" t="s">
        <v>2</v>
      </c>
      <c r="C323" s="7" t="s">
        <v>57</v>
      </c>
      <c r="D323" s="26">
        <v>1</v>
      </c>
      <c r="E323" s="1">
        <v>4830</v>
      </c>
      <c r="F323" s="26">
        <v>1</v>
      </c>
      <c r="G323" s="1">
        <v>2835</v>
      </c>
      <c r="H323" s="26">
        <v>1</v>
      </c>
      <c r="I323" s="1">
        <v>4320</v>
      </c>
      <c r="J323" s="26">
        <v>1</v>
      </c>
      <c r="K323" s="1">
        <v>4830</v>
      </c>
      <c r="L323" s="26">
        <v>0</v>
      </c>
      <c r="M323" s="1">
        <v>0</v>
      </c>
      <c r="N323" s="26">
        <v>0</v>
      </c>
      <c r="O323" s="1">
        <v>0</v>
      </c>
      <c r="P323" s="26">
        <v>7</v>
      </c>
      <c r="Q323" s="1">
        <v>19389.509999999998</v>
      </c>
      <c r="R323" s="26">
        <v>98</v>
      </c>
      <c r="S323" s="1">
        <v>274012.86</v>
      </c>
      <c r="T323" s="26">
        <v>0</v>
      </c>
      <c r="U323" s="1">
        <v>0</v>
      </c>
      <c r="V323" s="26">
        <v>1</v>
      </c>
      <c r="W323" s="1">
        <v>4830</v>
      </c>
      <c r="X323" s="26">
        <f t="shared" si="8"/>
        <v>10</v>
      </c>
      <c r="Y323" s="1">
        <v>31374.51</v>
      </c>
      <c r="Z323" s="26">
        <f t="shared" si="9"/>
        <v>108</v>
      </c>
      <c r="AA323" s="1">
        <v>305387.37</v>
      </c>
    </row>
    <row r="324" spans="1:27" x14ac:dyDescent="0.25">
      <c r="A324" s="6" t="s">
        <v>53</v>
      </c>
      <c r="B324" s="6" t="s">
        <v>2</v>
      </c>
      <c r="C324" s="7" t="s">
        <v>59</v>
      </c>
      <c r="D324" s="26">
        <v>0</v>
      </c>
      <c r="E324" s="1">
        <v>0</v>
      </c>
      <c r="F324" s="26">
        <v>0</v>
      </c>
      <c r="G324" s="1">
        <v>0</v>
      </c>
      <c r="H324" s="26">
        <v>0</v>
      </c>
      <c r="I324" s="1">
        <v>0</v>
      </c>
      <c r="J324" s="26">
        <v>0</v>
      </c>
      <c r="K324" s="1">
        <v>0</v>
      </c>
      <c r="L324" s="26">
        <v>0</v>
      </c>
      <c r="M324" s="1">
        <v>0</v>
      </c>
      <c r="N324" s="26">
        <v>0</v>
      </c>
      <c r="O324" s="1">
        <v>0</v>
      </c>
      <c r="P324" s="26">
        <v>0</v>
      </c>
      <c r="Q324" s="1">
        <v>0</v>
      </c>
      <c r="R324" s="26">
        <v>7</v>
      </c>
      <c r="S324" s="1">
        <v>2634184</v>
      </c>
      <c r="T324" s="26">
        <v>0</v>
      </c>
      <c r="U324" s="1">
        <v>0</v>
      </c>
      <c r="V324" s="26">
        <v>0</v>
      </c>
      <c r="W324" s="1">
        <v>0</v>
      </c>
      <c r="X324" s="26">
        <f t="shared" si="8"/>
        <v>0</v>
      </c>
      <c r="Y324" s="1">
        <v>0</v>
      </c>
      <c r="Z324" s="26">
        <f t="shared" si="9"/>
        <v>7</v>
      </c>
      <c r="AA324" s="1">
        <v>2634184</v>
      </c>
    </row>
    <row r="325" spans="1:27" x14ac:dyDescent="0.25">
      <c r="A325" s="6" t="s">
        <v>53</v>
      </c>
      <c r="B325" s="6" t="s">
        <v>2</v>
      </c>
      <c r="C325" s="7" t="s">
        <v>60</v>
      </c>
      <c r="D325" s="26">
        <v>0</v>
      </c>
      <c r="E325" s="1">
        <v>0</v>
      </c>
      <c r="F325" s="26">
        <v>0</v>
      </c>
      <c r="G325" s="1">
        <v>0</v>
      </c>
      <c r="H325" s="26">
        <v>0</v>
      </c>
      <c r="I325" s="1">
        <v>0</v>
      </c>
      <c r="J325" s="26">
        <v>0</v>
      </c>
      <c r="K325" s="1">
        <v>0</v>
      </c>
      <c r="L325" s="26">
        <v>0</v>
      </c>
      <c r="M325" s="1">
        <v>0</v>
      </c>
      <c r="N325" s="26">
        <v>0</v>
      </c>
      <c r="O325" s="1">
        <v>0</v>
      </c>
      <c r="P325" s="26">
        <v>0</v>
      </c>
      <c r="Q325" s="1">
        <v>0</v>
      </c>
      <c r="R325" s="26">
        <v>1</v>
      </c>
      <c r="S325" s="1">
        <v>1500000</v>
      </c>
      <c r="T325" s="26">
        <v>0</v>
      </c>
      <c r="U325" s="1">
        <v>0</v>
      </c>
      <c r="V325" s="26">
        <v>0</v>
      </c>
      <c r="W325" s="1">
        <v>0</v>
      </c>
      <c r="X325" s="26">
        <f t="shared" si="8"/>
        <v>0</v>
      </c>
      <c r="Y325" s="1">
        <v>0</v>
      </c>
      <c r="Z325" s="26">
        <f t="shared" si="9"/>
        <v>1</v>
      </c>
      <c r="AA325" s="1">
        <v>1500000</v>
      </c>
    </row>
    <row r="326" spans="1:27" x14ac:dyDescent="0.25">
      <c r="A326" s="6" t="s">
        <v>53</v>
      </c>
      <c r="B326" s="6" t="s">
        <v>2</v>
      </c>
      <c r="C326" s="7" t="s">
        <v>58</v>
      </c>
      <c r="D326" s="26">
        <v>0</v>
      </c>
      <c r="E326" s="1">
        <v>0</v>
      </c>
      <c r="F326" s="26">
        <v>0</v>
      </c>
      <c r="G326" s="1">
        <v>0</v>
      </c>
      <c r="H326" s="26">
        <v>0</v>
      </c>
      <c r="I326" s="1">
        <v>0</v>
      </c>
      <c r="J326" s="26">
        <v>0</v>
      </c>
      <c r="K326" s="1">
        <v>0</v>
      </c>
      <c r="L326" s="26">
        <v>0</v>
      </c>
      <c r="M326" s="1">
        <v>0</v>
      </c>
      <c r="N326" s="26">
        <v>0</v>
      </c>
      <c r="O326" s="1">
        <v>0</v>
      </c>
      <c r="P326" s="26">
        <v>0</v>
      </c>
      <c r="Q326" s="1">
        <v>0</v>
      </c>
      <c r="R326" s="26">
        <v>11</v>
      </c>
      <c r="S326" s="1">
        <v>572217.23</v>
      </c>
      <c r="T326" s="26">
        <v>0</v>
      </c>
      <c r="U326" s="1">
        <v>0</v>
      </c>
      <c r="V326" s="26">
        <v>0</v>
      </c>
      <c r="W326" s="1">
        <v>0</v>
      </c>
      <c r="X326" s="26">
        <f t="shared" ref="X326:X351" si="10">D326+F326+H326+P326</f>
        <v>0</v>
      </c>
      <c r="Y326" s="1">
        <v>0</v>
      </c>
      <c r="Z326" s="26">
        <f t="shared" ref="Z326:Z350" si="11">X326+R326</f>
        <v>11</v>
      </c>
      <c r="AA326" s="1">
        <v>572217.23</v>
      </c>
    </row>
    <row r="327" spans="1:27" x14ac:dyDescent="0.25">
      <c r="A327" s="6" t="s">
        <v>53</v>
      </c>
      <c r="B327" s="6" t="s">
        <v>2</v>
      </c>
      <c r="C327" s="7" t="s">
        <v>4</v>
      </c>
      <c r="D327" s="26">
        <v>0</v>
      </c>
      <c r="E327" s="1">
        <v>0</v>
      </c>
      <c r="F327" s="26">
        <v>0</v>
      </c>
      <c r="G327" s="1">
        <v>0</v>
      </c>
      <c r="H327" s="26">
        <v>0</v>
      </c>
      <c r="I327" s="1">
        <v>0</v>
      </c>
      <c r="J327" s="26">
        <v>0</v>
      </c>
      <c r="K327" s="1">
        <v>0</v>
      </c>
      <c r="L327" s="26">
        <v>0</v>
      </c>
      <c r="M327" s="1">
        <v>0</v>
      </c>
      <c r="N327" s="26">
        <v>0</v>
      </c>
      <c r="O327" s="1">
        <v>0</v>
      </c>
      <c r="P327" s="26">
        <v>0</v>
      </c>
      <c r="Q327" s="1">
        <v>0</v>
      </c>
      <c r="R327" s="26">
        <v>1</v>
      </c>
      <c r="S327" s="1">
        <v>27744599</v>
      </c>
      <c r="T327" s="26">
        <v>0</v>
      </c>
      <c r="U327" s="1">
        <v>0</v>
      </c>
      <c r="V327" s="26">
        <v>0</v>
      </c>
      <c r="W327" s="1">
        <v>0</v>
      </c>
      <c r="X327" s="26">
        <f t="shared" si="10"/>
        <v>0</v>
      </c>
      <c r="Y327" s="1">
        <v>0</v>
      </c>
      <c r="Z327" s="26">
        <f t="shared" si="11"/>
        <v>1</v>
      </c>
      <c r="AA327" s="1">
        <v>27744599</v>
      </c>
    </row>
    <row r="328" spans="1:27" x14ac:dyDescent="0.25">
      <c r="A328" s="6" t="s">
        <v>53</v>
      </c>
      <c r="B328" s="6" t="s">
        <v>3</v>
      </c>
      <c r="C328" s="7" t="s">
        <v>57</v>
      </c>
      <c r="D328" s="26">
        <v>11</v>
      </c>
      <c r="E328" s="1">
        <v>147177.78</v>
      </c>
      <c r="F328" s="26">
        <v>12</v>
      </c>
      <c r="G328" s="1">
        <v>109672.14</v>
      </c>
      <c r="H328" s="26">
        <v>19</v>
      </c>
      <c r="I328" s="1">
        <v>129156</v>
      </c>
      <c r="J328" s="26">
        <v>5</v>
      </c>
      <c r="K328" s="1">
        <v>77490</v>
      </c>
      <c r="L328" s="26">
        <v>0</v>
      </c>
      <c r="M328" s="1">
        <v>0</v>
      </c>
      <c r="N328" s="26">
        <v>1</v>
      </c>
      <c r="O328" s="1">
        <v>14475</v>
      </c>
      <c r="P328" s="26">
        <v>23</v>
      </c>
      <c r="Q328" s="1">
        <v>265386.28000000003</v>
      </c>
      <c r="R328" s="26">
        <v>907</v>
      </c>
      <c r="S328" s="1">
        <v>3620760.43</v>
      </c>
      <c r="T328" s="26">
        <v>0</v>
      </c>
      <c r="U328" s="1">
        <v>0</v>
      </c>
      <c r="V328" s="26">
        <v>6</v>
      </c>
      <c r="W328" s="1">
        <v>91965</v>
      </c>
      <c r="X328" s="26">
        <f t="shared" si="10"/>
        <v>65</v>
      </c>
      <c r="Y328" s="1">
        <v>651392.19999999995</v>
      </c>
      <c r="Z328" s="26">
        <f t="shared" si="11"/>
        <v>972</v>
      </c>
      <c r="AA328" s="1">
        <v>4272152.63</v>
      </c>
    </row>
    <row r="329" spans="1:27" x14ac:dyDescent="0.25">
      <c r="A329" s="6" t="s">
        <v>53</v>
      </c>
      <c r="B329" s="6" t="s">
        <v>3</v>
      </c>
      <c r="C329" s="7" t="s">
        <v>59</v>
      </c>
      <c r="D329" s="26">
        <v>0</v>
      </c>
      <c r="E329" s="1">
        <v>0</v>
      </c>
      <c r="F329" s="26">
        <v>0</v>
      </c>
      <c r="G329" s="1">
        <v>0</v>
      </c>
      <c r="H329" s="26">
        <v>0</v>
      </c>
      <c r="I329" s="1">
        <v>0</v>
      </c>
      <c r="J329" s="26">
        <v>0</v>
      </c>
      <c r="K329" s="1">
        <v>0</v>
      </c>
      <c r="L329" s="26">
        <v>0</v>
      </c>
      <c r="M329" s="1">
        <v>0</v>
      </c>
      <c r="N329" s="26">
        <v>0</v>
      </c>
      <c r="O329" s="1">
        <v>0</v>
      </c>
      <c r="P329" s="26">
        <v>0</v>
      </c>
      <c r="Q329" s="1">
        <v>0</v>
      </c>
      <c r="R329" s="26">
        <v>5</v>
      </c>
      <c r="S329" s="1">
        <v>1588870.06</v>
      </c>
      <c r="T329" s="26">
        <v>0</v>
      </c>
      <c r="U329" s="1">
        <v>0</v>
      </c>
      <c r="V329" s="26">
        <v>0</v>
      </c>
      <c r="W329" s="1">
        <v>0</v>
      </c>
      <c r="X329" s="26">
        <f t="shared" si="10"/>
        <v>0</v>
      </c>
      <c r="Y329" s="1">
        <v>0</v>
      </c>
      <c r="Z329" s="26">
        <f t="shared" si="11"/>
        <v>5</v>
      </c>
      <c r="AA329" s="1">
        <v>1588870.06</v>
      </c>
    </row>
    <row r="330" spans="1:27" x14ac:dyDescent="0.25">
      <c r="A330" s="6" t="s">
        <v>53</v>
      </c>
      <c r="B330" s="6" t="s">
        <v>3</v>
      </c>
      <c r="C330" s="7" t="s">
        <v>60</v>
      </c>
      <c r="D330" s="26">
        <v>0</v>
      </c>
      <c r="E330" s="1">
        <v>0</v>
      </c>
      <c r="F330" s="26">
        <v>0</v>
      </c>
      <c r="G330" s="1">
        <v>0</v>
      </c>
      <c r="H330" s="26">
        <v>0</v>
      </c>
      <c r="I330" s="1">
        <v>0</v>
      </c>
      <c r="J330" s="26">
        <v>0</v>
      </c>
      <c r="K330" s="1">
        <v>0</v>
      </c>
      <c r="L330" s="26">
        <v>0</v>
      </c>
      <c r="M330" s="1">
        <v>0</v>
      </c>
      <c r="N330" s="26">
        <v>0</v>
      </c>
      <c r="O330" s="1">
        <v>0</v>
      </c>
      <c r="P330" s="26">
        <v>0</v>
      </c>
      <c r="Q330" s="1">
        <v>0</v>
      </c>
      <c r="R330" s="26">
        <v>5</v>
      </c>
      <c r="S330" s="1">
        <v>11512739.380000001</v>
      </c>
      <c r="T330" s="26">
        <v>0</v>
      </c>
      <c r="U330" s="1">
        <v>0</v>
      </c>
      <c r="V330" s="26">
        <v>0</v>
      </c>
      <c r="W330" s="1">
        <v>0</v>
      </c>
      <c r="X330" s="26">
        <f t="shared" si="10"/>
        <v>0</v>
      </c>
      <c r="Y330" s="1">
        <v>0</v>
      </c>
      <c r="Z330" s="26">
        <f t="shared" si="11"/>
        <v>5</v>
      </c>
      <c r="AA330" s="1">
        <v>11512739.380000001</v>
      </c>
    </row>
    <row r="331" spans="1:27" x14ac:dyDescent="0.25">
      <c r="A331" s="6" t="s">
        <v>53</v>
      </c>
      <c r="B331" s="6" t="s">
        <v>3</v>
      </c>
      <c r="C331" s="7" t="s">
        <v>58</v>
      </c>
      <c r="D331" s="26">
        <v>0</v>
      </c>
      <c r="E331" s="1">
        <v>0</v>
      </c>
      <c r="F331" s="26">
        <v>2</v>
      </c>
      <c r="G331" s="1">
        <v>64650</v>
      </c>
      <c r="H331" s="26">
        <v>3</v>
      </c>
      <c r="I331" s="1">
        <v>153705.99</v>
      </c>
      <c r="J331" s="26">
        <v>0</v>
      </c>
      <c r="K331" s="1">
        <v>0</v>
      </c>
      <c r="L331" s="26">
        <v>1</v>
      </c>
      <c r="M331" s="1">
        <v>39650</v>
      </c>
      <c r="N331" s="26">
        <v>1</v>
      </c>
      <c r="O331" s="1">
        <v>100000</v>
      </c>
      <c r="P331" s="26">
        <v>2</v>
      </c>
      <c r="Q331" s="1">
        <v>124918</v>
      </c>
      <c r="R331" s="26">
        <v>45</v>
      </c>
      <c r="S331" s="1">
        <v>2177751.98</v>
      </c>
      <c r="T331" s="26">
        <v>0</v>
      </c>
      <c r="U331" s="1">
        <v>0</v>
      </c>
      <c r="V331" s="26">
        <v>2</v>
      </c>
      <c r="W331" s="1">
        <v>139650</v>
      </c>
      <c r="X331" s="26">
        <f t="shared" si="10"/>
        <v>7</v>
      </c>
      <c r="Y331" s="1">
        <v>343273.99</v>
      </c>
      <c r="Z331" s="26">
        <f t="shared" si="11"/>
        <v>52</v>
      </c>
      <c r="AA331" s="1">
        <v>2521025.9700000002</v>
      </c>
    </row>
    <row r="332" spans="1:27" x14ac:dyDescent="0.25">
      <c r="A332" s="6" t="s">
        <v>53</v>
      </c>
      <c r="B332" s="6" t="s">
        <v>3</v>
      </c>
      <c r="C332" s="7" t="s">
        <v>61</v>
      </c>
      <c r="D332" s="26">
        <v>0</v>
      </c>
      <c r="E332" s="1">
        <v>0</v>
      </c>
      <c r="F332" s="26">
        <v>0</v>
      </c>
      <c r="G332" s="1">
        <v>0</v>
      </c>
      <c r="H332" s="26">
        <v>0</v>
      </c>
      <c r="I332" s="1">
        <v>0</v>
      </c>
      <c r="J332" s="26">
        <v>0</v>
      </c>
      <c r="K332" s="1">
        <v>0</v>
      </c>
      <c r="L332" s="26">
        <v>0</v>
      </c>
      <c r="M332" s="1">
        <v>0</v>
      </c>
      <c r="N332" s="26">
        <v>0</v>
      </c>
      <c r="O332" s="1">
        <v>0</v>
      </c>
      <c r="P332" s="26">
        <v>0</v>
      </c>
      <c r="Q332" s="1">
        <v>0</v>
      </c>
      <c r="R332" s="26">
        <v>1</v>
      </c>
      <c r="S332" s="1">
        <v>18164640</v>
      </c>
      <c r="T332" s="26">
        <v>0</v>
      </c>
      <c r="U332" s="1">
        <v>0</v>
      </c>
      <c r="V332" s="26">
        <v>0</v>
      </c>
      <c r="W332" s="1">
        <v>0</v>
      </c>
      <c r="X332" s="26">
        <f t="shared" si="10"/>
        <v>0</v>
      </c>
      <c r="Y332" s="1">
        <v>0</v>
      </c>
      <c r="Z332" s="26">
        <f t="shared" si="11"/>
        <v>1</v>
      </c>
      <c r="AA332" s="1">
        <v>18164640</v>
      </c>
    </row>
    <row r="333" spans="1:27" x14ac:dyDescent="0.25">
      <c r="A333" s="6" t="s">
        <v>54</v>
      </c>
      <c r="B333" s="6" t="s">
        <v>1</v>
      </c>
      <c r="C333" s="7" t="s">
        <v>57</v>
      </c>
      <c r="D333" s="26">
        <v>1</v>
      </c>
      <c r="E333" s="1">
        <v>1000</v>
      </c>
      <c r="F333" s="26">
        <v>6</v>
      </c>
      <c r="G333" s="1">
        <v>29705.25</v>
      </c>
      <c r="H333" s="26">
        <v>5</v>
      </c>
      <c r="I333" s="1">
        <v>4212.04</v>
      </c>
      <c r="J333" s="26">
        <v>0</v>
      </c>
      <c r="K333" s="1">
        <v>0</v>
      </c>
      <c r="L333" s="26">
        <v>1</v>
      </c>
      <c r="M333" s="1">
        <v>225</v>
      </c>
      <c r="N333" s="26">
        <v>0</v>
      </c>
      <c r="O333" s="1">
        <v>0</v>
      </c>
      <c r="P333" s="26">
        <v>8</v>
      </c>
      <c r="Q333" s="1">
        <v>17914.54</v>
      </c>
      <c r="R333" s="26">
        <v>32</v>
      </c>
      <c r="S333" s="1">
        <v>35237.089999999997</v>
      </c>
      <c r="T333" s="26">
        <v>0</v>
      </c>
      <c r="U333" s="1">
        <v>0</v>
      </c>
      <c r="V333" s="26">
        <v>1</v>
      </c>
      <c r="W333" s="1">
        <v>225</v>
      </c>
      <c r="X333" s="26">
        <f t="shared" si="10"/>
        <v>20</v>
      </c>
      <c r="Y333" s="1">
        <v>52831.83</v>
      </c>
      <c r="Z333" s="26">
        <f t="shared" si="11"/>
        <v>52</v>
      </c>
      <c r="AA333" s="1">
        <v>88068.92</v>
      </c>
    </row>
    <row r="334" spans="1:27" x14ac:dyDescent="0.25">
      <c r="A334" s="6" t="s">
        <v>54</v>
      </c>
      <c r="B334" s="6" t="s">
        <v>1</v>
      </c>
      <c r="C334" s="7" t="s">
        <v>58</v>
      </c>
      <c r="D334" s="26">
        <v>0</v>
      </c>
      <c r="E334" s="1">
        <v>0</v>
      </c>
      <c r="F334" s="26">
        <v>0</v>
      </c>
      <c r="G334" s="1">
        <v>0</v>
      </c>
      <c r="H334" s="26">
        <v>1</v>
      </c>
      <c r="I334" s="1">
        <v>99613</v>
      </c>
      <c r="J334" s="26">
        <v>0</v>
      </c>
      <c r="K334" s="1">
        <v>0</v>
      </c>
      <c r="L334" s="26">
        <v>0</v>
      </c>
      <c r="M334" s="1">
        <v>0</v>
      </c>
      <c r="N334" s="26">
        <v>0</v>
      </c>
      <c r="O334" s="1">
        <v>0</v>
      </c>
      <c r="P334" s="26">
        <v>0</v>
      </c>
      <c r="Q334" s="1">
        <v>0</v>
      </c>
      <c r="R334" s="26">
        <v>2</v>
      </c>
      <c r="S334" s="1">
        <v>94678.42</v>
      </c>
      <c r="T334" s="26">
        <v>0</v>
      </c>
      <c r="U334" s="1">
        <v>0</v>
      </c>
      <c r="V334" s="26">
        <v>0</v>
      </c>
      <c r="W334" s="1">
        <v>0</v>
      </c>
      <c r="X334" s="26">
        <f t="shared" si="10"/>
        <v>1</v>
      </c>
      <c r="Y334" s="1">
        <v>99613</v>
      </c>
      <c r="Z334" s="26">
        <f t="shared" si="11"/>
        <v>3</v>
      </c>
      <c r="AA334" s="1">
        <v>194291.42</v>
      </c>
    </row>
    <row r="335" spans="1:27" x14ac:dyDescent="0.25">
      <c r="A335" s="6" t="s">
        <v>54</v>
      </c>
      <c r="B335" s="6" t="s">
        <v>2</v>
      </c>
      <c r="C335" s="7" t="s">
        <v>57</v>
      </c>
      <c r="D335" s="26">
        <v>0</v>
      </c>
      <c r="E335" s="1">
        <v>0</v>
      </c>
      <c r="F335" s="26">
        <v>0</v>
      </c>
      <c r="G335" s="1">
        <v>0</v>
      </c>
      <c r="H335" s="26">
        <v>0</v>
      </c>
      <c r="I335" s="1">
        <v>0</v>
      </c>
      <c r="J335" s="26">
        <v>0</v>
      </c>
      <c r="K335" s="1">
        <v>0</v>
      </c>
      <c r="L335" s="26">
        <v>0</v>
      </c>
      <c r="M335" s="1">
        <v>0</v>
      </c>
      <c r="N335" s="26">
        <v>0</v>
      </c>
      <c r="O335" s="1">
        <v>0</v>
      </c>
      <c r="P335" s="26">
        <v>0</v>
      </c>
      <c r="Q335" s="1">
        <v>0</v>
      </c>
      <c r="R335" s="26">
        <v>3</v>
      </c>
      <c r="S335" s="1">
        <v>20100</v>
      </c>
      <c r="T335" s="26">
        <v>0</v>
      </c>
      <c r="U335" s="1">
        <v>0</v>
      </c>
      <c r="V335" s="26">
        <v>0</v>
      </c>
      <c r="W335" s="1">
        <v>0</v>
      </c>
      <c r="X335" s="26">
        <f t="shared" si="10"/>
        <v>0</v>
      </c>
      <c r="Y335" s="1">
        <v>0</v>
      </c>
      <c r="Z335" s="26">
        <f t="shared" si="11"/>
        <v>3</v>
      </c>
      <c r="AA335" s="1">
        <v>20100</v>
      </c>
    </row>
    <row r="336" spans="1:27" x14ac:dyDescent="0.25">
      <c r="A336" s="6" t="s">
        <v>54</v>
      </c>
      <c r="B336" s="6" t="s">
        <v>3</v>
      </c>
      <c r="C336" s="7" t="s">
        <v>57</v>
      </c>
      <c r="D336" s="26">
        <v>11</v>
      </c>
      <c r="E336" s="1">
        <v>20227.400000000001</v>
      </c>
      <c r="F336" s="26">
        <v>17</v>
      </c>
      <c r="G336" s="1">
        <v>51179.91</v>
      </c>
      <c r="H336" s="26">
        <v>9</v>
      </c>
      <c r="I336" s="1">
        <v>34514.82</v>
      </c>
      <c r="J336" s="26">
        <v>1</v>
      </c>
      <c r="K336" s="1">
        <v>3475</v>
      </c>
      <c r="L336" s="26">
        <v>2</v>
      </c>
      <c r="M336" s="1">
        <v>1847</v>
      </c>
      <c r="N336" s="26">
        <v>0</v>
      </c>
      <c r="O336" s="1">
        <v>0</v>
      </c>
      <c r="P336" s="26">
        <v>8</v>
      </c>
      <c r="Q336" s="1">
        <v>12300.69</v>
      </c>
      <c r="R336" s="26">
        <v>50</v>
      </c>
      <c r="S336" s="1">
        <v>176152.93</v>
      </c>
      <c r="T336" s="26">
        <v>0</v>
      </c>
      <c r="U336" s="1">
        <v>0</v>
      </c>
      <c r="V336" s="26">
        <v>3</v>
      </c>
      <c r="W336" s="1">
        <v>5322</v>
      </c>
      <c r="X336" s="26">
        <f t="shared" si="10"/>
        <v>45</v>
      </c>
      <c r="Y336" s="1">
        <v>118222.82</v>
      </c>
      <c r="Z336" s="26">
        <f t="shared" si="11"/>
        <v>95</v>
      </c>
      <c r="AA336" s="1">
        <v>294375.75</v>
      </c>
    </row>
    <row r="337" spans="1:27" x14ac:dyDescent="0.25">
      <c r="A337" s="6" t="s">
        <v>54</v>
      </c>
      <c r="B337" s="6" t="s">
        <v>3</v>
      </c>
      <c r="C337" s="7" t="s">
        <v>59</v>
      </c>
      <c r="D337" s="26">
        <v>0</v>
      </c>
      <c r="E337" s="1">
        <v>0</v>
      </c>
      <c r="F337" s="26">
        <v>0</v>
      </c>
      <c r="G337" s="1">
        <v>0</v>
      </c>
      <c r="H337" s="26">
        <v>0</v>
      </c>
      <c r="I337" s="1">
        <v>0</v>
      </c>
      <c r="J337" s="26">
        <v>0</v>
      </c>
      <c r="K337" s="1">
        <v>0</v>
      </c>
      <c r="L337" s="26">
        <v>0</v>
      </c>
      <c r="M337" s="1">
        <v>0</v>
      </c>
      <c r="N337" s="26">
        <v>0</v>
      </c>
      <c r="O337" s="1">
        <v>0</v>
      </c>
      <c r="P337" s="26">
        <v>0</v>
      </c>
      <c r="Q337" s="1">
        <v>0</v>
      </c>
      <c r="R337" s="26">
        <v>2</v>
      </c>
      <c r="S337" s="1">
        <v>759462.63</v>
      </c>
      <c r="T337" s="26">
        <v>0</v>
      </c>
      <c r="U337" s="1">
        <v>0</v>
      </c>
      <c r="V337" s="26">
        <v>0</v>
      </c>
      <c r="W337" s="1">
        <v>0</v>
      </c>
      <c r="X337" s="26">
        <f t="shared" si="10"/>
        <v>0</v>
      </c>
      <c r="Y337" s="1">
        <v>0</v>
      </c>
      <c r="Z337" s="26">
        <f t="shared" si="11"/>
        <v>2</v>
      </c>
      <c r="AA337" s="1">
        <v>759462.63</v>
      </c>
    </row>
    <row r="338" spans="1:27" x14ac:dyDescent="0.25">
      <c r="A338" s="6" t="s">
        <v>55</v>
      </c>
      <c r="B338" s="6" t="s">
        <v>1</v>
      </c>
      <c r="C338" s="7" t="s">
        <v>57</v>
      </c>
      <c r="D338" s="26">
        <v>2</v>
      </c>
      <c r="E338" s="1">
        <v>240.99</v>
      </c>
      <c r="F338" s="26">
        <v>1</v>
      </c>
      <c r="G338" s="1">
        <v>305</v>
      </c>
      <c r="H338" s="26">
        <v>3</v>
      </c>
      <c r="I338" s="1">
        <v>11615.5</v>
      </c>
      <c r="J338" s="26">
        <v>1</v>
      </c>
      <c r="K338" s="1">
        <v>46.99</v>
      </c>
      <c r="L338" s="26">
        <v>1</v>
      </c>
      <c r="M338" s="1">
        <v>305</v>
      </c>
      <c r="N338" s="26">
        <v>0</v>
      </c>
      <c r="O338" s="1">
        <v>0</v>
      </c>
      <c r="P338" s="26">
        <v>3</v>
      </c>
      <c r="Q338" s="1">
        <v>6699.99</v>
      </c>
      <c r="R338" s="26">
        <v>92</v>
      </c>
      <c r="S338" s="1">
        <v>107838.46</v>
      </c>
      <c r="T338" s="26">
        <v>0</v>
      </c>
      <c r="U338" s="1">
        <v>0</v>
      </c>
      <c r="V338" s="26">
        <v>2</v>
      </c>
      <c r="W338" s="1">
        <v>351.99</v>
      </c>
      <c r="X338" s="26">
        <f t="shared" si="10"/>
        <v>9</v>
      </c>
      <c r="Y338" s="1">
        <v>18861.48</v>
      </c>
      <c r="Z338" s="26">
        <f t="shared" si="11"/>
        <v>101</v>
      </c>
      <c r="AA338" s="1">
        <v>126699.94</v>
      </c>
    </row>
    <row r="339" spans="1:27" x14ac:dyDescent="0.25">
      <c r="A339" s="6" t="s">
        <v>55</v>
      </c>
      <c r="B339" s="6" t="s">
        <v>1</v>
      </c>
      <c r="C339" s="7" t="s">
        <v>58</v>
      </c>
      <c r="D339" s="26">
        <v>0</v>
      </c>
      <c r="E339" s="1">
        <v>0</v>
      </c>
      <c r="F339" s="26">
        <v>0</v>
      </c>
      <c r="G339" s="1">
        <v>0</v>
      </c>
      <c r="H339" s="26">
        <v>0</v>
      </c>
      <c r="I339" s="1">
        <v>0</v>
      </c>
      <c r="J339" s="26">
        <v>0</v>
      </c>
      <c r="K339" s="1">
        <v>0</v>
      </c>
      <c r="L339" s="26">
        <v>0</v>
      </c>
      <c r="M339" s="1">
        <v>0</v>
      </c>
      <c r="N339" s="26">
        <v>0</v>
      </c>
      <c r="O339" s="1">
        <v>0</v>
      </c>
      <c r="P339" s="26">
        <v>0</v>
      </c>
      <c r="Q339" s="1">
        <v>0</v>
      </c>
      <c r="R339" s="26">
        <v>3</v>
      </c>
      <c r="S339" s="1">
        <v>197622.15</v>
      </c>
      <c r="T339" s="26">
        <v>0</v>
      </c>
      <c r="U339" s="1">
        <v>0</v>
      </c>
      <c r="V339" s="26">
        <v>0</v>
      </c>
      <c r="W339" s="1">
        <v>0</v>
      </c>
      <c r="X339" s="26">
        <f t="shared" si="10"/>
        <v>0</v>
      </c>
      <c r="Y339" s="1">
        <v>0</v>
      </c>
      <c r="Z339" s="26">
        <f t="shared" si="11"/>
        <v>3</v>
      </c>
      <c r="AA339" s="1">
        <v>197622.15</v>
      </c>
    </row>
    <row r="340" spans="1:27" x14ac:dyDescent="0.25">
      <c r="A340" s="6" t="s">
        <v>55</v>
      </c>
      <c r="B340" s="6" t="s">
        <v>2</v>
      </c>
      <c r="C340" s="7" t="s">
        <v>57</v>
      </c>
      <c r="D340" s="26">
        <v>2</v>
      </c>
      <c r="E340" s="1">
        <v>5450</v>
      </c>
      <c r="F340" s="26">
        <v>1</v>
      </c>
      <c r="G340" s="1">
        <v>19500</v>
      </c>
      <c r="H340" s="26">
        <v>2</v>
      </c>
      <c r="I340" s="1">
        <v>33984.800000000003</v>
      </c>
      <c r="J340" s="26">
        <v>1</v>
      </c>
      <c r="K340" s="1">
        <v>450</v>
      </c>
      <c r="L340" s="26">
        <v>0</v>
      </c>
      <c r="M340" s="1">
        <v>0</v>
      </c>
      <c r="N340" s="26">
        <v>2</v>
      </c>
      <c r="O340" s="1">
        <v>33984.800000000003</v>
      </c>
      <c r="P340" s="26">
        <v>0</v>
      </c>
      <c r="Q340" s="1">
        <v>0</v>
      </c>
      <c r="R340" s="26">
        <v>62</v>
      </c>
      <c r="S340" s="1">
        <v>187490.66</v>
      </c>
      <c r="T340" s="26">
        <v>0</v>
      </c>
      <c r="U340" s="1">
        <v>0</v>
      </c>
      <c r="V340" s="26">
        <v>3</v>
      </c>
      <c r="W340" s="1">
        <v>34434.800000000003</v>
      </c>
      <c r="X340" s="26">
        <f t="shared" si="10"/>
        <v>5</v>
      </c>
      <c r="Y340" s="1">
        <v>58934.8</v>
      </c>
      <c r="Z340" s="26">
        <f t="shared" si="11"/>
        <v>67</v>
      </c>
      <c r="AA340" s="1">
        <v>246425.46</v>
      </c>
    </row>
    <row r="341" spans="1:27" x14ac:dyDescent="0.25">
      <c r="A341" s="6" t="s">
        <v>55</v>
      </c>
      <c r="B341" s="6" t="s">
        <v>2</v>
      </c>
      <c r="C341" s="7" t="s">
        <v>59</v>
      </c>
      <c r="D341" s="26">
        <v>0</v>
      </c>
      <c r="E341" s="1">
        <v>0</v>
      </c>
      <c r="F341" s="26">
        <v>0</v>
      </c>
      <c r="G341" s="1">
        <v>0</v>
      </c>
      <c r="H341" s="26">
        <v>0</v>
      </c>
      <c r="I341" s="1">
        <v>0</v>
      </c>
      <c r="J341" s="26">
        <v>0</v>
      </c>
      <c r="K341" s="1">
        <v>0</v>
      </c>
      <c r="L341" s="26">
        <v>0</v>
      </c>
      <c r="M341" s="1">
        <v>0</v>
      </c>
      <c r="N341" s="26">
        <v>0</v>
      </c>
      <c r="O341" s="1">
        <v>0</v>
      </c>
      <c r="P341" s="26">
        <v>1</v>
      </c>
      <c r="Q341" s="1">
        <v>349423</v>
      </c>
      <c r="R341" s="26">
        <v>0</v>
      </c>
      <c r="S341" s="1">
        <v>0</v>
      </c>
      <c r="T341" s="26">
        <v>0</v>
      </c>
      <c r="U341" s="1">
        <v>0</v>
      </c>
      <c r="V341" s="26">
        <v>0</v>
      </c>
      <c r="W341" s="1">
        <v>0</v>
      </c>
      <c r="X341" s="26">
        <f t="shared" si="10"/>
        <v>1</v>
      </c>
      <c r="Y341" s="1">
        <v>349423</v>
      </c>
      <c r="Z341" s="26">
        <f t="shared" si="11"/>
        <v>1</v>
      </c>
      <c r="AA341" s="1">
        <v>349423</v>
      </c>
    </row>
    <row r="342" spans="1:27" x14ac:dyDescent="0.25">
      <c r="A342" s="6" t="s">
        <v>55</v>
      </c>
      <c r="B342" s="6" t="s">
        <v>2</v>
      </c>
      <c r="C342" s="7" t="s">
        <v>58</v>
      </c>
      <c r="D342" s="26">
        <v>0</v>
      </c>
      <c r="E342" s="1">
        <v>0</v>
      </c>
      <c r="F342" s="26">
        <v>0</v>
      </c>
      <c r="G342" s="1">
        <v>0</v>
      </c>
      <c r="H342" s="26">
        <v>1</v>
      </c>
      <c r="I342" s="1">
        <v>77235</v>
      </c>
      <c r="J342" s="26">
        <v>0</v>
      </c>
      <c r="K342" s="1">
        <v>0</v>
      </c>
      <c r="L342" s="26">
        <v>0</v>
      </c>
      <c r="M342" s="1">
        <v>0</v>
      </c>
      <c r="N342" s="26">
        <v>0</v>
      </c>
      <c r="O342" s="1">
        <v>0</v>
      </c>
      <c r="P342" s="26">
        <v>1</v>
      </c>
      <c r="Q342" s="1">
        <v>98700</v>
      </c>
      <c r="R342" s="26">
        <v>1</v>
      </c>
      <c r="S342" s="1">
        <v>96630</v>
      </c>
      <c r="T342" s="26">
        <v>0</v>
      </c>
      <c r="U342" s="1">
        <v>0</v>
      </c>
      <c r="V342" s="26">
        <v>0</v>
      </c>
      <c r="W342" s="1">
        <v>0</v>
      </c>
      <c r="X342" s="26">
        <f t="shared" si="10"/>
        <v>2</v>
      </c>
      <c r="Y342" s="1">
        <v>175935</v>
      </c>
      <c r="Z342" s="26">
        <f t="shared" si="11"/>
        <v>3</v>
      </c>
      <c r="AA342" s="1">
        <v>272565</v>
      </c>
    </row>
    <row r="343" spans="1:27" x14ac:dyDescent="0.25">
      <c r="A343" s="6" t="s">
        <v>55</v>
      </c>
      <c r="B343" s="6" t="s">
        <v>3</v>
      </c>
      <c r="C343" s="7" t="s">
        <v>57</v>
      </c>
      <c r="D343" s="26">
        <v>5</v>
      </c>
      <c r="E343" s="1">
        <v>41190</v>
      </c>
      <c r="F343" s="26">
        <v>1</v>
      </c>
      <c r="G343" s="1">
        <v>80</v>
      </c>
      <c r="H343" s="26">
        <v>10</v>
      </c>
      <c r="I343" s="1">
        <v>50665.46</v>
      </c>
      <c r="J343" s="26">
        <v>5</v>
      </c>
      <c r="K343" s="1">
        <v>41190</v>
      </c>
      <c r="L343" s="26">
        <v>1</v>
      </c>
      <c r="M343" s="1">
        <v>80</v>
      </c>
      <c r="N343" s="26">
        <v>5</v>
      </c>
      <c r="O343" s="1">
        <v>47944.97</v>
      </c>
      <c r="P343" s="26">
        <v>4</v>
      </c>
      <c r="Q343" s="1">
        <v>3730</v>
      </c>
      <c r="R343" s="26">
        <v>96</v>
      </c>
      <c r="S343" s="1">
        <v>292656.71000000002</v>
      </c>
      <c r="T343" s="26">
        <v>0</v>
      </c>
      <c r="U343" s="1">
        <v>0</v>
      </c>
      <c r="V343" s="26">
        <v>11</v>
      </c>
      <c r="W343" s="1">
        <v>89214.97</v>
      </c>
      <c r="X343" s="26">
        <f t="shared" si="10"/>
        <v>20</v>
      </c>
      <c r="Y343" s="1">
        <v>95665.46</v>
      </c>
      <c r="Z343" s="26">
        <f t="shared" si="11"/>
        <v>116</v>
      </c>
      <c r="AA343" s="1">
        <v>388322.17</v>
      </c>
    </row>
    <row r="344" spans="1:27" x14ac:dyDescent="0.25">
      <c r="A344" s="6" t="s">
        <v>56</v>
      </c>
      <c r="B344" s="6" t="s">
        <v>0</v>
      </c>
      <c r="C344" s="7" t="s">
        <v>57</v>
      </c>
      <c r="D344" s="26">
        <v>0</v>
      </c>
      <c r="E344" s="1">
        <v>0</v>
      </c>
      <c r="F344" s="26">
        <v>0</v>
      </c>
      <c r="G344" s="1">
        <v>0</v>
      </c>
      <c r="H344" s="26">
        <v>0</v>
      </c>
      <c r="I344" s="1">
        <v>0</v>
      </c>
      <c r="J344" s="26">
        <v>0</v>
      </c>
      <c r="K344" s="1">
        <v>0</v>
      </c>
      <c r="L344" s="26">
        <v>0</v>
      </c>
      <c r="M344" s="1">
        <v>0</v>
      </c>
      <c r="N344" s="26">
        <v>0</v>
      </c>
      <c r="O344" s="1">
        <v>0</v>
      </c>
      <c r="P344" s="26">
        <v>0</v>
      </c>
      <c r="Q344" s="1">
        <v>0</v>
      </c>
      <c r="R344" s="26">
        <v>4</v>
      </c>
      <c r="S344" s="1">
        <v>1234.2</v>
      </c>
      <c r="T344" s="26">
        <v>0</v>
      </c>
      <c r="U344" s="1">
        <v>0</v>
      </c>
      <c r="V344" s="26">
        <v>0</v>
      </c>
      <c r="W344" s="1">
        <v>0</v>
      </c>
      <c r="X344" s="26">
        <f t="shared" si="10"/>
        <v>0</v>
      </c>
      <c r="Y344" s="1">
        <v>0</v>
      </c>
      <c r="Z344" s="26">
        <f t="shared" si="11"/>
        <v>4</v>
      </c>
      <c r="AA344" s="1">
        <v>1234.2</v>
      </c>
    </row>
    <row r="345" spans="1:27" x14ac:dyDescent="0.25">
      <c r="A345" s="6" t="s">
        <v>56</v>
      </c>
      <c r="B345" s="6" t="s">
        <v>1</v>
      </c>
      <c r="C345" s="7" t="s">
        <v>57</v>
      </c>
      <c r="D345" s="26">
        <v>1</v>
      </c>
      <c r="E345" s="1">
        <v>1980</v>
      </c>
      <c r="F345" s="26">
        <v>1</v>
      </c>
      <c r="G345" s="1">
        <v>1478</v>
      </c>
      <c r="H345" s="26">
        <v>0</v>
      </c>
      <c r="I345" s="1">
        <v>0</v>
      </c>
      <c r="J345" s="26">
        <v>0</v>
      </c>
      <c r="K345" s="1">
        <v>0</v>
      </c>
      <c r="L345" s="26">
        <v>0</v>
      </c>
      <c r="M345" s="1">
        <v>0</v>
      </c>
      <c r="N345" s="26">
        <v>0</v>
      </c>
      <c r="O345" s="1">
        <v>0</v>
      </c>
      <c r="P345" s="26">
        <v>0</v>
      </c>
      <c r="Q345" s="1">
        <v>0</v>
      </c>
      <c r="R345" s="26">
        <v>66</v>
      </c>
      <c r="S345" s="1">
        <v>70242.36</v>
      </c>
      <c r="T345" s="26">
        <v>0</v>
      </c>
      <c r="U345" s="1">
        <v>0</v>
      </c>
      <c r="V345" s="26">
        <v>0</v>
      </c>
      <c r="W345" s="1">
        <v>0</v>
      </c>
      <c r="X345" s="26">
        <f t="shared" si="10"/>
        <v>2</v>
      </c>
      <c r="Y345" s="1">
        <v>3458</v>
      </c>
      <c r="Z345" s="26">
        <f t="shared" si="11"/>
        <v>68</v>
      </c>
      <c r="AA345" s="1">
        <v>73700.36</v>
      </c>
    </row>
    <row r="346" spans="1:27" x14ac:dyDescent="0.25">
      <c r="A346" s="6" t="s">
        <v>56</v>
      </c>
      <c r="B346" s="6" t="s">
        <v>1</v>
      </c>
      <c r="C346" s="7" t="s">
        <v>58</v>
      </c>
      <c r="D346" s="26">
        <v>0</v>
      </c>
      <c r="E346" s="1">
        <v>0</v>
      </c>
      <c r="F346" s="26">
        <v>0</v>
      </c>
      <c r="G346" s="1">
        <v>0</v>
      </c>
      <c r="H346" s="26">
        <v>0</v>
      </c>
      <c r="I346" s="1">
        <v>0</v>
      </c>
      <c r="J346" s="26">
        <v>0</v>
      </c>
      <c r="K346" s="1">
        <v>0</v>
      </c>
      <c r="L346" s="26">
        <v>0</v>
      </c>
      <c r="M346" s="1">
        <v>0</v>
      </c>
      <c r="N346" s="26">
        <v>0</v>
      </c>
      <c r="O346" s="1">
        <v>0</v>
      </c>
      <c r="P346" s="26">
        <v>0</v>
      </c>
      <c r="Q346" s="1">
        <v>0</v>
      </c>
      <c r="R346" s="26">
        <v>2</v>
      </c>
      <c r="S346" s="1">
        <v>142013</v>
      </c>
      <c r="T346" s="26">
        <v>0</v>
      </c>
      <c r="U346" s="1">
        <v>0</v>
      </c>
      <c r="V346" s="26">
        <v>0</v>
      </c>
      <c r="W346" s="1">
        <v>0</v>
      </c>
      <c r="X346" s="26">
        <f t="shared" si="10"/>
        <v>0</v>
      </c>
      <c r="Y346" s="1">
        <v>0</v>
      </c>
      <c r="Z346" s="26">
        <f t="shared" si="11"/>
        <v>2</v>
      </c>
      <c r="AA346" s="1">
        <v>142013</v>
      </c>
    </row>
    <row r="347" spans="1:27" x14ac:dyDescent="0.25">
      <c r="A347" s="6" t="s">
        <v>56</v>
      </c>
      <c r="B347" s="6" t="s">
        <v>2</v>
      </c>
      <c r="C347" s="7" t="s">
        <v>57</v>
      </c>
      <c r="D347" s="26">
        <v>0</v>
      </c>
      <c r="E347" s="1">
        <v>0</v>
      </c>
      <c r="F347" s="26">
        <v>0</v>
      </c>
      <c r="G347" s="1">
        <v>0</v>
      </c>
      <c r="H347" s="26">
        <v>0</v>
      </c>
      <c r="I347" s="1">
        <v>0</v>
      </c>
      <c r="J347" s="26">
        <v>0</v>
      </c>
      <c r="K347" s="1">
        <v>0</v>
      </c>
      <c r="L347" s="26">
        <v>0</v>
      </c>
      <c r="M347" s="1">
        <v>0</v>
      </c>
      <c r="N347" s="26">
        <v>0</v>
      </c>
      <c r="O347" s="1">
        <v>0</v>
      </c>
      <c r="P347" s="26">
        <v>0</v>
      </c>
      <c r="Q347" s="1">
        <v>0</v>
      </c>
      <c r="R347" s="26">
        <v>9</v>
      </c>
      <c r="S347" s="1">
        <v>53374.12</v>
      </c>
      <c r="T347" s="26">
        <v>0</v>
      </c>
      <c r="U347" s="1">
        <v>0</v>
      </c>
      <c r="V347" s="26">
        <v>0</v>
      </c>
      <c r="W347" s="1">
        <v>0</v>
      </c>
      <c r="X347" s="26">
        <f t="shared" si="10"/>
        <v>0</v>
      </c>
      <c r="Y347" s="1">
        <v>0</v>
      </c>
      <c r="Z347" s="26">
        <f t="shared" si="11"/>
        <v>9</v>
      </c>
      <c r="AA347" s="1">
        <v>53374.12</v>
      </c>
    </row>
    <row r="348" spans="1:27" x14ac:dyDescent="0.25">
      <c r="A348" s="6" t="s">
        <v>56</v>
      </c>
      <c r="B348" s="6" t="s">
        <v>2</v>
      </c>
      <c r="C348" s="7" t="s">
        <v>59</v>
      </c>
      <c r="D348" s="26">
        <v>0</v>
      </c>
      <c r="E348" s="1">
        <v>0</v>
      </c>
      <c r="F348" s="26">
        <v>0</v>
      </c>
      <c r="G348" s="1">
        <v>0</v>
      </c>
      <c r="H348" s="26">
        <v>0</v>
      </c>
      <c r="I348" s="1">
        <v>0</v>
      </c>
      <c r="J348" s="26">
        <v>0</v>
      </c>
      <c r="K348" s="1">
        <v>0</v>
      </c>
      <c r="L348" s="26">
        <v>0</v>
      </c>
      <c r="M348" s="1">
        <v>0</v>
      </c>
      <c r="N348" s="26">
        <v>0</v>
      </c>
      <c r="O348" s="1">
        <v>0</v>
      </c>
      <c r="P348" s="26">
        <v>0</v>
      </c>
      <c r="Q348" s="1">
        <v>0</v>
      </c>
      <c r="R348" s="26">
        <v>1</v>
      </c>
      <c r="S348" s="1">
        <v>833259.4</v>
      </c>
      <c r="T348" s="26">
        <v>0</v>
      </c>
      <c r="U348" s="1">
        <v>0</v>
      </c>
      <c r="V348" s="26">
        <v>0</v>
      </c>
      <c r="W348" s="1">
        <v>0</v>
      </c>
      <c r="X348" s="26">
        <f t="shared" si="10"/>
        <v>0</v>
      </c>
      <c r="Y348" s="1">
        <v>0</v>
      </c>
      <c r="Z348" s="26">
        <f t="shared" si="11"/>
        <v>1</v>
      </c>
      <c r="AA348" s="1">
        <v>833259.4</v>
      </c>
    </row>
    <row r="349" spans="1:27" x14ac:dyDescent="0.25">
      <c r="A349" s="6" t="s">
        <v>56</v>
      </c>
      <c r="B349" s="6" t="s">
        <v>2</v>
      </c>
      <c r="C349" s="7" t="s">
        <v>58</v>
      </c>
      <c r="D349" s="26">
        <v>0</v>
      </c>
      <c r="E349" s="1">
        <v>0</v>
      </c>
      <c r="F349" s="26">
        <v>0</v>
      </c>
      <c r="G349" s="1">
        <v>0</v>
      </c>
      <c r="H349" s="26">
        <v>0</v>
      </c>
      <c r="I349" s="1">
        <v>0</v>
      </c>
      <c r="J349" s="26">
        <v>0</v>
      </c>
      <c r="K349" s="1">
        <v>0</v>
      </c>
      <c r="L349" s="26">
        <v>0</v>
      </c>
      <c r="M349" s="1">
        <v>0</v>
      </c>
      <c r="N349" s="26">
        <v>0</v>
      </c>
      <c r="O349" s="1">
        <v>0</v>
      </c>
      <c r="P349" s="26">
        <v>0</v>
      </c>
      <c r="Q349" s="1">
        <v>0</v>
      </c>
      <c r="R349" s="26">
        <v>1</v>
      </c>
      <c r="S349" s="1">
        <v>47345</v>
      </c>
      <c r="T349" s="26">
        <v>0</v>
      </c>
      <c r="U349" s="1">
        <v>0</v>
      </c>
      <c r="V349" s="26">
        <v>0</v>
      </c>
      <c r="W349" s="1">
        <v>0</v>
      </c>
      <c r="X349" s="26">
        <f t="shared" si="10"/>
        <v>0</v>
      </c>
      <c r="Y349" s="1">
        <v>0</v>
      </c>
      <c r="Z349" s="26">
        <f t="shared" si="11"/>
        <v>1</v>
      </c>
      <c r="AA349" s="1">
        <v>47345</v>
      </c>
    </row>
    <row r="350" spans="1:27" x14ac:dyDescent="0.25">
      <c r="A350" s="6" t="s">
        <v>56</v>
      </c>
      <c r="B350" s="6" t="s">
        <v>3</v>
      </c>
      <c r="C350" s="7" t="s">
        <v>57</v>
      </c>
      <c r="D350" s="26">
        <v>3</v>
      </c>
      <c r="E350" s="1">
        <v>6360.24</v>
      </c>
      <c r="F350" s="26">
        <v>6</v>
      </c>
      <c r="G350" s="1">
        <v>46264.75</v>
      </c>
      <c r="H350" s="26">
        <v>20</v>
      </c>
      <c r="I350" s="1">
        <v>84428.17</v>
      </c>
      <c r="J350" s="26">
        <v>0</v>
      </c>
      <c r="K350" s="1">
        <v>0</v>
      </c>
      <c r="L350" s="26">
        <v>0</v>
      </c>
      <c r="M350" s="1">
        <v>0</v>
      </c>
      <c r="N350" s="26">
        <v>0</v>
      </c>
      <c r="O350" s="1">
        <v>0</v>
      </c>
      <c r="P350" s="26">
        <v>6</v>
      </c>
      <c r="Q350" s="1">
        <v>41529.07</v>
      </c>
      <c r="R350" s="26">
        <v>288</v>
      </c>
      <c r="S350" s="1">
        <v>964688.77</v>
      </c>
      <c r="T350" s="26">
        <v>0</v>
      </c>
      <c r="U350" s="1">
        <v>0</v>
      </c>
      <c r="V350" s="26">
        <v>0</v>
      </c>
      <c r="W350" s="1">
        <v>0</v>
      </c>
      <c r="X350" s="26">
        <f t="shared" si="10"/>
        <v>35</v>
      </c>
      <c r="Y350" s="1">
        <v>178582.23</v>
      </c>
      <c r="Z350" s="26">
        <f t="shared" si="11"/>
        <v>323</v>
      </c>
      <c r="AA350" s="1">
        <v>1143271</v>
      </c>
    </row>
    <row r="351" spans="1:27" x14ac:dyDescent="0.25">
      <c r="A351" s="6" t="s">
        <v>56</v>
      </c>
      <c r="B351" s="6" t="s">
        <v>3</v>
      </c>
      <c r="C351" s="7" t="s">
        <v>58</v>
      </c>
      <c r="D351" s="26">
        <v>0</v>
      </c>
      <c r="E351" s="1">
        <v>0</v>
      </c>
      <c r="F351" s="26">
        <v>0</v>
      </c>
      <c r="G351" s="1">
        <v>0</v>
      </c>
      <c r="H351" s="26">
        <v>0</v>
      </c>
      <c r="I351" s="1">
        <v>0</v>
      </c>
      <c r="J351" s="26">
        <v>0</v>
      </c>
      <c r="K351" s="1">
        <v>0</v>
      </c>
      <c r="L351" s="26">
        <v>0</v>
      </c>
      <c r="M351" s="1">
        <v>0</v>
      </c>
      <c r="N351" s="26">
        <v>0</v>
      </c>
      <c r="O351" s="1">
        <v>0</v>
      </c>
      <c r="P351" s="26">
        <v>0</v>
      </c>
      <c r="Q351" s="1">
        <v>0</v>
      </c>
      <c r="R351" s="26">
        <v>3</v>
      </c>
      <c r="S351" s="1">
        <v>143207.70000000001</v>
      </c>
      <c r="T351" s="26">
        <v>0</v>
      </c>
      <c r="U351" s="1">
        <v>0</v>
      </c>
      <c r="V351" s="26">
        <v>0</v>
      </c>
      <c r="W351" s="1">
        <v>0</v>
      </c>
      <c r="X351" s="26">
        <f t="shared" si="10"/>
        <v>0</v>
      </c>
      <c r="Y351" s="1">
        <v>0</v>
      </c>
      <c r="Z351" s="26">
        <f>X351+R351</f>
        <v>3</v>
      </c>
      <c r="AA351" s="1">
        <v>143207.70000000001</v>
      </c>
    </row>
    <row r="352" spans="1:27" x14ac:dyDescent="0.25">
      <c r="A352" s="71" t="s">
        <v>12</v>
      </c>
      <c r="B352" s="71"/>
      <c r="C352" s="71"/>
      <c r="D352" s="72">
        <f>SUM(D5:D351)</f>
        <v>1058</v>
      </c>
      <c r="E352" s="73">
        <f t="shared" ref="E352:AA352" si="12">SUM(E5:E351)</f>
        <v>43617838.050000004</v>
      </c>
      <c r="F352" s="72">
        <f t="shared" si="12"/>
        <v>4921</v>
      </c>
      <c r="G352" s="73">
        <f t="shared" si="12"/>
        <v>194555239.43999994</v>
      </c>
      <c r="H352" s="72">
        <f t="shared" si="12"/>
        <v>1484</v>
      </c>
      <c r="I352" s="73">
        <f t="shared" si="12"/>
        <v>43426383.170000024</v>
      </c>
      <c r="J352" s="72">
        <f t="shared" si="12"/>
        <v>229</v>
      </c>
      <c r="K352" s="73">
        <f t="shared" si="12"/>
        <v>15897325.539999999</v>
      </c>
      <c r="L352" s="72">
        <f t="shared" si="12"/>
        <v>509</v>
      </c>
      <c r="M352" s="73">
        <f t="shared" si="12"/>
        <v>18066157.789999999</v>
      </c>
      <c r="N352" s="72">
        <f t="shared" si="12"/>
        <v>127</v>
      </c>
      <c r="O352" s="73">
        <f t="shared" si="12"/>
        <v>4238170.6899999995</v>
      </c>
      <c r="P352" s="72">
        <f t="shared" si="12"/>
        <v>3774</v>
      </c>
      <c r="Q352" s="73">
        <f t="shared" si="12"/>
        <v>114981708.96999998</v>
      </c>
      <c r="R352" s="72">
        <f t="shared" si="12"/>
        <v>46043</v>
      </c>
      <c r="S352" s="73">
        <f t="shared" si="12"/>
        <v>5306749792.2199984</v>
      </c>
      <c r="T352" s="72">
        <f t="shared" si="12"/>
        <v>0</v>
      </c>
      <c r="U352" s="73">
        <f t="shared" si="12"/>
        <v>0</v>
      </c>
      <c r="V352" s="72">
        <f t="shared" si="12"/>
        <v>865</v>
      </c>
      <c r="W352" s="73">
        <f t="shared" si="12"/>
        <v>38201654.019999996</v>
      </c>
      <c r="X352" s="72">
        <f t="shared" si="12"/>
        <v>11237</v>
      </c>
      <c r="Y352" s="73">
        <f t="shared" si="12"/>
        <v>396581169.63</v>
      </c>
      <c r="Z352" s="72">
        <f t="shared" si="12"/>
        <v>57280</v>
      </c>
      <c r="AA352" s="73">
        <f t="shared" si="12"/>
        <v>5703330961.8499956</v>
      </c>
    </row>
  </sheetData>
  <mergeCells count="19">
    <mergeCell ref="A352:C352"/>
    <mergeCell ref="Z2:AA3"/>
    <mergeCell ref="D3:E3"/>
    <mergeCell ref="F3:G3"/>
    <mergeCell ref="H3:I3"/>
    <mergeCell ref="J3:K3"/>
    <mergeCell ref="L3:M3"/>
    <mergeCell ref="N3:O3"/>
    <mergeCell ref="P3:Q3"/>
    <mergeCell ref="A1:AA1"/>
    <mergeCell ref="A2:A4"/>
    <mergeCell ref="B2:B4"/>
    <mergeCell ref="C2:C4"/>
    <mergeCell ref="D2:I2"/>
    <mergeCell ref="J2:Q2"/>
    <mergeCell ref="R2:S3"/>
    <mergeCell ref="T2:U3"/>
    <mergeCell ref="V2:W3"/>
    <mergeCell ref="X2:Y3"/>
  </mergeCells>
  <pageMargins left="0.7" right="0.7" top="0.75" bottom="0.75" header="0.3" footer="0.3"/>
  <pageSetup scale="42" fitToHeight="0" orientation="landscape" r:id="rId1"/>
  <headerFooter>
    <oddFooter>&amp;R&amp;"Times New Roman,Bold"&amp;12Page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PrimeUtil By Industry and Size</vt:lpstr>
      <vt:lpstr>PrimeUtil By Agency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Schader-Kell, Stefan</dc:creator>
  <cp:lastModifiedBy>Chiazza, Brandon</cp:lastModifiedBy>
  <cp:lastPrinted>2015-09-21T21:43:41Z</cp:lastPrinted>
  <dcterms:created xsi:type="dcterms:W3CDTF">2015-09-14T13:43:29Z</dcterms:created>
  <dcterms:modified xsi:type="dcterms:W3CDTF">2015-09-21T21:43:44Z</dcterms:modified>
</cp:coreProperties>
</file>