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192" windowHeight="11760" activeTab="1"/>
  </bookViews>
  <sheets>
    <sheet name="Prime Utilization LL1 LL129" sheetId="3" r:id="rId1"/>
    <sheet name="Prime Utilization LL1 LL129 Agy" sheetId="1" r:id="rId2"/>
  </sheets>
  <definedNames>
    <definedName name="_xlnm._FilterDatabase" localSheetId="1" hidden="1">'Prime Utilization LL1 LL129 Agy'!$A$5:$AA$5</definedName>
    <definedName name="_xlnm.Print_Titles" localSheetId="1">'Prime Utilization LL1 LL129 Agy'!$1:$4</definedName>
  </definedNames>
  <calcPr calcId="145621"/>
</workbook>
</file>

<file path=xl/calcChain.xml><?xml version="1.0" encoding="utf-8"?>
<calcChain xmlns="http://schemas.openxmlformats.org/spreadsheetml/2006/main">
  <c r="Z39" i="3" l="1"/>
  <c r="Y39" i="3"/>
  <c r="X39" i="3"/>
  <c r="W39" i="3"/>
  <c r="U39" i="3"/>
  <c r="T39" i="3"/>
  <c r="R39" i="3"/>
  <c r="Q39" i="3"/>
  <c r="O39" i="3"/>
  <c r="N39" i="3"/>
  <c r="L39" i="3"/>
  <c r="K39" i="3"/>
  <c r="I39" i="3"/>
  <c r="H39" i="3"/>
  <c r="F39" i="3"/>
  <c r="E39" i="3"/>
  <c r="C39" i="3"/>
  <c r="B39" i="3"/>
  <c r="AA38" i="3"/>
  <c r="Z38" i="3"/>
  <c r="Y38" i="3"/>
  <c r="X38" i="3"/>
  <c r="W38" i="3"/>
  <c r="U38" i="3"/>
  <c r="V38" i="3" s="1"/>
  <c r="T38" i="3"/>
  <c r="R38" i="3"/>
  <c r="Q38" i="3"/>
  <c r="O38" i="3"/>
  <c r="N38" i="3"/>
  <c r="L38" i="3"/>
  <c r="M38" i="3" s="1"/>
  <c r="K38" i="3"/>
  <c r="J38" i="3"/>
  <c r="I38" i="3"/>
  <c r="H38" i="3"/>
  <c r="F38" i="3"/>
  <c r="E38" i="3"/>
  <c r="C38" i="3"/>
  <c r="AG38" i="3" s="1"/>
  <c r="B38" i="3"/>
  <c r="Z37" i="3"/>
  <c r="Y37" i="3"/>
  <c r="X37" i="3"/>
  <c r="W37" i="3"/>
  <c r="U37" i="3"/>
  <c r="T37" i="3"/>
  <c r="R37" i="3"/>
  <c r="Q37" i="3"/>
  <c r="O37" i="3"/>
  <c r="N37" i="3"/>
  <c r="L37" i="3"/>
  <c r="K37" i="3"/>
  <c r="I37" i="3"/>
  <c r="H37" i="3"/>
  <c r="F37" i="3"/>
  <c r="E37" i="3"/>
  <c r="C37" i="3"/>
  <c r="B37" i="3"/>
  <c r="AA36" i="3"/>
  <c r="Z36" i="3"/>
  <c r="Y36" i="3"/>
  <c r="X36" i="3"/>
  <c r="W36" i="3"/>
  <c r="U36" i="3"/>
  <c r="T36" i="3"/>
  <c r="R36" i="3"/>
  <c r="Q36" i="3"/>
  <c r="O36" i="3"/>
  <c r="N36" i="3"/>
  <c r="L36" i="3"/>
  <c r="K36" i="3"/>
  <c r="I36" i="3"/>
  <c r="H36" i="3"/>
  <c r="F36" i="3"/>
  <c r="E36" i="3"/>
  <c r="C36" i="3"/>
  <c r="B36" i="3"/>
  <c r="Z35" i="3"/>
  <c r="Y35" i="3"/>
  <c r="X35" i="3"/>
  <c r="W35" i="3"/>
  <c r="U35" i="3"/>
  <c r="T35" i="3"/>
  <c r="R35" i="3"/>
  <c r="Q35" i="3"/>
  <c r="O35" i="3"/>
  <c r="N35" i="3"/>
  <c r="L35" i="3"/>
  <c r="K35" i="3"/>
  <c r="I35" i="3"/>
  <c r="H35" i="3"/>
  <c r="F35" i="3"/>
  <c r="E35" i="3"/>
  <c r="C35" i="3"/>
  <c r="AG35" i="3" s="1"/>
  <c r="B35" i="3"/>
  <c r="AA34" i="3"/>
  <c r="Z34" i="3"/>
  <c r="Y34" i="3"/>
  <c r="X34" i="3"/>
  <c r="W34" i="3"/>
  <c r="U34" i="3"/>
  <c r="T34" i="3"/>
  <c r="R34" i="3"/>
  <c r="Q34" i="3"/>
  <c r="O34" i="3"/>
  <c r="N34" i="3"/>
  <c r="L34" i="3"/>
  <c r="K34" i="3"/>
  <c r="I34" i="3"/>
  <c r="H34" i="3"/>
  <c r="F34" i="3"/>
  <c r="E34" i="3"/>
  <c r="C34" i="3"/>
  <c r="B34" i="3"/>
  <c r="K33" i="3"/>
  <c r="AG32" i="3"/>
  <c r="P32" i="3" s="1"/>
  <c r="AF32" i="3"/>
  <c r="AD32" i="3"/>
  <c r="AC32" i="3"/>
  <c r="AB32" i="3"/>
  <c r="AA32" i="3"/>
  <c r="V32" i="3"/>
  <c r="S32" i="3"/>
  <c r="G32" i="3"/>
  <c r="D32" i="3"/>
  <c r="AG31" i="3"/>
  <c r="AF31" i="3"/>
  <c r="AD31" i="3"/>
  <c r="AC31" i="3"/>
  <c r="AB31" i="3"/>
  <c r="AA31" i="3"/>
  <c r="AG30" i="3"/>
  <c r="G30" i="3" s="1"/>
  <c r="AF30" i="3"/>
  <c r="AE30" i="3"/>
  <c r="AD30" i="3"/>
  <c r="AC30" i="3"/>
  <c r="AB30" i="3"/>
  <c r="AA30" i="3"/>
  <c r="S30" i="3"/>
  <c r="P30" i="3"/>
  <c r="M30" i="3"/>
  <c r="J30" i="3"/>
  <c r="AG29" i="3"/>
  <c r="P29" i="3" s="1"/>
  <c r="AF29" i="3"/>
  <c r="AD29" i="3"/>
  <c r="AE29" i="3" s="1"/>
  <c r="AC29" i="3"/>
  <c r="AB29" i="3"/>
  <c r="AA29" i="3"/>
  <c r="V29" i="3"/>
  <c r="S29" i="3"/>
  <c r="M29" i="3"/>
  <c r="J29" i="3"/>
  <c r="G29" i="3"/>
  <c r="D29" i="3"/>
  <c r="AG28" i="3"/>
  <c r="P28" i="3" s="1"/>
  <c r="AF28" i="3"/>
  <c r="AD28" i="3"/>
  <c r="AC28" i="3"/>
  <c r="AB28" i="3"/>
  <c r="AA28" i="3"/>
  <c r="V28" i="3"/>
  <c r="S28" i="3"/>
  <c r="G28" i="3"/>
  <c r="D28" i="3"/>
  <c r="AG27" i="3"/>
  <c r="AF27" i="3"/>
  <c r="AD27" i="3"/>
  <c r="AC27" i="3"/>
  <c r="AB27" i="3"/>
  <c r="AA27" i="3"/>
  <c r="AD26" i="3"/>
  <c r="Z26" i="3"/>
  <c r="Y26" i="3"/>
  <c r="Y33" i="3" s="1"/>
  <c r="X26" i="3"/>
  <c r="X33" i="3" s="1"/>
  <c r="W26" i="3"/>
  <c r="U26" i="3"/>
  <c r="U33" i="3" s="1"/>
  <c r="T26" i="3"/>
  <c r="R26" i="3"/>
  <c r="Q26" i="3"/>
  <c r="Q33" i="3" s="1"/>
  <c r="O26" i="3"/>
  <c r="N26" i="3"/>
  <c r="L26" i="3"/>
  <c r="K26" i="3"/>
  <c r="I26" i="3"/>
  <c r="I33" i="3" s="1"/>
  <c r="H26" i="3"/>
  <c r="H33" i="3" s="1"/>
  <c r="F26" i="3"/>
  <c r="E26" i="3"/>
  <c r="AC26" i="3" s="1"/>
  <c r="C26" i="3"/>
  <c r="B26" i="3"/>
  <c r="AG25" i="3"/>
  <c r="G25" i="3" s="1"/>
  <c r="AF25" i="3"/>
  <c r="AD25" i="3"/>
  <c r="AE25" i="3" s="1"/>
  <c r="AC25" i="3"/>
  <c r="AB25" i="3"/>
  <c r="AA25" i="3"/>
  <c r="S25" i="3"/>
  <c r="P25" i="3"/>
  <c r="M25" i="3"/>
  <c r="J25" i="3"/>
  <c r="AG24" i="3"/>
  <c r="P24" i="3" s="1"/>
  <c r="AF24" i="3"/>
  <c r="AD24" i="3"/>
  <c r="AE24" i="3" s="1"/>
  <c r="AC24" i="3"/>
  <c r="AB24" i="3"/>
  <c r="AA24" i="3"/>
  <c r="V24" i="3"/>
  <c r="S24" i="3"/>
  <c r="M24" i="3"/>
  <c r="J24" i="3"/>
  <c r="G24" i="3"/>
  <c r="D24" i="3"/>
  <c r="AG23" i="3"/>
  <c r="P23" i="3" s="1"/>
  <c r="AF23" i="3"/>
  <c r="AD23" i="3"/>
  <c r="AC23" i="3"/>
  <c r="AB23" i="3"/>
  <c r="AA23" i="3"/>
  <c r="V23" i="3"/>
  <c r="S23" i="3"/>
  <c r="G23" i="3"/>
  <c r="D23" i="3"/>
  <c r="AG22" i="3"/>
  <c r="AF22" i="3"/>
  <c r="AD22" i="3"/>
  <c r="AC22" i="3"/>
  <c r="AB22" i="3"/>
  <c r="AA22" i="3"/>
  <c r="AG21" i="3"/>
  <c r="G21" i="3" s="1"/>
  <c r="AF21" i="3"/>
  <c r="AE21" i="3"/>
  <c r="AD21" i="3"/>
  <c r="AC21" i="3"/>
  <c r="AB21" i="3"/>
  <c r="AA21" i="3"/>
  <c r="S21" i="3"/>
  <c r="P21" i="3"/>
  <c r="M21" i="3"/>
  <c r="J21" i="3"/>
  <c r="AG20" i="3"/>
  <c r="P20" i="3" s="1"/>
  <c r="AF20" i="3"/>
  <c r="AD20" i="3"/>
  <c r="AE20" i="3" s="1"/>
  <c r="AC20" i="3"/>
  <c r="AB20" i="3"/>
  <c r="AA20" i="3"/>
  <c r="V20" i="3"/>
  <c r="S20" i="3"/>
  <c r="M20" i="3"/>
  <c r="J20" i="3"/>
  <c r="G20" i="3"/>
  <c r="D20" i="3"/>
  <c r="Z19" i="3"/>
  <c r="Z33" i="3" s="1"/>
  <c r="Y19" i="3"/>
  <c r="X19" i="3"/>
  <c r="W19" i="3"/>
  <c r="U19" i="3"/>
  <c r="T19" i="3"/>
  <c r="T33" i="3" s="1"/>
  <c r="R19" i="3"/>
  <c r="Q19" i="3"/>
  <c r="O19" i="3"/>
  <c r="N19" i="3"/>
  <c r="L19" i="3"/>
  <c r="L33" i="3" s="1"/>
  <c r="K19" i="3"/>
  <c r="AA19" i="3" s="1"/>
  <c r="I19" i="3"/>
  <c r="H19" i="3"/>
  <c r="F19" i="3"/>
  <c r="E19" i="3"/>
  <c r="C19" i="3"/>
  <c r="C33" i="3" s="1"/>
  <c r="B19" i="3"/>
  <c r="B33" i="3" s="1"/>
  <c r="AG18" i="3"/>
  <c r="P18" i="3" s="1"/>
  <c r="AF18" i="3"/>
  <c r="AD18" i="3"/>
  <c r="AC18" i="3"/>
  <c r="AB18" i="3"/>
  <c r="AB39" i="3" s="1"/>
  <c r="AA18" i="3"/>
  <c r="AA39" i="3" s="1"/>
  <c r="V18" i="3"/>
  <c r="S18" i="3"/>
  <c r="G18" i="3"/>
  <c r="D18" i="3"/>
  <c r="AG17" i="3"/>
  <c r="AF17" i="3"/>
  <c r="AD17" i="3"/>
  <c r="AC17" i="3"/>
  <c r="AB17" i="3"/>
  <c r="AA17" i="3"/>
  <c r="S17" i="3"/>
  <c r="P17" i="3"/>
  <c r="AG16" i="3"/>
  <c r="G16" i="3" s="1"/>
  <c r="AF16" i="3"/>
  <c r="AD16" i="3"/>
  <c r="AE16" i="3" s="1"/>
  <c r="AC16" i="3"/>
  <c r="AB16" i="3"/>
  <c r="AA16" i="3"/>
  <c r="S16" i="3"/>
  <c r="P16" i="3"/>
  <c r="M16" i="3"/>
  <c r="J16" i="3"/>
  <c r="AG15" i="3"/>
  <c r="P15" i="3" s="1"/>
  <c r="AF15" i="3"/>
  <c r="AD15" i="3"/>
  <c r="AE15" i="3" s="1"/>
  <c r="AC15" i="3"/>
  <c r="AB15" i="3"/>
  <c r="AB36" i="3" s="1"/>
  <c r="AA15" i="3"/>
  <c r="V15" i="3"/>
  <c r="S15" i="3"/>
  <c r="M15" i="3"/>
  <c r="J15" i="3"/>
  <c r="G15" i="3"/>
  <c r="D15" i="3"/>
  <c r="AG14" i="3"/>
  <c r="P14" i="3" s="1"/>
  <c r="AF14" i="3"/>
  <c r="AD14" i="3"/>
  <c r="AC14" i="3"/>
  <c r="AB14" i="3"/>
  <c r="AB35" i="3" s="1"/>
  <c r="AA14" i="3"/>
  <c r="AA35" i="3" s="1"/>
  <c r="V14" i="3"/>
  <c r="S14" i="3"/>
  <c r="G14" i="3"/>
  <c r="D14" i="3"/>
  <c r="AG13" i="3"/>
  <c r="AF13" i="3"/>
  <c r="AD13" i="3"/>
  <c r="AC13" i="3"/>
  <c r="AB13" i="3"/>
  <c r="AA13" i="3"/>
  <c r="S13" i="3"/>
  <c r="Z12" i="3"/>
  <c r="Y12" i="3"/>
  <c r="X12" i="3"/>
  <c r="W12" i="3"/>
  <c r="U12" i="3"/>
  <c r="T12" i="3"/>
  <c r="R12" i="3"/>
  <c r="Q12" i="3"/>
  <c r="O12" i="3"/>
  <c r="N12" i="3"/>
  <c r="L12" i="3"/>
  <c r="K12" i="3"/>
  <c r="I12" i="3"/>
  <c r="H12" i="3"/>
  <c r="F12" i="3"/>
  <c r="AD12" i="3" s="1"/>
  <c r="E12" i="3"/>
  <c r="AC12" i="3" s="1"/>
  <c r="C12" i="3"/>
  <c r="B12" i="3"/>
  <c r="AG11" i="3"/>
  <c r="G11" i="3" s="1"/>
  <c r="AF11" i="3"/>
  <c r="AD11" i="3"/>
  <c r="AE11" i="3" s="1"/>
  <c r="AC11" i="3"/>
  <c r="AB11" i="3"/>
  <c r="AA11" i="3"/>
  <c r="P11" i="3"/>
  <c r="M11" i="3"/>
  <c r="J11" i="3"/>
  <c r="AG10" i="3"/>
  <c r="P10" i="3" s="1"/>
  <c r="AF10" i="3"/>
  <c r="AD10" i="3"/>
  <c r="AE10" i="3" s="1"/>
  <c r="AC10" i="3"/>
  <c r="AB10" i="3"/>
  <c r="AB38" i="3" s="1"/>
  <c r="AA10" i="3"/>
  <c r="V10" i="3"/>
  <c r="S10" i="3"/>
  <c r="M10" i="3"/>
  <c r="J10" i="3"/>
  <c r="G10" i="3"/>
  <c r="D10" i="3"/>
  <c r="AG9" i="3"/>
  <c r="P9" i="3" s="1"/>
  <c r="AF9" i="3"/>
  <c r="AD9" i="3"/>
  <c r="AC9" i="3"/>
  <c r="AB9" i="3"/>
  <c r="AB37" i="3" s="1"/>
  <c r="AA9" i="3"/>
  <c r="V9" i="3"/>
  <c r="S9" i="3"/>
  <c r="D9" i="3"/>
  <c r="AG8" i="3"/>
  <c r="AF8" i="3"/>
  <c r="AD8" i="3"/>
  <c r="AC8" i="3"/>
  <c r="AB8" i="3"/>
  <c r="AA8" i="3"/>
  <c r="S8" i="3"/>
  <c r="P8" i="3"/>
  <c r="AG7" i="3"/>
  <c r="D7" i="3" s="1"/>
  <c r="AF7" i="3"/>
  <c r="AD7" i="3"/>
  <c r="AE7" i="3" s="1"/>
  <c r="AC7" i="3"/>
  <c r="AB7" i="3"/>
  <c r="AA7" i="3"/>
  <c r="P7" i="3"/>
  <c r="M7" i="3"/>
  <c r="J7" i="3"/>
  <c r="G7" i="3"/>
  <c r="AG6" i="3"/>
  <c r="P6" i="3" s="1"/>
  <c r="AF6" i="3"/>
  <c r="AD6" i="3"/>
  <c r="AE6" i="3" s="1"/>
  <c r="AC6" i="3"/>
  <c r="AB6" i="3"/>
  <c r="AB34" i="3" s="1"/>
  <c r="AA6" i="3"/>
  <c r="V6" i="3"/>
  <c r="S6" i="3"/>
  <c r="M6" i="3"/>
  <c r="J6" i="3"/>
  <c r="G6" i="3"/>
  <c r="D6" i="3"/>
  <c r="AA5" i="3"/>
  <c r="Z5" i="3"/>
  <c r="Y5" i="3"/>
  <c r="X5" i="3"/>
  <c r="W5" i="3"/>
  <c r="U5" i="3"/>
  <c r="T5" i="3"/>
  <c r="R5" i="3"/>
  <c r="R33" i="3" s="1"/>
  <c r="Q5" i="3"/>
  <c r="O5" i="3"/>
  <c r="N5" i="3"/>
  <c r="L5" i="3"/>
  <c r="K5" i="3"/>
  <c r="I5" i="3"/>
  <c r="H5" i="3"/>
  <c r="F5" i="3"/>
  <c r="E5" i="3"/>
  <c r="C5" i="3"/>
  <c r="B5" i="3"/>
  <c r="AE12" i="3" l="1"/>
  <c r="AF33" i="3"/>
  <c r="S19" i="3"/>
  <c r="V36" i="3"/>
  <c r="AE27" i="3"/>
  <c r="M27" i="3"/>
  <c r="V27" i="3"/>
  <c r="J27" i="3"/>
  <c r="G27" i="3"/>
  <c r="D27" i="3"/>
  <c r="V34" i="3"/>
  <c r="AF38" i="3"/>
  <c r="AC38" i="3"/>
  <c r="AA37" i="3"/>
  <c r="G12" i="3"/>
  <c r="AE22" i="3"/>
  <c r="M22" i="3"/>
  <c r="J22" i="3"/>
  <c r="G22" i="3"/>
  <c r="D22" i="3"/>
  <c r="V22" i="3"/>
  <c r="P27" i="3"/>
  <c r="AE31" i="3"/>
  <c r="M31" i="3"/>
  <c r="J31" i="3"/>
  <c r="G31" i="3"/>
  <c r="V31" i="3"/>
  <c r="D31" i="3"/>
  <c r="AF36" i="3"/>
  <c r="AC36" i="3"/>
  <c r="M36" i="3"/>
  <c r="S37" i="3"/>
  <c r="P38" i="3"/>
  <c r="G38" i="3"/>
  <c r="AF5" i="3"/>
  <c r="AC5" i="3"/>
  <c r="AF12" i="3"/>
  <c r="AE13" i="3"/>
  <c r="M13" i="3"/>
  <c r="J13" i="3"/>
  <c r="G13" i="3"/>
  <c r="D13" i="3"/>
  <c r="V13" i="3"/>
  <c r="P22" i="3"/>
  <c r="AA26" i="3"/>
  <c r="AA33" i="3" s="1"/>
  <c r="S27" i="3"/>
  <c r="P31" i="3"/>
  <c r="AF34" i="3"/>
  <c r="AC34" i="3"/>
  <c r="S35" i="3"/>
  <c r="AG36" i="3"/>
  <c r="AG5" i="3"/>
  <c r="D5" i="3"/>
  <c r="AD5" i="3"/>
  <c r="AE5" i="3" s="1"/>
  <c r="J12" i="3"/>
  <c r="P13" i="3"/>
  <c r="AE17" i="3"/>
  <c r="M17" i="3"/>
  <c r="J17" i="3"/>
  <c r="V17" i="3"/>
  <c r="G17" i="3"/>
  <c r="D17" i="3"/>
  <c r="S22" i="3"/>
  <c r="AB26" i="3"/>
  <c r="W33" i="3"/>
  <c r="S31" i="3"/>
  <c r="AG34" i="3"/>
  <c r="P12" i="3"/>
  <c r="P35" i="3"/>
  <c r="G35" i="3"/>
  <c r="AG12" i="3"/>
  <c r="AA12" i="3"/>
  <c r="N33" i="3"/>
  <c r="J35" i="3"/>
  <c r="V35" i="3"/>
  <c r="S38" i="3"/>
  <c r="AF39" i="3"/>
  <c r="AC39" i="3"/>
  <c r="AE8" i="3"/>
  <c r="M8" i="3"/>
  <c r="V8" i="3"/>
  <c r="J8" i="3"/>
  <c r="G8" i="3"/>
  <c r="D8" i="3"/>
  <c r="AB12" i="3"/>
  <c r="O33" i="3"/>
  <c r="S36" i="3"/>
  <c r="AF37" i="3"/>
  <c r="AC37" i="3"/>
  <c r="M37" i="3"/>
  <c r="AG39" i="3"/>
  <c r="S39" i="3" s="1"/>
  <c r="AG19" i="3"/>
  <c r="D19" i="3"/>
  <c r="AD19" i="3"/>
  <c r="AE19" i="3" s="1"/>
  <c r="AF19" i="3"/>
  <c r="AC19" i="3"/>
  <c r="F33" i="3"/>
  <c r="AG26" i="3"/>
  <c r="P26" i="3" s="1"/>
  <c r="AF35" i="3"/>
  <c r="AC35" i="3"/>
  <c r="M35" i="3"/>
  <c r="AG37" i="3"/>
  <c r="D35" i="3"/>
  <c r="D38" i="3"/>
  <c r="S7" i="3"/>
  <c r="G9" i="3"/>
  <c r="S11" i="3"/>
  <c r="M19" i="3"/>
  <c r="E33" i="3"/>
  <c r="AC33" i="3" s="1"/>
  <c r="V7" i="3"/>
  <c r="J9" i="3"/>
  <c r="V11" i="3"/>
  <c r="J14" i="3"/>
  <c r="V16" i="3"/>
  <c r="J18" i="3"/>
  <c r="V21" i="3"/>
  <c r="J23" i="3"/>
  <c r="V25" i="3"/>
  <c r="J26" i="3"/>
  <c r="J28" i="3"/>
  <c r="V30" i="3"/>
  <c r="J32" i="3"/>
  <c r="AD34" i="3"/>
  <c r="AD35" i="3"/>
  <c r="AE35" i="3" s="1"/>
  <c r="AD36" i="3"/>
  <c r="AE36" i="3" s="1"/>
  <c r="AD37" i="3"/>
  <c r="AE37" i="3" s="1"/>
  <c r="AD38" i="3"/>
  <c r="AE38" i="3" s="1"/>
  <c r="AD39" i="3"/>
  <c r="AE39" i="3" s="1"/>
  <c r="AB5" i="3"/>
  <c r="AB19" i="3"/>
  <c r="AF26" i="3"/>
  <c r="D36" i="3"/>
  <c r="D37" i="3"/>
  <c r="M9" i="3"/>
  <c r="AE9" i="3"/>
  <c r="M14" i="3"/>
  <c r="AE14" i="3"/>
  <c r="M18" i="3"/>
  <c r="AE18" i="3"/>
  <c r="M23" i="3"/>
  <c r="AE23" i="3"/>
  <c r="M28" i="3"/>
  <c r="AE28" i="3"/>
  <c r="M32" i="3"/>
  <c r="AE32" i="3"/>
  <c r="D11" i="3"/>
  <c r="D16" i="3"/>
  <c r="D21" i="3"/>
  <c r="D25" i="3"/>
  <c r="D30" i="3"/>
  <c r="D39" i="3"/>
  <c r="G33" i="3" l="1"/>
  <c r="P37" i="3"/>
  <c r="G37" i="3"/>
  <c r="J37" i="3"/>
  <c r="V37" i="3"/>
  <c r="P5" i="3"/>
  <c r="G5" i="3"/>
  <c r="S5" i="3"/>
  <c r="J5" i="3"/>
  <c r="AE26" i="3"/>
  <c r="P34" i="3"/>
  <c r="G34" i="3"/>
  <c r="J34" i="3"/>
  <c r="V39" i="3"/>
  <c r="AD33" i="3"/>
  <c r="D34" i="3"/>
  <c r="P33" i="3"/>
  <c r="P36" i="3"/>
  <c r="G36" i="3"/>
  <c r="J36" i="3"/>
  <c r="M5" i="3"/>
  <c r="AE34" i="3"/>
  <c r="V5" i="3"/>
  <c r="AG33" i="3"/>
  <c r="S34" i="3"/>
  <c r="P19" i="3"/>
  <c r="G19" i="3"/>
  <c r="J19" i="3"/>
  <c r="V19" i="3"/>
  <c r="M39" i="3"/>
  <c r="M12" i="3"/>
  <c r="D12" i="3"/>
  <c r="S12" i="3"/>
  <c r="V12" i="3"/>
  <c r="AB33" i="3"/>
  <c r="M34" i="3"/>
  <c r="M26" i="3"/>
  <c r="D26" i="3"/>
  <c r="S26" i="3"/>
  <c r="V26" i="3"/>
  <c r="G26" i="3"/>
  <c r="P39" i="3"/>
  <c r="G39" i="3"/>
  <c r="J39" i="3"/>
  <c r="J33" i="3" l="1"/>
  <c r="M33" i="3"/>
  <c r="S33" i="3"/>
  <c r="D33" i="3"/>
  <c r="V33" i="3"/>
  <c r="AE33" i="3"/>
  <c r="X5" i="1" l="1"/>
  <c r="U348" i="1"/>
  <c r="T348" i="1"/>
  <c r="S348" i="1"/>
  <c r="R348" i="1"/>
  <c r="Q348" i="1"/>
  <c r="P348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Y6" i="1" l="1"/>
  <c r="Y7" i="1"/>
  <c r="Y8" i="1"/>
  <c r="Y9" i="1"/>
  <c r="Y10" i="1"/>
  <c r="AA10" i="1" s="1"/>
  <c r="Y11" i="1"/>
  <c r="Y12" i="1"/>
  <c r="Y13" i="1"/>
  <c r="Y14" i="1"/>
  <c r="Y15" i="1"/>
  <c r="Y16" i="1"/>
  <c r="Y17" i="1"/>
  <c r="Y18" i="1"/>
  <c r="AA18" i="1" s="1"/>
  <c r="Y19" i="1"/>
  <c r="Y20" i="1"/>
  <c r="Y21" i="1"/>
  <c r="Y22" i="1"/>
  <c r="Y23" i="1"/>
  <c r="Y24" i="1"/>
  <c r="Y25" i="1"/>
  <c r="Y26" i="1"/>
  <c r="AA26" i="1" s="1"/>
  <c r="Y27" i="1"/>
  <c r="Y28" i="1"/>
  <c r="Y29" i="1"/>
  <c r="Y30" i="1"/>
  <c r="Y31" i="1"/>
  <c r="Y32" i="1"/>
  <c r="Y304" i="1"/>
  <c r="Y33" i="1"/>
  <c r="AA33" i="1" s="1"/>
  <c r="Y34" i="1"/>
  <c r="Y35" i="1"/>
  <c r="Y36" i="1"/>
  <c r="Y37" i="1"/>
  <c r="Y38" i="1"/>
  <c r="Y39" i="1"/>
  <c r="Y40" i="1"/>
  <c r="Y41" i="1"/>
  <c r="AA41" i="1" s="1"/>
  <c r="Y42" i="1"/>
  <c r="Y43" i="1"/>
  <c r="Y44" i="1"/>
  <c r="Y45" i="1"/>
  <c r="Y46" i="1"/>
  <c r="Y47" i="1"/>
  <c r="Y48" i="1"/>
  <c r="Y49" i="1"/>
  <c r="AA49" i="1" s="1"/>
  <c r="Y50" i="1"/>
  <c r="Y51" i="1"/>
  <c r="Y52" i="1"/>
  <c r="Y53" i="1"/>
  <c r="Y54" i="1"/>
  <c r="Y55" i="1"/>
  <c r="Y56" i="1"/>
  <c r="Y57" i="1"/>
  <c r="AA57" i="1" s="1"/>
  <c r="Y58" i="1"/>
  <c r="Y59" i="1"/>
  <c r="Y60" i="1"/>
  <c r="Y61" i="1"/>
  <c r="Y62" i="1"/>
  <c r="Y63" i="1"/>
  <c r="Y64" i="1"/>
  <c r="Y65" i="1"/>
  <c r="AA65" i="1" s="1"/>
  <c r="Y66" i="1"/>
  <c r="Y67" i="1"/>
  <c r="Y68" i="1"/>
  <c r="Y69" i="1"/>
  <c r="Y70" i="1"/>
  <c r="Y71" i="1"/>
  <c r="Y72" i="1"/>
  <c r="Y73" i="1"/>
  <c r="AA73" i="1" s="1"/>
  <c r="Y74" i="1"/>
  <c r="Y75" i="1"/>
  <c r="Y76" i="1"/>
  <c r="Y77" i="1"/>
  <c r="Y78" i="1"/>
  <c r="Y79" i="1"/>
  <c r="Y80" i="1"/>
  <c r="Y81" i="1"/>
  <c r="AA81" i="1" s="1"/>
  <c r="Y82" i="1"/>
  <c r="Y83" i="1"/>
  <c r="Y84" i="1"/>
  <c r="Y85" i="1"/>
  <c r="Y86" i="1"/>
  <c r="Y87" i="1"/>
  <c r="Y88" i="1"/>
  <c r="Y89" i="1"/>
  <c r="AA89" i="1" s="1"/>
  <c r="Y90" i="1"/>
  <c r="Y91" i="1"/>
  <c r="Y92" i="1"/>
  <c r="Y93" i="1"/>
  <c r="Y94" i="1"/>
  <c r="Y95" i="1"/>
  <c r="Y96" i="1"/>
  <c r="Y97" i="1"/>
  <c r="AA97" i="1" s="1"/>
  <c r="Y98" i="1"/>
  <c r="Y99" i="1"/>
  <c r="Y100" i="1"/>
  <c r="Y101" i="1"/>
  <c r="Y102" i="1"/>
  <c r="Y103" i="1"/>
  <c r="Y104" i="1"/>
  <c r="Y105" i="1"/>
  <c r="AA105" i="1" s="1"/>
  <c r="Y106" i="1"/>
  <c r="Y107" i="1"/>
  <c r="Y108" i="1"/>
  <c r="Y109" i="1"/>
  <c r="Y110" i="1"/>
  <c r="Y111" i="1"/>
  <c r="Y112" i="1"/>
  <c r="Y113" i="1"/>
  <c r="AA113" i="1" s="1"/>
  <c r="Y114" i="1"/>
  <c r="Y115" i="1"/>
  <c r="Y116" i="1"/>
  <c r="Y117" i="1"/>
  <c r="Y118" i="1"/>
  <c r="Y119" i="1"/>
  <c r="Y120" i="1"/>
  <c r="Y121" i="1"/>
  <c r="AA121" i="1" s="1"/>
  <c r="Y122" i="1"/>
  <c r="Y123" i="1"/>
  <c r="Y124" i="1"/>
  <c r="Y125" i="1"/>
  <c r="Y126" i="1"/>
  <c r="Y127" i="1"/>
  <c r="Y128" i="1"/>
  <c r="Y129" i="1"/>
  <c r="AA129" i="1" s="1"/>
  <c r="Y130" i="1"/>
  <c r="Y131" i="1"/>
  <c r="Y132" i="1"/>
  <c r="Y133" i="1"/>
  <c r="Y134" i="1"/>
  <c r="Y135" i="1"/>
  <c r="Y136" i="1"/>
  <c r="Y137" i="1"/>
  <c r="AA137" i="1" s="1"/>
  <c r="Y138" i="1"/>
  <c r="Y139" i="1"/>
  <c r="Y140" i="1"/>
  <c r="Y141" i="1"/>
  <c r="Y142" i="1"/>
  <c r="Y143" i="1"/>
  <c r="Y144" i="1"/>
  <c r="Y145" i="1"/>
  <c r="AA145" i="1" s="1"/>
  <c r="Y146" i="1"/>
  <c r="Y147" i="1"/>
  <c r="Y148" i="1"/>
  <c r="Y149" i="1"/>
  <c r="Y150" i="1"/>
  <c r="Y151" i="1"/>
  <c r="Y152" i="1"/>
  <c r="Y153" i="1"/>
  <c r="AA153" i="1" s="1"/>
  <c r="Y154" i="1"/>
  <c r="Y155" i="1"/>
  <c r="Y156" i="1"/>
  <c r="Y157" i="1"/>
  <c r="Y158" i="1"/>
  <c r="Y159" i="1"/>
  <c r="Y160" i="1"/>
  <c r="Y161" i="1"/>
  <c r="AA161" i="1" s="1"/>
  <c r="Y162" i="1"/>
  <c r="Y163" i="1"/>
  <c r="Y164" i="1"/>
  <c r="Y165" i="1"/>
  <c r="Y166" i="1"/>
  <c r="Y167" i="1"/>
  <c r="Y168" i="1"/>
  <c r="Y169" i="1"/>
  <c r="AA169" i="1" s="1"/>
  <c r="Y170" i="1"/>
  <c r="Y171" i="1"/>
  <c r="Y172" i="1"/>
  <c r="Y173" i="1"/>
  <c r="Y174" i="1"/>
  <c r="Y175" i="1"/>
  <c r="Y176" i="1"/>
  <c r="Y177" i="1"/>
  <c r="AA177" i="1" s="1"/>
  <c r="Y178" i="1"/>
  <c r="Y179" i="1"/>
  <c r="Y180" i="1"/>
  <c r="Y181" i="1"/>
  <c r="Y182" i="1"/>
  <c r="Y183" i="1"/>
  <c r="Y184" i="1"/>
  <c r="Y185" i="1"/>
  <c r="AA185" i="1" s="1"/>
  <c r="Y186" i="1"/>
  <c r="Y187" i="1"/>
  <c r="Y188" i="1"/>
  <c r="Y189" i="1"/>
  <c r="Y190" i="1"/>
  <c r="Y191" i="1"/>
  <c r="Y199" i="1"/>
  <c r="Y200" i="1"/>
  <c r="AA200" i="1" s="1"/>
  <c r="Y201" i="1"/>
  <c r="Y202" i="1"/>
  <c r="Y203" i="1"/>
  <c r="Y204" i="1"/>
  <c r="Y205" i="1"/>
  <c r="Y206" i="1"/>
  <c r="Y207" i="1"/>
  <c r="Y208" i="1"/>
  <c r="AA208" i="1" s="1"/>
  <c r="Y209" i="1"/>
  <c r="Y210" i="1"/>
  <c r="Y211" i="1"/>
  <c r="Y212" i="1"/>
  <c r="Y213" i="1"/>
  <c r="Y214" i="1"/>
  <c r="Y215" i="1"/>
  <c r="Y216" i="1"/>
  <c r="AA216" i="1" s="1"/>
  <c r="Y217" i="1"/>
  <c r="Y218" i="1"/>
  <c r="Y219" i="1"/>
  <c r="Y220" i="1"/>
  <c r="Y221" i="1"/>
  <c r="Y222" i="1"/>
  <c r="Y223" i="1"/>
  <c r="Y224" i="1"/>
  <c r="AA224" i="1" s="1"/>
  <c r="Y225" i="1"/>
  <c r="Y226" i="1"/>
  <c r="Y227" i="1"/>
  <c r="Y228" i="1"/>
  <c r="Y229" i="1"/>
  <c r="Y336" i="1"/>
  <c r="Y337" i="1"/>
  <c r="Y338" i="1"/>
  <c r="AA338" i="1" s="1"/>
  <c r="Y339" i="1"/>
  <c r="Y340" i="1"/>
  <c r="Y341" i="1"/>
  <c r="Y342" i="1"/>
  <c r="Y230" i="1"/>
  <c r="Y231" i="1"/>
  <c r="Y232" i="1"/>
  <c r="Y233" i="1"/>
  <c r="AA233" i="1" s="1"/>
  <c r="Y234" i="1"/>
  <c r="Y235" i="1"/>
  <c r="Y236" i="1"/>
  <c r="Y237" i="1"/>
  <c r="Y238" i="1"/>
  <c r="Y239" i="1"/>
  <c r="Y240" i="1"/>
  <c r="Y241" i="1"/>
  <c r="AA241" i="1" s="1"/>
  <c r="Y242" i="1"/>
  <c r="Y243" i="1"/>
  <c r="Y244" i="1"/>
  <c r="Y245" i="1"/>
  <c r="Y246" i="1"/>
  <c r="Y247" i="1"/>
  <c r="Y248" i="1"/>
  <c r="Y249" i="1"/>
  <c r="AA249" i="1" s="1"/>
  <c r="Y250" i="1"/>
  <c r="Y251" i="1"/>
  <c r="Y252" i="1"/>
  <c r="Y253" i="1"/>
  <c r="Y254" i="1"/>
  <c r="Y255" i="1"/>
  <c r="Y256" i="1"/>
  <c r="Y257" i="1"/>
  <c r="AA257" i="1" s="1"/>
  <c r="Y258" i="1"/>
  <c r="Y259" i="1"/>
  <c r="Y260" i="1"/>
  <c r="Y261" i="1"/>
  <c r="Y262" i="1"/>
  <c r="Y263" i="1"/>
  <c r="Y264" i="1"/>
  <c r="Y265" i="1"/>
  <c r="AA265" i="1" s="1"/>
  <c r="Y266" i="1"/>
  <c r="Y267" i="1"/>
  <c r="Y268" i="1"/>
  <c r="Y269" i="1"/>
  <c r="Y270" i="1"/>
  <c r="Y271" i="1"/>
  <c r="Y272" i="1"/>
  <c r="Y273" i="1"/>
  <c r="AA273" i="1" s="1"/>
  <c r="Y274" i="1"/>
  <c r="Y275" i="1"/>
  <c r="Y276" i="1"/>
  <c r="Y277" i="1"/>
  <c r="Y278" i="1"/>
  <c r="Y279" i="1"/>
  <c r="Y280" i="1"/>
  <c r="Y281" i="1"/>
  <c r="AA281" i="1" s="1"/>
  <c r="Y282" i="1"/>
  <c r="Y283" i="1"/>
  <c r="Y284" i="1"/>
  <c r="Y285" i="1"/>
  <c r="Y286" i="1"/>
  <c r="Y287" i="1"/>
  <c r="Y288" i="1"/>
  <c r="Y289" i="1"/>
  <c r="AA289" i="1" s="1"/>
  <c r="Y290" i="1"/>
  <c r="Y291" i="1"/>
  <c r="Y292" i="1"/>
  <c r="Y293" i="1"/>
  <c r="Y294" i="1"/>
  <c r="Y295" i="1"/>
  <c r="Y296" i="1"/>
  <c r="Y297" i="1"/>
  <c r="AA297" i="1" s="1"/>
  <c r="Y298" i="1"/>
  <c r="Y299" i="1"/>
  <c r="Y300" i="1"/>
  <c r="Y301" i="1"/>
  <c r="Y302" i="1"/>
  <c r="Y303" i="1"/>
  <c r="Y305" i="1"/>
  <c r="Y306" i="1"/>
  <c r="AA306" i="1" s="1"/>
  <c r="Y307" i="1"/>
  <c r="Y308" i="1"/>
  <c r="Y309" i="1"/>
  <c r="Y310" i="1"/>
  <c r="Y311" i="1"/>
  <c r="Y312" i="1"/>
  <c r="Y313" i="1"/>
  <c r="Y314" i="1"/>
  <c r="AA314" i="1" s="1"/>
  <c r="Y315" i="1"/>
  <c r="Y316" i="1"/>
  <c r="Y317" i="1"/>
  <c r="Y318" i="1"/>
  <c r="Y319" i="1"/>
  <c r="Y320" i="1"/>
  <c r="Y321" i="1"/>
  <c r="Y322" i="1"/>
  <c r="AA322" i="1" s="1"/>
  <c r="Y323" i="1"/>
  <c r="Y324" i="1"/>
  <c r="Y325" i="1"/>
  <c r="Y326" i="1"/>
  <c r="Y327" i="1"/>
  <c r="Y328" i="1"/>
  <c r="Y329" i="1"/>
  <c r="Y330" i="1"/>
  <c r="AA330" i="1" s="1"/>
  <c r="Y331" i="1"/>
  <c r="Y332" i="1"/>
  <c r="Y333" i="1"/>
  <c r="Y334" i="1"/>
  <c r="Y335" i="1"/>
  <c r="Y192" i="1"/>
  <c r="Y193" i="1"/>
  <c r="Y194" i="1"/>
  <c r="AA194" i="1" s="1"/>
  <c r="Y195" i="1"/>
  <c r="Y196" i="1"/>
  <c r="Y197" i="1"/>
  <c r="Y198" i="1"/>
  <c r="Y343" i="1"/>
  <c r="Y344" i="1"/>
  <c r="Y345" i="1"/>
  <c r="Y346" i="1"/>
  <c r="AA346" i="1" s="1"/>
  <c r="Y347" i="1"/>
  <c r="Y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04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336" i="1"/>
  <c r="X337" i="1"/>
  <c r="X338" i="1"/>
  <c r="X339" i="1"/>
  <c r="X340" i="1"/>
  <c r="X341" i="1"/>
  <c r="X342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192" i="1"/>
  <c r="X193" i="1"/>
  <c r="X194" i="1"/>
  <c r="X195" i="1"/>
  <c r="X196" i="1"/>
  <c r="X197" i="1"/>
  <c r="X198" i="1"/>
  <c r="X343" i="1"/>
  <c r="X344" i="1"/>
  <c r="X345" i="1"/>
  <c r="X346" i="1"/>
  <c r="X347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04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336" i="1"/>
  <c r="W337" i="1"/>
  <c r="W338" i="1"/>
  <c r="W339" i="1"/>
  <c r="W340" i="1"/>
  <c r="W341" i="1"/>
  <c r="W342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192" i="1"/>
  <c r="W193" i="1"/>
  <c r="W194" i="1"/>
  <c r="W195" i="1"/>
  <c r="W196" i="1"/>
  <c r="W197" i="1"/>
  <c r="W198" i="1"/>
  <c r="W343" i="1"/>
  <c r="W344" i="1"/>
  <c r="W345" i="1"/>
  <c r="W346" i="1"/>
  <c r="W347" i="1"/>
  <c r="W5" i="1"/>
  <c r="V6" i="1"/>
  <c r="V7" i="1"/>
  <c r="Z7" i="1" s="1"/>
  <c r="V8" i="1"/>
  <c r="Z8" i="1" s="1"/>
  <c r="V9" i="1"/>
  <c r="V10" i="1"/>
  <c r="V11" i="1"/>
  <c r="V12" i="1"/>
  <c r="V13" i="1"/>
  <c r="Z13" i="1" s="1"/>
  <c r="V14" i="1"/>
  <c r="V15" i="1"/>
  <c r="Z15" i="1" s="1"/>
  <c r="V16" i="1"/>
  <c r="Z16" i="1" s="1"/>
  <c r="V17" i="1"/>
  <c r="V18" i="1"/>
  <c r="V19" i="1"/>
  <c r="V20" i="1"/>
  <c r="V21" i="1"/>
  <c r="Z21" i="1" s="1"/>
  <c r="V22" i="1"/>
  <c r="V23" i="1"/>
  <c r="Z23" i="1" s="1"/>
  <c r="V24" i="1"/>
  <c r="Z24" i="1" s="1"/>
  <c r="V25" i="1"/>
  <c r="V26" i="1"/>
  <c r="V27" i="1"/>
  <c r="V28" i="1"/>
  <c r="V29" i="1"/>
  <c r="Z29" i="1" s="1"/>
  <c r="V30" i="1"/>
  <c r="V31" i="1"/>
  <c r="Z31" i="1" s="1"/>
  <c r="V32" i="1"/>
  <c r="Z32" i="1" s="1"/>
  <c r="V304" i="1"/>
  <c r="V33" i="1"/>
  <c r="V34" i="1"/>
  <c r="V35" i="1"/>
  <c r="V36" i="1"/>
  <c r="Z36" i="1" s="1"/>
  <c r="V37" i="1"/>
  <c r="V38" i="1"/>
  <c r="Z38" i="1" s="1"/>
  <c r="V39" i="1"/>
  <c r="Z39" i="1" s="1"/>
  <c r="V40" i="1"/>
  <c r="V41" i="1"/>
  <c r="V42" i="1"/>
  <c r="V43" i="1"/>
  <c r="V44" i="1"/>
  <c r="Z44" i="1" s="1"/>
  <c r="V45" i="1"/>
  <c r="V46" i="1"/>
  <c r="Z46" i="1" s="1"/>
  <c r="V47" i="1"/>
  <c r="Z47" i="1" s="1"/>
  <c r="V48" i="1"/>
  <c r="V49" i="1"/>
  <c r="V50" i="1"/>
  <c r="V51" i="1"/>
  <c r="V52" i="1"/>
  <c r="Z52" i="1" s="1"/>
  <c r="V53" i="1"/>
  <c r="V54" i="1"/>
  <c r="Z54" i="1" s="1"/>
  <c r="V55" i="1"/>
  <c r="Z55" i="1" s="1"/>
  <c r="V56" i="1"/>
  <c r="V57" i="1"/>
  <c r="V58" i="1"/>
  <c r="V59" i="1"/>
  <c r="V60" i="1"/>
  <c r="Z60" i="1" s="1"/>
  <c r="V61" i="1"/>
  <c r="V62" i="1"/>
  <c r="Z62" i="1" s="1"/>
  <c r="V63" i="1"/>
  <c r="Z63" i="1" s="1"/>
  <c r="V64" i="1"/>
  <c r="V65" i="1"/>
  <c r="V66" i="1"/>
  <c r="V67" i="1"/>
  <c r="V68" i="1"/>
  <c r="Z68" i="1" s="1"/>
  <c r="V69" i="1"/>
  <c r="V70" i="1"/>
  <c r="Z70" i="1" s="1"/>
  <c r="V71" i="1"/>
  <c r="Z71" i="1" s="1"/>
  <c r="V72" i="1"/>
  <c r="V73" i="1"/>
  <c r="V74" i="1"/>
  <c r="V75" i="1"/>
  <c r="V76" i="1"/>
  <c r="Z76" i="1" s="1"/>
  <c r="V77" i="1"/>
  <c r="V78" i="1"/>
  <c r="Z78" i="1" s="1"/>
  <c r="V79" i="1"/>
  <c r="Z79" i="1" s="1"/>
  <c r="V80" i="1"/>
  <c r="V81" i="1"/>
  <c r="V82" i="1"/>
  <c r="V83" i="1"/>
  <c r="V84" i="1"/>
  <c r="Z84" i="1" s="1"/>
  <c r="V85" i="1"/>
  <c r="V86" i="1"/>
  <c r="Z86" i="1" s="1"/>
  <c r="V87" i="1"/>
  <c r="Z87" i="1" s="1"/>
  <c r="V88" i="1"/>
  <c r="V89" i="1"/>
  <c r="V90" i="1"/>
  <c r="V91" i="1"/>
  <c r="V92" i="1"/>
  <c r="Z92" i="1" s="1"/>
  <c r="V93" i="1"/>
  <c r="V94" i="1"/>
  <c r="Z94" i="1" s="1"/>
  <c r="V95" i="1"/>
  <c r="Z95" i="1" s="1"/>
  <c r="V96" i="1"/>
  <c r="V97" i="1"/>
  <c r="V98" i="1"/>
  <c r="V99" i="1"/>
  <c r="V100" i="1"/>
  <c r="Z100" i="1" s="1"/>
  <c r="V101" i="1"/>
  <c r="V102" i="1"/>
  <c r="Z102" i="1" s="1"/>
  <c r="V103" i="1"/>
  <c r="Z103" i="1" s="1"/>
  <c r="V104" i="1"/>
  <c r="V105" i="1"/>
  <c r="V106" i="1"/>
  <c r="V107" i="1"/>
  <c r="V108" i="1"/>
  <c r="Z108" i="1" s="1"/>
  <c r="V109" i="1"/>
  <c r="V110" i="1"/>
  <c r="Z110" i="1" s="1"/>
  <c r="V111" i="1"/>
  <c r="Z111" i="1" s="1"/>
  <c r="V112" i="1"/>
  <c r="V113" i="1"/>
  <c r="V114" i="1"/>
  <c r="V115" i="1"/>
  <c r="V116" i="1"/>
  <c r="Z116" i="1" s="1"/>
  <c r="V117" i="1"/>
  <c r="V118" i="1"/>
  <c r="Z118" i="1" s="1"/>
  <c r="V119" i="1"/>
  <c r="Z119" i="1" s="1"/>
  <c r="V120" i="1"/>
  <c r="V121" i="1"/>
  <c r="V122" i="1"/>
  <c r="V123" i="1"/>
  <c r="V124" i="1"/>
  <c r="Z124" i="1" s="1"/>
  <c r="V125" i="1"/>
  <c r="V126" i="1"/>
  <c r="Z126" i="1" s="1"/>
  <c r="V127" i="1"/>
  <c r="Z127" i="1" s="1"/>
  <c r="V128" i="1"/>
  <c r="V129" i="1"/>
  <c r="V130" i="1"/>
  <c r="V131" i="1"/>
  <c r="V132" i="1"/>
  <c r="Z132" i="1" s="1"/>
  <c r="V133" i="1"/>
  <c r="V134" i="1"/>
  <c r="Z134" i="1" s="1"/>
  <c r="V135" i="1"/>
  <c r="Z135" i="1" s="1"/>
  <c r="V136" i="1"/>
  <c r="V137" i="1"/>
  <c r="V138" i="1"/>
  <c r="V139" i="1"/>
  <c r="V140" i="1"/>
  <c r="Z140" i="1" s="1"/>
  <c r="V141" i="1"/>
  <c r="V142" i="1"/>
  <c r="Z142" i="1" s="1"/>
  <c r="V143" i="1"/>
  <c r="Z143" i="1" s="1"/>
  <c r="V144" i="1"/>
  <c r="V145" i="1"/>
  <c r="V146" i="1"/>
  <c r="V147" i="1"/>
  <c r="V148" i="1"/>
  <c r="Z148" i="1" s="1"/>
  <c r="V149" i="1"/>
  <c r="V150" i="1"/>
  <c r="Z150" i="1" s="1"/>
  <c r="V151" i="1"/>
  <c r="Z151" i="1" s="1"/>
  <c r="V152" i="1"/>
  <c r="V153" i="1"/>
  <c r="V154" i="1"/>
  <c r="V155" i="1"/>
  <c r="V156" i="1"/>
  <c r="Z156" i="1" s="1"/>
  <c r="V157" i="1"/>
  <c r="V158" i="1"/>
  <c r="Z158" i="1" s="1"/>
  <c r="V159" i="1"/>
  <c r="Z159" i="1" s="1"/>
  <c r="V160" i="1"/>
  <c r="V161" i="1"/>
  <c r="V162" i="1"/>
  <c r="V163" i="1"/>
  <c r="V164" i="1"/>
  <c r="Z164" i="1" s="1"/>
  <c r="V165" i="1"/>
  <c r="V166" i="1"/>
  <c r="Z166" i="1" s="1"/>
  <c r="V167" i="1"/>
  <c r="Z167" i="1" s="1"/>
  <c r="V168" i="1"/>
  <c r="V169" i="1"/>
  <c r="V170" i="1"/>
  <c r="V171" i="1"/>
  <c r="V172" i="1"/>
  <c r="Z172" i="1" s="1"/>
  <c r="V173" i="1"/>
  <c r="V174" i="1"/>
  <c r="Z174" i="1" s="1"/>
  <c r="V175" i="1"/>
  <c r="Z175" i="1" s="1"/>
  <c r="V176" i="1"/>
  <c r="V177" i="1"/>
  <c r="V178" i="1"/>
  <c r="V179" i="1"/>
  <c r="V180" i="1"/>
  <c r="Z180" i="1" s="1"/>
  <c r="V181" i="1"/>
  <c r="V182" i="1"/>
  <c r="Z182" i="1" s="1"/>
  <c r="V183" i="1"/>
  <c r="Z183" i="1" s="1"/>
  <c r="V184" i="1"/>
  <c r="V185" i="1"/>
  <c r="V186" i="1"/>
  <c r="V187" i="1"/>
  <c r="V188" i="1"/>
  <c r="Z188" i="1" s="1"/>
  <c r="V189" i="1"/>
  <c r="V190" i="1"/>
  <c r="Z190" i="1" s="1"/>
  <c r="V191" i="1"/>
  <c r="Z191" i="1" s="1"/>
  <c r="V199" i="1"/>
  <c r="V200" i="1"/>
  <c r="V201" i="1"/>
  <c r="V202" i="1"/>
  <c r="V203" i="1"/>
  <c r="Z203" i="1" s="1"/>
  <c r="V204" i="1"/>
  <c r="V205" i="1"/>
  <c r="Z205" i="1" s="1"/>
  <c r="V206" i="1"/>
  <c r="Z206" i="1" s="1"/>
  <c r="V207" i="1"/>
  <c r="V208" i="1"/>
  <c r="V209" i="1"/>
  <c r="V210" i="1"/>
  <c r="V211" i="1"/>
  <c r="Z211" i="1" s="1"/>
  <c r="V212" i="1"/>
  <c r="V213" i="1"/>
  <c r="Z213" i="1" s="1"/>
  <c r="V214" i="1"/>
  <c r="Z214" i="1" s="1"/>
  <c r="V215" i="1"/>
  <c r="V216" i="1"/>
  <c r="V217" i="1"/>
  <c r="V218" i="1"/>
  <c r="V219" i="1"/>
  <c r="Z219" i="1" s="1"/>
  <c r="V220" i="1"/>
  <c r="V221" i="1"/>
  <c r="Z221" i="1" s="1"/>
  <c r="V222" i="1"/>
  <c r="Z222" i="1" s="1"/>
  <c r="V223" i="1"/>
  <c r="V224" i="1"/>
  <c r="V225" i="1"/>
  <c r="V226" i="1"/>
  <c r="V227" i="1"/>
  <c r="Z227" i="1" s="1"/>
  <c r="V228" i="1"/>
  <c r="V229" i="1"/>
  <c r="Z229" i="1" s="1"/>
  <c r="V336" i="1"/>
  <c r="Z336" i="1" s="1"/>
  <c r="V337" i="1"/>
  <c r="V338" i="1"/>
  <c r="V339" i="1"/>
  <c r="V340" i="1"/>
  <c r="V341" i="1"/>
  <c r="Z341" i="1" s="1"/>
  <c r="V342" i="1"/>
  <c r="V230" i="1"/>
  <c r="Z230" i="1" s="1"/>
  <c r="V231" i="1"/>
  <c r="Z231" i="1" s="1"/>
  <c r="V232" i="1"/>
  <c r="V233" i="1"/>
  <c r="V234" i="1"/>
  <c r="V235" i="1"/>
  <c r="V236" i="1"/>
  <c r="Z236" i="1" s="1"/>
  <c r="V237" i="1"/>
  <c r="V238" i="1"/>
  <c r="Z238" i="1" s="1"/>
  <c r="V239" i="1"/>
  <c r="Z239" i="1" s="1"/>
  <c r="V240" i="1"/>
  <c r="V241" i="1"/>
  <c r="V242" i="1"/>
  <c r="V243" i="1"/>
  <c r="V244" i="1"/>
  <c r="Z244" i="1" s="1"/>
  <c r="V245" i="1"/>
  <c r="V246" i="1"/>
  <c r="Z246" i="1" s="1"/>
  <c r="V247" i="1"/>
  <c r="Z247" i="1" s="1"/>
  <c r="V248" i="1"/>
  <c r="V249" i="1"/>
  <c r="V250" i="1"/>
  <c r="V251" i="1"/>
  <c r="V252" i="1"/>
  <c r="Z252" i="1" s="1"/>
  <c r="V253" i="1"/>
  <c r="V254" i="1"/>
  <c r="Z254" i="1" s="1"/>
  <c r="V255" i="1"/>
  <c r="Z255" i="1" s="1"/>
  <c r="V256" i="1"/>
  <c r="V257" i="1"/>
  <c r="V258" i="1"/>
  <c r="V259" i="1"/>
  <c r="V260" i="1"/>
  <c r="Z260" i="1" s="1"/>
  <c r="V261" i="1"/>
  <c r="V262" i="1"/>
  <c r="Z262" i="1" s="1"/>
  <c r="V263" i="1"/>
  <c r="Z263" i="1" s="1"/>
  <c r="V264" i="1"/>
  <c r="V265" i="1"/>
  <c r="V266" i="1"/>
  <c r="V267" i="1"/>
  <c r="V268" i="1"/>
  <c r="Z268" i="1" s="1"/>
  <c r="V269" i="1"/>
  <c r="V270" i="1"/>
  <c r="Z270" i="1" s="1"/>
  <c r="V271" i="1"/>
  <c r="Z271" i="1" s="1"/>
  <c r="V272" i="1"/>
  <c r="Z272" i="1" s="1"/>
  <c r="V273" i="1"/>
  <c r="V274" i="1"/>
  <c r="V275" i="1"/>
  <c r="V276" i="1"/>
  <c r="Z276" i="1" s="1"/>
  <c r="V277" i="1"/>
  <c r="V278" i="1"/>
  <c r="Z278" i="1" s="1"/>
  <c r="V279" i="1"/>
  <c r="Z279" i="1" s="1"/>
  <c r="V280" i="1"/>
  <c r="Z280" i="1" s="1"/>
  <c r="V281" i="1"/>
  <c r="V282" i="1"/>
  <c r="V283" i="1"/>
  <c r="V284" i="1"/>
  <c r="Z284" i="1" s="1"/>
  <c r="V285" i="1"/>
  <c r="V286" i="1"/>
  <c r="Z286" i="1" s="1"/>
  <c r="V287" i="1"/>
  <c r="Z287" i="1" s="1"/>
  <c r="V288" i="1"/>
  <c r="Z288" i="1" s="1"/>
  <c r="V289" i="1"/>
  <c r="V290" i="1"/>
  <c r="V291" i="1"/>
  <c r="V292" i="1"/>
  <c r="Z292" i="1" s="1"/>
  <c r="V293" i="1"/>
  <c r="V294" i="1"/>
  <c r="Z294" i="1" s="1"/>
  <c r="V295" i="1"/>
  <c r="Z295" i="1" s="1"/>
  <c r="V296" i="1"/>
  <c r="Z296" i="1" s="1"/>
  <c r="V297" i="1"/>
  <c r="V298" i="1"/>
  <c r="V299" i="1"/>
  <c r="V300" i="1"/>
  <c r="Z300" i="1" s="1"/>
  <c r="V301" i="1"/>
  <c r="V302" i="1"/>
  <c r="Z302" i="1" s="1"/>
  <c r="V303" i="1"/>
  <c r="Z303" i="1" s="1"/>
  <c r="V305" i="1"/>
  <c r="Z305" i="1" s="1"/>
  <c r="V306" i="1"/>
  <c r="V307" i="1"/>
  <c r="V308" i="1"/>
  <c r="V309" i="1"/>
  <c r="Z309" i="1" s="1"/>
  <c r="V310" i="1"/>
  <c r="V311" i="1"/>
  <c r="Z311" i="1" s="1"/>
  <c r="V312" i="1"/>
  <c r="Z312" i="1" s="1"/>
  <c r="V313" i="1"/>
  <c r="Z313" i="1" s="1"/>
  <c r="V314" i="1"/>
  <c r="V315" i="1"/>
  <c r="V316" i="1"/>
  <c r="V317" i="1"/>
  <c r="Z317" i="1" s="1"/>
  <c r="V318" i="1"/>
  <c r="V319" i="1"/>
  <c r="Z319" i="1" s="1"/>
  <c r="V320" i="1"/>
  <c r="Z320" i="1" s="1"/>
  <c r="V321" i="1"/>
  <c r="Z321" i="1" s="1"/>
  <c r="V322" i="1"/>
  <c r="V323" i="1"/>
  <c r="V324" i="1"/>
  <c r="V325" i="1"/>
  <c r="Z325" i="1" s="1"/>
  <c r="V326" i="1"/>
  <c r="V327" i="1"/>
  <c r="Z327" i="1" s="1"/>
  <c r="V328" i="1"/>
  <c r="Z328" i="1" s="1"/>
  <c r="V329" i="1"/>
  <c r="Z329" i="1" s="1"/>
  <c r="V330" i="1"/>
  <c r="V331" i="1"/>
  <c r="V332" i="1"/>
  <c r="V333" i="1"/>
  <c r="Z333" i="1" s="1"/>
  <c r="V334" i="1"/>
  <c r="V335" i="1"/>
  <c r="Z335" i="1" s="1"/>
  <c r="V192" i="1"/>
  <c r="Z192" i="1" s="1"/>
  <c r="V193" i="1"/>
  <c r="Z193" i="1" s="1"/>
  <c r="V194" i="1"/>
  <c r="V195" i="1"/>
  <c r="V196" i="1"/>
  <c r="V197" i="1"/>
  <c r="Z197" i="1" s="1"/>
  <c r="V198" i="1"/>
  <c r="V343" i="1"/>
  <c r="Z343" i="1" s="1"/>
  <c r="V344" i="1"/>
  <c r="Z344" i="1" s="1"/>
  <c r="V345" i="1"/>
  <c r="Z345" i="1" s="1"/>
  <c r="V346" i="1"/>
  <c r="V347" i="1"/>
  <c r="V5" i="1"/>
  <c r="AA345" i="1" l="1"/>
  <c r="AA193" i="1"/>
  <c r="AA329" i="1"/>
  <c r="AA321" i="1"/>
  <c r="AA313" i="1"/>
  <c r="AA305" i="1"/>
  <c r="AA296" i="1"/>
  <c r="AA288" i="1"/>
  <c r="AA280" i="1"/>
  <c r="AA272" i="1"/>
  <c r="AA264" i="1"/>
  <c r="AA256" i="1"/>
  <c r="AA248" i="1"/>
  <c r="AA240" i="1"/>
  <c r="AA232" i="1"/>
  <c r="AA337" i="1"/>
  <c r="AA223" i="1"/>
  <c r="AA215" i="1"/>
  <c r="AA207" i="1"/>
  <c r="AA199" i="1"/>
  <c r="AA184" i="1"/>
  <c r="AA176" i="1"/>
  <c r="AA168" i="1"/>
  <c r="AA160" i="1"/>
  <c r="AA152" i="1"/>
  <c r="AA144" i="1"/>
  <c r="AA136" i="1"/>
  <c r="AA128" i="1"/>
  <c r="AA120" i="1"/>
  <c r="AA112" i="1"/>
  <c r="AA104" i="1"/>
  <c r="AA96" i="1"/>
  <c r="AA88" i="1"/>
  <c r="AA80" i="1"/>
  <c r="AA72" i="1"/>
  <c r="AA64" i="1"/>
  <c r="AA56" i="1"/>
  <c r="AA48" i="1"/>
  <c r="AA40" i="1"/>
  <c r="AA304" i="1"/>
  <c r="AA25" i="1"/>
  <c r="AA17" i="1"/>
  <c r="AA9" i="1"/>
  <c r="Z196" i="1"/>
  <c r="Z324" i="1"/>
  <c r="Z308" i="1"/>
  <c r="Z291" i="1"/>
  <c r="Z275" i="1"/>
  <c r="Z259" i="1"/>
  <c r="Z243" i="1"/>
  <c r="Z340" i="1"/>
  <c r="Z218" i="1"/>
  <c r="Z202" i="1"/>
  <c r="Z179" i="1"/>
  <c r="Z163" i="1"/>
  <c r="Z147" i="1"/>
  <c r="Z131" i="1"/>
  <c r="Z115" i="1"/>
  <c r="Z99" i="1"/>
  <c r="Z83" i="1"/>
  <c r="Z67" i="1"/>
  <c r="Z51" i="1"/>
  <c r="Z35" i="1"/>
  <c r="Z20" i="1"/>
  <c r="Z332" i="1"/>
  <c r="Z316" i="1"/>
  <c r="Z299" i="1"/>
  <c r="Z283" i="1"/>
  <c r="Z267" i="1"/>
  <c r="Z251" i="1"/>
  <c r="Z235" i="1"/>
  <c r="Z226" i="1"/>
  <c r="Z210" i="1"/>
  <c r="Z187" i="1"/>
  <c r="Z171" i="1"/>
  <c r="Z155" i="1"/>
  <c r="Z139" i="1"/>
  <c r="Z123" i="1"/>
  <c r="Z107" i="1"/>
  <c r="Z91" i="1"/>
  <c r="Z75" i="1"/>
  <c r="Z59" i="1"/>
  <c r="Z43" i="1"/>
  <c r="Z28" i="1"/>
  <c r="Z12" i="1"/>
  <c r="Z334" i="1"/>
  <c r="Z310" i="1"/>
  <c r="Z285" i="1"/>
  <c r="Z261" i="1"/>
  <c r="Z245" i="1"/>
  <c r="Z228" i="1"/>
  <c r="Z204" i="1"/>
  <c r="Z173" i="1"/>
  <c r="Z149" i="1"/>
  <c r="Z125" i="1"/>
  <c r="Z101" i="1"/>
  <c r="Z77" i="1"/>
  <c r="Z53" i="1"/>
  <c r="Z37" i="1"/>
  <c r="Z22" i="1"/>
  <c r="Z326" i="1"/>
  <c r="Z301" i="1"/>
  <c r="Z277" i="1"/>
  <c r="Z253" i="1"/>
  <c r="Z237" i="1"/>
  <c r="Z220" i="1"/>
  <c r="Z189" i="1"/>
  <c r="Z157" i="1"/>
  <c r="Z133" i="1"/>
  <c r="Z109" i="1"/>
  <c r="Z85" i="1"/>
  <c r="Z69" i="1"/>
  <c r="Z45" i="1"/>
  <c r="Z6" i="1"/>
  <c r="Z198" i="1"/>
  <c r="Z318" i="1"/>
  <c r="Z293" i="1"/>
  <c r="Z269" i="1"/>
  <c r="Z342" i="1"/>
  <c r="Z212" i="1"/>
  <c r="Z181" i="1"/>
  <c r="Z165" i="1"/>
  <c r="Z141" i="1"/>
  <c r="Z117" i="1"/>
  <c r="Z93" i="1"/>
  <c r="Z61" i="1"/>
  <c r="Z30" i="1"/>
  <c r="Z14" i="1"/>
  <c r="X348" i="1"/>
  <c r="AA344" i="1"/>
  <c r="AA328" i="1"/>
  <c r="AA303" i="1"/>
  <c r="AA287" i="1"/>
  <c r="AA271" i="1"/>
  <c r="AA255" i="1"/>
  <c r="AA239" i="1"/>
  <c r="AA336" i="1"/>
  <c r="AA214" i="1"/>
  <c r="AA191" i="1"/>
  <c r="AA175" i="1"/>
  <c r="AA159" i="1"/>
  <c r="AA143" i="1"/>
  <c r="AA127" i="1"/>
  <c r="AA103" i="1"/>
  <c r="AA87" i="1"/>
  <c r="AA71" i="1"/>
  <c r="AA55" i="1"/>
  <c r="AA39" i="1"/>
  <c r="AA24" i="1"/>
  <c r="AA8" i="1"/>
  <c r="AA192" i="1"/>
  <c r="AA320" i="1"/>
  <c r="AA312" i="1"/>
  <c r="AA295" i="1"/>
  <c r="AA279" i="1"/>
  <c r="AA263" i="1"/>
  <c r="AA247" i="1"/>
  <c r="AA231" i="1"/>
  <c r="AA222" i="1"/>
  <c r="AA206" i="1"/>
  <c r="AA183" i="1"/>
  <c r="AA167" i="1"/>
  <c r="AA151" i="1"/>
  <c r="AA135" i="1"/>
  <c r="AA119" i="1"/>
  <c r="AA111" i="1"/>
  <c r="AA95" i="1"/>
  <c r="AA79" i="1"/>
  <c r="AA63" i="1"/>
  <c r="AA47" i="1"/>
  <c r="AA32" i="1"/>
  <c r="AA16" i="1"/>
  <c r="AA196" i="1"/>
  <c r="AA332" i="1"/>
  <c r="AA324" i="1"/>
  <c r="AA316" i="1"/>
  <c r="AA308" i="1"/>
  <c r="AA299" i="1"/>
  <c r="AA291" i="1"/>
  <c r="AA283" i="1"/>
  <c r="AA275" i="1"/>
  <c r="AA267" i="1"/>
  <c r="AA259" i="1"/>
  <c r="W348" i="1"/>
  <c r="Z5" i="1"/>
  <c r="V348" i="1"/>
  <c r="Z331" i="1"/>
  <c r="Z347" i="1"/>
  <c r="Z195" i="1"/>
  <c r="Z346" i="1"/>
  <c r="AA251" i="1"/>
  <c r="AA243" i="1"/>
  <c r="AA235" i="1"/>
  <c r="AA340" i="1"/>
  <c r="AA226" i="1"/>
  <c r="AA218" i="1"/>
  <c r="AA210" i="1"/>
  <c r="AA202" i="1"/>
  <c r="AA187" i="1"/>
  <c r="AA179" i="1"/>
  <c r="AA171" i="1"/>
  <c r="AA163" i="1"/>
  <c r="AA155" i="1"/>
  <c r="AA147" i="1"/>
  <c r="AA139" i="1"/>
  <c r="AA131" i="1"/>
  <c r="AA123" i="1"/>
  <c r="AA115" i="1"/>
  <c r="AA107" i="1"/>
  <c r="AA99" i="1"/>
  <c r="AA91" i="1"/>
  <c r="AA83" i="1"/>
  <c r="AA75" i="1"/>
  <c r="AA67" i="1"/>
  <c r="AA59" i="1"/>
  <c r="AA51" i="1"/>
  <c r="AA43" i="1"/>
  <c r="AA35" i="1"/>
  <c r="AA28" i="1"/>
  <c r="AA20" i="1"/>
  <c r="AA12" i="1"/>
  <c r="AA347" i="1"/>
  <c r="AA195" i="1"/>
  <c r="AA331" i="1"/>
  <c r="AA323" i="1"/>
  <c r="AA315" i="1"/>
  <c r="AA307" i="1"/>
  <c r="AA298" i="1"/>
  <c r="AA290" i="1"/>
  <c r="AA282" i="1"/>
  <c r="AA274" i="1"/>
  <c r="AA266" i="1"/>
  <c r="AA258" i="1"/>
  <c r="AA250" i="1"/>
  <c r="AA242" i="1"/>
  <c r="AA234" i="1"/>
  <c r="AA339" i="1"/>
  <c r="AA225" i="1"/>
  <c r="AA217" i="1"/>
  <c r="AA209" i="1"/>
  <c r="AA201" i="1"/>
  <c r="AA186" i="1"/>
  <c r="AA178" i="1"/>
  <c r="AA170" i="1"/>
  <c r="AA162" i="1"/>
  <c r="AA154" i="1"/>
  <c r="AA146" i="1"/>
  <c r="AA138" i="1"/>
  <c r="AA130" i="1"/>
  <c r="AA122" i="1"/>
  <c r="AA114" i="1"/>
  <c r="AA106" i="1"/>
  <c r="AA98" i="1"/>
  <c r="AA90" i="1"/>
  <c r="AA82" i="1"/>
  <c r="AA74" i="1"/>
  <c r="AA66" i="1"/>
  <c r="AA58" i="1"/>
  <c r="AA50" i="1"/>
  <c r="AA42" i="1"/>
  <c r="AA34" i="1"/>
  <c r="AA27" i="1"/>
  <c r="AA19" i="1"/>
  <c r="AA11" i="1"/>
  <c r="Z323" i="1"/>
  <c r="Z315" i="1"/>
  <c r="Z307" i="1"/>
  <c r="Z298" i="1"/>
  <c r="Z290" i="1"/>
  <c r="Z282" i="1"/>
  <c r="Z274" i="1"/>
  <c r="Z266" i="1"/>
  <c r="Z258" i="1"/>
  <c r="Z250" i="1"/>
  <c r="Z242" i="1"/>
  <c r="Z234" i="1"/>
  <c r="Z339" i="1"/>
  <c r="Z225" i="1"/>
  <c r="Z217" i="1"/>
  <c r="Z209" i="1"/>
  <c r="Z201" i="1"/>
  <c r="Z186" i="1"/>
  <c r="Z178" i="1"/>
  <c r="Z170" i="1"/>
  <c r="Z162" i="1"/>
  <c r="Z154" i="1"/>
  <c r="Z146" i="1"/>
  <c r="Z138" i="1"/>
  <c r="Z130" i="1"/>
  <c r="Z122" i="1"/>
  <c r="Z114" i="1"/>
  <c r="Z106" i="1"/>
  <c r="Z98" i="1"/>
  <c r="Z90" i="1"/>
  <c r="Z82" i="1"/>
  <c r="Z74" i="1"/>
  <c r="Z66" i="1"/>
  <c r="Z58" i="1"/>
  <c r="Z50" i="1"/>
  <c r="Z42" i="1"/>
  <c r="Z34" i="1"/>
  <c r="Z27" i="1"/>
  <c r="Z19" i="1"/>
  <c r="Z11" i="1"/>
  <c r="AA343" i="1"/>
  <c r="AA335" i="1"/>
  <c r="AA327" i="1"/>
  <c r="AA319" i="1"/>
  <c r="AA311" i="1"/>
  <c r="AA302" i="1"/>
  <c r="AA294" i="1"/>
  <c r="AA286" i="1"/>
  <c r="AA278" i="1"/>
  <c r="AA270" i="1"/>
  <c r="AA262" i="1"/>
  <c r="AA254" i="1"/>
  <c r="AA246" i="1"/>
  <c r="AA238" i="1"/>
  <c r="AA230" i="1"/>
  <c r="AA229" i="1"/>
  <c r="AA221" i="1"/>
  <c r="AA213" i="1"/>
  <c r="AA205" i="1"/>
  <c r="AA190" i="1"/>
  <c r="AA182" i="1"/>
  <c r="AA174" i="1"/>
  <c r="AA166" i="1"/>
  <c r="AA158" i="1"/>
  <c r="AA150" i="1"/>
  <c r="AA142" i="1"/>
  <c r="AA134" i="1"/>
  <c r="AA126" i="1"/>
  <c r="AA118" i="1"/>
  <c r="AA110" i="1"/>
  <c r="AA102" i="1"/>
  <c r="AA94" i="1"/>
  <c r="AA86" i="1"/>
  <c r="AA78" i="1"/>
  <c r="AA70" i="1"/>
  <c r="AA62" i="1"/>
  <c r="AA54" i="1"/>
  <c r="AA46" i="1"/>
  <c r="AA38" i="1"/>
  <c r="AA31" i="1"/>
  <c r="AA23" i="1"/>
  <c r="AA15" i="1"/>
  <c r="AA7" i="1"/>
  <c r="Z194" i="1"/>
  <c r="Z330" i="1"/>
  <c r="Z322" i="1"/>
  <c r="Z314" i="1"/>
  <c r="Z306" i="1"/>
  <c r="Z297" i="1"/>
  <c r="Z289" i="1"/>
  <c r="Z281" i="1"/>
  <c r="Z273" i="1"/>
  <c r="Z265" i="1"/>
  <c r="Z257" i="1"/>
  <c r="Z249" i="1"/>
  <c r="Z241" i="1"/>
  <c r="Z233" i="1"/>
  <c r="Z338" i="1"/>
  <c r="Z224" i="1"/>
  <c r="Z216" i="1"/>
  <c r="Z208" i="1"/>
  <c r="Z200" i="1"/>
  <c r="Z185" i="1"/>
  <c r="Z177" i="1"/>
  <c r="Z169" i="1"/>
  <c r="Z161" i="1"/>
  <c r="Z153" i="1"/>
  <c r="Z145" i="1"/>
  <c r="Z137" i="1"/>
  <c r="Z129" i="1"/>
  <c r="Z121" i="1"/>
  <c r="Z113" i="1"/>
  <c r="Z105" i="1"/>
  <c r="Z97" i="1"/>
  <c r="Z89" i="1"/>
  <c r="Z81" i="1"/>
  <c r="Z73" i="1"/>
  <c r="Z65" i="1"/>
  <c r="Z57" i="1"/>
  <c r="Z49" i="1"/>
  <c r="Z41" i="1"/>
  <c r="Z33" i="1"/>
  <c r="Z26" i="1"/>
  <c r="Z18" i="1"/>
  <c r="Z10" i="1"/>
  <c r="AA198" i="1"/>
  <c r="AA334" i="1"/>
  <c r="AA326" i="1"/>
  <c r="AA318" i="1"/>
  <c r="AA310" i="1"/>
  <c r="AA301" i="1"/>
  <c r="AA293" i="1"/>
  <c r="AA285" i="1"/>
  <c r="AA277" i="1"/>
  <c r="AA269" i="1"/>
  <c r="AA261" i="1"/>
  <c r="AA253" i="1"/>
  <c r="AA245" i="1"/>
  <c r="AA237" i="1"/>
  <c r="AA342" i="1"/>
  <c r="AA228" i="1"/>
  <c r="AA220" i="1"/>
  <c r="AA212" i="1"/>
  <c r="AA204" i="1"/>
  <c r="AA189" i="1"/>
  <c r="AA181" i="1"/>
  <c r="AA173" i="1"/>
  <c r="AA165" i="1"/>
  <c r="AA157" i="1"/>
  <c r="AA149" i="1"/>
  <c r="AA141" i="1"/>
  <c r="AA133" i="1"/>
  <c r="AA125" i="1"/>
  <c r="AA117" i="1"/>
  <c r="AA109" i="1"/>
  <c r="AA101" i="1"/>
  <c r="AA93" i="1"/>
  <c r="AA85" i="1"/>
  <c r="AA77" i="1"/>
  <c r="AA69" i="1"/>
  <c r="AA61" i="1"/>
  <c r="AA53" i="1"/>
  <c r="AA45" i="1"/>
  <c r="AA37" i="1"/>
  <c r="AA30" i="1"/>
  <c r="AA22" i="1"/>
  <c r="AA14" i="1"/>
  <c r="AA6" i="1"/>
  <c r="Z264" i="1"/>
  <c r="Z256" i="1"/>
  <c r="Z248" i="1"/>
  <c r="Z240" i="1"/>
  <c r="Z232" i="1"/>
  <c r="Z337" i="1"/>
  <c r="Z223" i="1"/>
  <c r="Z215" i="1"/>
  <c r="Z207" i="1"/>
  <c r="Z199" i="1"/>
  <c r="Z184" i="1"/>
  <c r="Z176" i="1"/>
  <c r="Z168" i="1"/>
  <c r="Z160" i="1"/>
  <c r="Z152" i="1"/>
  <c r="Z144" i="1"/>
  <c r="Z136" i="1"/>
  <c r="Z128" i="1"/>
  <c r="Z120" i="1"/>
  <c r="Z112" i="1"/>
  <c r="Z104" i="1"/>
  <c r="Z96" i="1"/>
  <c r="Z88" i="1"/>
  <c r="Z80" i="1"/>
  <c r="Z72" i="1"/>
  <c r="Z64" i="1"/>
  <c r="Z56" i="1"/>
  <c r="Z48" i="1"/>
  <c r="Z40" i="1"/>
  <c r="Z304" i="1"/>
  <c r="Z25" i="1"/>
  <c r="Z17" i="1"/>
  <c r="Z9" i="1"/>
  <c r="AA197" i="1"/>
  <c r="AA333" i="1"/>
  <c r="AA325" i="1"/>
  <c r="AA317" i="1"/>
  <c r="AA309" i="1"/>
  <c r="AA300" i="1"/>
  <c r="AA292" i="1"/>
  <c r="AA284" i="1"/>
  <c r="AA276" i="1"/>
  <c r="AA268" i="1"/>
  <c r="AA260" i="1"/>
  <c r="AA252" i="1"/>
  <c r="AA244" i="1"/>
  <c r="AA236" i="1"/>
  <c r="AA341" i="1"/>
  <c r="AA227" i="1"/>
  <c r="AA219" i="1"/>
  <c r="AA211" i="1"/>
  <c r="AA203" i="1"/>
  <c r="AA188" i="1"/>
  <c r="AA180" i="1"/>
  <c r="AA172" i="1"/>
  <c r="AA164" i="1"/>
  <c r="AA156" i="1"/>
  <c r="AA148" i="1"/>
  <c r="AA140" i="1"/>
  <c r="AA132" i="1"/>
  <c r="AA124" i="1"/>
  <c r="AA116" i="1"/>
  <c r="AA108" i="1"/>
  <c r="AA100" i="1"/>
  <c r="AA92" i="1"/>
  <c r="AA84" i="1"/>
  <c r="AA76" i="1"/>
  <c r="AA68" i="1"/>
  <c r="AA60" i="1"/>
  <c r="AA52" i="1"/>
  <c r="AA44" i="1"/>
  <c r="AA36" i="1"/>
  <c r="AA29" i="1"/>
  <c r="AA21" i="1"/>
  <c r="AA13" i="1"/>
  <c r="AA5" i="1"/>
  <c r="Y348" i="1"/>
  <c r="AA348" i="1" l="1"/>
  <c r="Z348" i="1"/>
</calcChain>
</file>

<file path=xl/sharedStrings.xml><?xml version="1.0" encoding="utf-8"?>
<sst xmlns="http://schemas.openxmlformats.org/spreadsheetml/2006/main" count="1155" uniqueCount="67">
  <si>
    <t>Agency</t>
  </si>
  <si>
    <t>EBE</t>
  </si>
  <si>
    <t>ACS</t>
  </si>
  <si>
    <t>Construction Services</t>
  </si>
  <si>
    <t>&lt;=$20K</t>
  </si>
  <si>
    <t>&gt;$20K, &lt;=$100K</t>
  </si>
  <si>
    <t>&gt;$100K, &lt;=$1M</t>
  </si>
  <si>
    <t>&gt;$5M, &lt;=$25M</t>
  </si>
  <si>
    <t>Goods</t>
  </si>
  <si>
    <t>Professional Services</t>
  </si>
  <si>
    <t>&gt;$1M, &lt;=$5M</t>
  </si>
  <si>
    <t>&gt;$25M</t>
  </si>
  <si>
    <t>Standardized Services</t>
  </si>
  <si>
    <t>BIC</t>
  </si>
  <si>
    <t>CCHR</t>
  </si>
  <si>
    <t>CCRB</t>
  </si>
  <si>
    <t>DCA</t>
  </si>
  <si>
    <t>DCAS</t>
  </si>
  <si>
    <t>DCLA</t>
  </si>
  <si>
    <t>DCP</t>
  </si>
  <si>
    <t>DDC</t>
  </si>
  <si>
    <t>DEP</t>
  </si>
  <si>
    <t>DFTA</t>
  </si>
  <si>
    <t>DHS</t>
  </si>
  <si>
    <t>DOB</t>
  </si>
  <si>
    <t>DOC</t>
  </si>
  <si>
    <t>DOF</t>
  </si>
  <si>
    <t>DOHMH</t>
  </si>
  <si>
    <t>DOI</t>
  </si>
  <si>
    <t>DOITT</t>
  </si>
  <si>
    <t>DOT</t>
  </si>
  <si>
    <t>DPR</t>
  </si>
  <si>
    <t>DSNY</t>
  </si>
  <si>
    <t>DYCD</t>
  </si>
  <si>
    <t>FDNY</t>
  </si>
  <si>
    <t>HPD</t>
  </si>
  <si>
    <t>HRA</t>
  </si>
  <si>
    <t>Law</t>
  </si>
  <si>
    <t>LPC</t>
  </si>
  <si>
    <t>NYPD</t>
  </si>
  <si>
    <t>OATH</t>
  </si>
  <si>
    <t>OEM</t>
  </si>
  <si>
    <t>TLC</t>
  </si>
  <si>
    <t>Industry</t>
  </si>
  <si>
    <t>Size Group</t>
  </si>
  <si>
    <t>MBE</t>
  </si>
  <si>
    <t>WBE</t>
  </si>
  <si>
    <t>Non-Certified</t>
  </si>
  <si>
    <t>Certified as Both MBE and WBE</t>
  </si>
  <si>
    <t>Total M/WBE</t>
  </si>
  <si>
    <t>Total</t>
  </si>
  <si>
    <t>Black</t>
  </si>
  <si>
    <t>Asian</t>
  </si>
  <si>
    <t>Hispanic</t>
  </si>
  <si>
    <t>$</t>
  </si>
  <si>
    <t>%</t>
  </si>
  <si>
    <t>#</t>
  </si>
  <si>
    <t>Caucasian</t>
  </si>
  <si>
    <t>Non- Certified</t>
  </si>
  <si>
    <t>Industry / Size Group</t>
  </si>
  <si>
    <t>Caucasian Women</t>
  </si>
  <si>
    <t>All Industries</t>
  </si>
  <si>
    <t>Utilization of Prime Contract Subject to the M/WBE Program by Industry and Size</t>
  </si>
  <si>
    <t>Utilization of Prime Contract Subject to the M/WBE Program by Agency</t>
  </si>
  <si>
    <t>SBS</t>
  </si>
  <si>
    <t>MOCJ</t>
  </si>
  <si>
    <t>DOP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</si>
</sst>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"/>
      <family val="1"/>
    </font>
    <font>
      <b/>
      <sz val="9"/>
      <color theme="1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4" fillId="0" borderId="6" xfId="1" applyFont="1" applyFill="1" applyBorder="1" applyAlignment="1">
      <alignment horizontal="center" vertical="center" wrapText="1"/>
    </xf>
    <xf numFmtId="3" fontId="5" fillId="0" borderId="6" xfId="1" applyNumberFormat="1" applyFont="1" applyBorder="1" applyAlignment="1">
      <alignment horizontal="center" vertical="center"/>
    </xf>
    <xf numFmtId="3" fontId="4" fillId="0" borderId="6" xfId="1" applyNumberFormat="1" applyFont="1" applyFill="1" applyBorder="1" applyAlignment="1">
      <alignment horizontal="center" vertical="center" wrapText="1"/>
    </xf>
    <xf numFmtId="3" fontId="3" fillId="5" borderId="6" xfId="0" applyNumberFormat="1" applyFont="1" applyFill="1" applyBorder="1" applyAlignment="1">
      <alignment horizontal="center" vertical="center"/>
    </xf>
    <xf numFmtId="3" fontId="8" fillId="3" borderId="6" xfId="2" applyNumberFormat="1" applyFont="1" applyFill="1" applyBorder="1" applyAlignment="1">
      <alignment horizontal="center" vertical="center" wrapText="1"/>
    </xf>
    <xf numFmtId="164" fontId="8" fillId="3" borderId="6" xfId="2" applyNumberFormat="1" applyFont="1" applyFill="1" applyBorder="1" applyAlignment="1">
      <alignment horizontal="center" vertical="center" wrapText="1"/>
    </xf>
    <xf numFmtId="9" fontId="8" fillId="3" borderId="6" xfId="2" applyNumberFormat="1" applyFont="1" applyFill="1" applyBorder="1" applyAlignment="1">
      <alignment horizontal="center" vertical="center" wrapText="1"/>
    </xf>
    <xf numFmtId="0" fontId="8" fillId="6" borderId="6" xfId="2" applyFont="1" applyFill="1" applyBorder="1" applyAlignment="1">
      <alignment horizontal="center" vertical="center" wrapText="1"/>
    </xf>
    <xf numFmtId="3" fontId="8" fillId="6" borderId="6" xfId="2" applyNumberFormat="1" applyFont="1" applyFill="1" applyBorder="1" applyAlignment="1">
      <alignment horizontal="center" vertical="center" wrapText="1"/>
    </xf>
    <xf numFmtId="164" fontId="8" fillId="6" borderId="6" xfId="2" applyNumberFormat="1" applyFont="1" applyFill="1" applyBorder="1" applyAlignment="1">
      <alignment horizontal="center" vertical="center" wrapText="1"/>
    </xf>
    <xf numFmtId="165" fontId="8" fillId="6" borderId="6" xfId="2" applyNumberFormat="1" applyFont="1" applyFill="1" applyBorder="1" applyAlignment="1">
      <alignment horizontal="center" vertical="center" wrapText="1"/>
    </xf>
    <xf numFmtId="3" fontId="9" fillId="0" borderId="6" xfId="2" applyNumberFormat="1" applyFont="1" applyFill="1" applyBorder="1" applyAlignment="1">
      <alignment horizontal="center" vertical="center" wrapText="1"/>
    </xf>
    <xf numFmtId="164" fontId="9" fillId="0" borderId="6" xfId="2" applyNumberFormat="1" applyFont="1" applyFill="1" applyBorder="1" applyAlignment="1">
      <alignment horizontal="right" vertical="center" wrapText="1"/>
    </xf>
    <xf numFmtId="165" fontId="8" fillId="0" borderId="6" xfId="2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165" fontId="7" fillId="2" borderId="6" xfId="0" applyNumberFormat="1" applyFont="1" applyFill="1" applyBorder="1" applyAlignment="1">
      <alignment horizontal="right" vertical="center" wrapText="1"/>
    </xf>
    <xf numFmtId="3" fontId="8" fillId="4" borderId="6" xfId="2" applyNumberFormat="1" applyFont="1" applyFill="1" applyBorder="1" applyAlignment="1">
      <alignment horizontal="center" vertical="center" wrapText="1"/>
    </xf>
    <xf numFmtId="164" fontId="8" fillId="4" borderId="6" xfId="2" applyNumberFormat="1" applyFont="1" applyFill="1" applyBorder="1" applyAlignment="1">
      <alignment horizontal="right" vertical="center" wrapText="1"/>
    </xf>
    <xf numFmtId="165" fontId="8" fillId="4" borderId="6" xfId="2" applyNumberFormat="1" applyFont="1" applyFill="1" applyBorder="1" applyAlignment="1">
      <alignment horizontal="right" vertical="center" wrapText="1"/>
    </xf>
    <xf numFmtId="3" fontId="6" fillId="4" borderId="6" xfId="1" applyNumberFormat="1" applyFont="1" applyFill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164" fontId="4" fillId="0" borderId="6" xfId="1" applyNumberFormat="1" applyFont="1" applyFill="1" applyBorder="1" applyAlignment="1">
      <alignment wrapText="1"/>
    </xf>
    <xf numFmtId="164" fontId="3" fillId="5" borderId="6" xfId="0" applyNumberFormat="1" applyFont="1" applyFill="1" applyBorder="1" applyAlignment="1">
      <alignment horizontal="center" vertical="center"/>
    </xf>
    <xf numFmtId="164" fontId="8" fillId="6" borderId="6" xfId="2" applyNumberFormat="1" applyFont="1" applyFill="1" applyBorder="1" applyAlignment="1">
      <alignment horizontal="right" vertical="center" wrapText="1"/>
    </xf>
    <xf numFmtId="164" fontId="9" fillId="0" borderId="6" xfId="2" applyNumberFormat="1" applyFont="1" applyFill="1" applyBorder="1" applyAlignment="1">
      <alignment vertical="center" wrapText="1"/>
    </xf>
    <xf numFmtId="164" fontId="8" fillId="6" borderId="6" xfId="2" applyNumberFormat="1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8" fillId="4" borderId="6" xfId="2" applyNumberFormat="1" applyFont="1" applyFill="1" applyBorder="1" applyAlignment="1">
      <alignment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8" fillId="3" borderId="1" xfId="2" applyNumberFormat="1" applyFont="1" applyFill="1" applyBorder="1" applyAlignment="1">
      <alignment horizontal="center" vertical="center" wrapText="1"/>
    </xf>
    <xf numFmtId="3" fontId="8" fillId="3" borderId="2" xfId="2" applyNumberFormat="1" applyFont="1" applyFill="1" applyBorder="1" applyAlignment="1">
      <alignment horizontal="center" vertical="center" wrapText="1"/>
    </xf>
    <xf numFmtId="3" fontId="8" fillId="3" borderId="3" xfId="2" applyNumberFormat="1" applyFont="1" applyFill="1" applyBorder="1" applyAlignment="1">
      <alignment horizontal="center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3" xfId="0" applyNumberFormat="1" applyFont="1" applyFill="1" applyBorder="1" applyAlignment="1">
      <alignment horizontal="center" vertical="center" wrapText="1"/>
    </xf>
    <xf numFmtId="3" fontId="8" fillId="3" borderId="7" xfId="2" applyNumberFormat="1" applyFont="1" applyFill="1" applyBorder="1" applyAlignment="1">
      <alignment horizontal="center" vertical="center" wrapText="1"/>
    </xf>
    <xf numFmtId="3" fontId="8" fillId="3" borderId="8" xfId="2" applyNumberFormat="1" applyFont="1" applyFill="1" applyBorder="1" applyAlignment="1">
      <alignment horizontal="center" vertical="center" wrapText="1"/>
    </xf>
    <xf numFmtId="3" fontId="8" fillId="3" borderId="9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center" vertical="center" wrapText="1"/>
    </xf>
    <xf numFmtId="3" fontId="7" fillId="4" borderId="7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8" xfId="0" applyNumberFormat="1" applyFont="1" applyFill="1" applyBorder="1" applyAlignment="1">
      <alignment horizontal="center" vertical="center" wrapText="1"/>
    </xf>
    <xf numFmtId="3" fontId="7" fillId="4" borderId="9" xfId="0" applyNumberFormat="1" applyFont="1" applyFill="1" applyBorder="1" applyAlignment="1">
      <alignment horizontal="center" vertical="center" wrapText="1"/>
    </xf>
    <xf numFmtId="3" fontId="7" fillId="4" borderId="5" xfId="0" applyNumberFormat="1" applyFont="1" applyFill="1" applyBorder="1" applyAlignment="1">
      <alignment horizontal="center" vertical="center" wrapText="1"/>
    </xf>
    <xf numFmtId="3" fontId="7" fillId="4" borderId="10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1"/>
    <cellStyle name="Normal_Sheet3" xfId="2"/>
  </cellStyles>
  <dxfs count="0"/>
  <tableStyles count="0" defaultTableStyle="TableStyleMedium2" defaultPivotStyle="PivotStyleLight16"/>
  <colors>
    <mruColors>
      <color rgb="FFA3EEFD"/>
      <color rgb="FF0099FF"/>
      <color rgb="FF29A9D7"/>
      <color rgb="FF3FA5C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topLeftCell="A16" workbookViewId="0">
      <selection activeCell="A36" sqref="A36"/>
    </sheetView>
  </sheetViews>
  <sheetFormatPr defaultRowHeight="14.4" x14ac:dyDescent="0.3"/>
  <cols>
    <col min="1" max="1" width="17.44140625" style="38" bestFit="1" customWidth="1"/>
    <col min="2" max="2" width="4.88671875" bestFit="1" customWidth="1"/>
    <col min="3" max="3" width="9.5546875" bestFit="1" customWidth="1"/>
    <col min="4" max="4" width="5.5546875" bestFit="1" customWidth="1"/>
    <col min="5" max="5" width="4.88671875" bestFit="1" customWidth="1"/>
    <col min="6" max="6" width="10.44140625" bestFit="1" customWidth="1"/>
    <col min="7" max="7" width="5.5546875" bestFit="1" customWidth="1"/>
    <col min="8" max="8" width="3.5546875" bestFit="1" customWidth="1"/>
    <col min="9" max="9" width="9.5546875" bestFit="1" customWidth="1"/>
    <col min="10" max="10" width="4.6640625" bestFit="1" customWidth="1"/>
    <col min="11" max="11" width="3.5546875" bestFit="1" customWidth="1"/>
    <col min="12" max="12" width="8.6640625" bestFit="1" customWidth="1"/>
    <col min="13" max="13" width="4.6640625" bestFit="1" customWidth="1"/>
    <col min="14" max="14" width="3.5546875" bestFit="1" customWidth="1"/>
    <col min="15" max="15" width="9.5546875" bestFit="1" customWidth="1"/>
    <col min="16" max="16" width="5.5546875" bestFit="1" customWidth="1"/>
    <col min="17" max="17" width="3.5546875" bestFit="1" customWidth="1"/>
    <col min="18" max="18" width="8.6640625" bestFit="1" customWidth="1"/>
    <col min="19" max="19" width="4.6640625" bestFit="1" customWidth="1"/>
    <col min="20" max="20" width="4.88671875" bestFit="1" customWidth="1"/>
    <col min="21" max="21" width="10.44140625" bestFit="1" customWidth="1"/>
    <col min="22" max="22" width="5.5546875" bestFit="1" customWidth="1"/>
    <col min="23" max="23" width="1.88671875" bestFit="1" customWidth="1"/>
    <col min="24" max="24" width="8.6640625" bestFit="1" customWidth="1"/>
    <col min="25" max="25" width="5.6640625" bestFit="1" customWidth="1"/>
    <col min="26" max="26" width="11.6640625" bestFit="1" customWidth="1"/>
    <col min="27" max="27" width="3.5546875" bestFit="1" customWidth="1"/>
    <col min="28" max="28" width="9.5546875" bestFit="1" customWidth="1"/>
    <col min="29" max="29" width="4.88671875" bestFit="1" customWidth="1"/>
    <col min="30" max="30" width="10.44140625" bestFit="1" customWidth="1"/>
    <col min="31" max="31" width="5.5546875" bestFit="1" customWidth="1"/>
    <col min="32" max="32" width="5.6640625" bestFit="1" customWidth="1"/>
    <col min="33" max="33" width="11.6640625" bestFit="1" customWidth="1"/>
  </cols>
  <sheetData>
    <row r="1" spans="1:33" x14ac:dyDescent="0.3">
      <c r="A1" s="66" t="s">
        <v>62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</row>
    <row r="2" spans="1:33" x14ac:dyDescent="0.3">
      <c r="A2" s="42" t="s">
        <v>59</v>
      </c>
      <c r="B2" s="45" t="s">
        <v>45</v>
      </c>
      <c r="C2" s="46"/>
      <c r="D2" s="46"/>
      <c r="E2" s="46"/>
      <c r="F2" s="46"/>
      <c r="G2" s="46"/>
      <c r="H2" s="46"/>
      <c r="I2" s="46"/>
      <c r="J2" s="47"/>
      <c r="K2" s="45" t="s">
        <v>46</v>
      </c>
      <c r="L2" s="46"/>
      <c r="M2" s="46"/>
      <c r="N2" s="46"/>
      <c r="O2" s="46"/>
      <c r="P2" s="46"/>
      <c r="Q2" s="46"/>
      <c r="R2" s="46"/>
      <c r="S2" s="46"/>
      <c r="T2" s="46"/>
      <c r="U2" s="46"/>
      <c r="V2" s="47"/>
      <c r="W2" s="48" t="s">
        <v>1</v>
      </c>
      <c r="X2" s="49"/>
      <c r="Y2" s="48" t="s">
        <v>47</v>
      </c>
      <c r="Z2" s="49"/>
      <c r="AA2" s="48" t="s">
        <v>48</v>
      </c>
      <c r="AB2" s="49"/>
      <c r="AC2" s="52" t="s">
        <v>49</v>
      </c>
      <c r="AD2" s="53"/>
      <c r="AE2" s="54"/>
      <c r="AF2" s="48" t="s">
        <v>50</v>
      </c>
      <c r="AG2" s="49"/>
    </row>
    <row r="3" spans="1:33" ht="22.5" customHeight="1" x14ac:dyDescent="0.3">
      <c r="A3" s="43"/>
      <c r="B3" s="39" t="s">
        <v>51</v>
      </c>
      <c r="C3" s="40"/>
      <c r="D3" s="41"/>
      <c r="E3" s="39" t="s">
        <v>52</v>
      </c>
      <c r="F3" s="40"/>
      <c r="G3" s="41"/>
      <c r="H3" s="39" t="s">
        <v>53</v>
      </c>
      <c r="I3" s="40"/>
      <c r="J3" s="41"/>
      <c r="K3" s="39" t="s">
        <v>51</v>
      </c>
      <c r="L3" s="40"/>
      <c r="M3" s="41"/>
      <c r="N3" s="39" t="s">
        <v>52</v>
      </c>
      <c r="O3" s="40"/>
      <c r="P3" s="41"/>
      <c r="Q3" s="39" t="s">
        <v>53</v>
      </c>
      <c r="R3" s="40"/>
      <c r="S3" s="41"/>
      <c r="T3" s="39" t="s">
        <v>60</v>
      </c>
      <c r="U3" s="40"/>
      <c r="V3" s="41"/>
      <c r="W3" s="50"/>
      <c r="X3" s="51"/>
      <c r="Y3" s="50"/>
      <c r="Z3" s="51"/>
      <c r="AA3" s="50"/>
      <c r="AB3" s="51"/>
      <c r="AC3" s="55"/>
      <c r="AD3" s="56"/>
      <c r="AE3" s="57"/>
      <c r="AF3" s="50"/>
      <c r="AG3" s="51"/>
    </row>
    <row r="4" spans="1:33" x14ac:dyDescent="0.3">
      <c r="A4" s="44"/>
      <c r="B4" s="5" t="s">
        <v>56</v>
      </c>
      <c r="C4" s="6" t="s">
        <v>54</v>
      </c>
      <c r="D4" s="6" t="s">
        <v>55</v>
      </c>
      <c r="E4" s="5" t="s">
        <v>56</v>
      </c>
      <c r="F4" s="6" t="s">
        <v>54</v>
      </c>
      <c r="G4" s="6" t="s">
        <v>55</v>
      </c>
      <c r="H4" s="5" t="s">
        <v>56</v>
      </c>
      <c r="I4" s="6" t="s">
        <v>54</v>
      </c>
      <c r="J4" s="6" t="s">
        <v>55</v>
      </c>
      <c r="K4" s="5" t="s">
        <v>56</v>
      </c>
      <c r="L4" s="6" t="s">
        <v>54</v>
      </c>
      <c r="M4" s="6" t="s">
        <v>55</v>
      </c>
      <c r="N4" s="5" t="s">
        <v>56</v>
      </c>
      <c r="O4" s="6" t="s">
        <v>54</v>
      </c>
      <c r="P4" s="6" t="s">
        <v>55</v>
      </c>
      <c r="Q4" s="5" t="s">
        <v>56</v>
      </c>
      <c r="R4" s="6" t="s">
        <v>54</v>
      </c>
      <c r="S4" s="6" t="s">
        <v>55</v>
      </c>
      <c r="T4" s="5" t="s">
        <v>56</v>
      </c>
      <c r="U4" s="6" t="s">
        <v>54</v>
      </c>
      <c r="V4" s="6" t="s">
        <v>55</v>
      </c>
      <c r="W4" s="5" t="s">
        <v>56</v>
      </c>
      <c r="X4" s="6" t="s">
        <v>54</v>
      </c>
      <c r="Y4" s="5" t="s">
        <v>56</v>
      </c>
      <c r="Z4" s="6" t="s">
        <v>54</v>
      </c>
      <c r="AA4" s="5" t="s">
        <v>56</v>
      </c>
      <c r="AB4" s="6" t="s">
        <v>54</v>
      </c>
      <c r="AC4" s="5" t="s">
        <v>56</v>
      </c>
      <c r="AD4" s="6" t="s">
        <v>54</v>
      </c>
      <c r="AE4" s="7" t="s">
        <v>55</v>
      </c>
      <c r="AF4" s="5" t="s">
        <v>56</v>
      </c>
      <c r="AG4" s="6" t="s">
        <v>54</v>
      </c>
    </row>
    <row r="5" spans="1:33" ht="24" x14ac:dyDescent="0.25">
      <c r="A5" s="8" t="s">
        <v>3</v>
      </c>
      <c r="B5" s="9">
        <f t="shared" ref="B5" si="0">SUM(B6:B11)</f>
        <v>506</v>
      </c>
      <c r="C5" s="30">
        <f>SUM(C6:C11)</f>
        <v>2577623.5</v>
      </c>
      <c r="D5" s="11">
        <f>C5/AG5</f>
        <v>1.3639282048863129E-3</v>
      </c>
      <c r="E5" s="9">
        <f t="shared" ref="E5:Z5" si="1">SUM(E6:E11)</f>
        <v>2824</v>
      </c>
      <c r="F5" s="30">
        <f t="shared" si="1"/>
        <v>82662246.109999999</v>
      </c>
      <c r="G5" s="11">
        <f>F5/AG5</f>
        <v>4.3740045413413912E-2</v>
      </c>
      <c r="H5" s="9">
        <f t="shared" si="1"/>
        <v>21</v>
      </c>
      <c r="I5" s="30">
        <f t="shared" si="1"/>
        <v>2790387.25</v>
      </c>
      <c r="J5" s="11">
        <f>I5/AG5</f>
        <v>1.4765103875062264E-3</v>
      </c>
      <c r="K5" s="9">
        <f t="shared" si="1"/>
        <v>60</v>
      </c>
      <c r="L5" s="30">
        <f t="shared" si="1"/>
        <v>67409</v>
      </c>
      <c r="M5" s="11">
        <f>L5/AG5</f>
        <v>3.5668916101665533E-5</v>
      </c>
      <c r="N5" s="9">
        <f t="shared" si="1"/>
        <v>64</v>
      </c>
      <c r="O5" s="30">
        <f t="shared" si="1"/>
        <v>4211247.43</v>
      </c>
      <c r="P5" s="11">
        <f>O5/AG5</f>
        <v>2.2283468270412644E-3</v>
      </c>
      <c r="Q5" s="9">
        <f t="shared" si="1"/>
        <v>4</v>
      </c>
      <c r="R5" s="30">
        <f t="shared" si="1"/>
        <v>940350</v>
      </c>
      <c r="S5" s="11">
        <f>R5/AG5</f>
        <v>4.9757844288153194E-4</v>
      </c>
      <c r="T5" s="9">
        <f t="shared" si="1"/>
        <v>50</v>
      </c>
      <c r="U5" s="30">
        <f t="shared" si="1"/>
        <v>48361366.659999996</v>
      </c>
      <c r="V5" s="11">
        <f>U5/AG5</f>
        <v>2.55900180978419E-2</v>
      </c>
      <c r="W5" s="9">
        <f t="shared" si="1"/>
        <v>2</v>
      </c>
      <c r="X5" s="30">
        <f t="shared" si="1"/>
        <v>2049128.99</v>
      </c>
      <c r="Y5" s="9">
        <f t="shared" si="1"/>
        <v>5438</v>
      </c>
      <c r="Z5" s="30">
        <f t="shared" si="1"/>
        <v>1746193013.9299998</v>
      </c>
      <c r="AA5" s="9">
        <f>K5+N5+Q5</f>
        <v>128</v>
      </c>
      <c r="AB5" s="30">
        <f>L5+O5+R5</f>
        <v>5219006.43</v>
      </c>
      <c r="AC5" s="9">
        <f>B5+E5+H5+K5+N5+Q5+T5</f>
        <v>3529</v>
      </c>
      <c r="AD5" s="30">
        <f>C5+F5+I5+L5+O5+R5+U5</f>
        <v>141610629.94999999</v>
      </c>
      <c r="AE5" s="11">
        <f>AD5/AG5</f>
        <v>7.4932096289672803E-2</v>
      </c>
      <c r="AF5" s="9">
        <f>B5+E5+H5+K5+N5+Q5+T5+W5+Y5</f>
        <v>8969</v>
      </c>
      <c r="AG5" s="10">
        <f>C5+F5+I5+L5+O5+R5+U5+X5+Z5</f>
        <v>1889852772.8699999</v>
      </c>
    </row>
    <row r="6" spans="1:33" ht="15" x14ac:dyDescent="0.25">
      <c r="A6" s="35" t="s">
        <v>4</v>
      </c>
      <c r="B6" s="12">
        <v>496</v>
      </c>
      <c r="C6" s="13">
        <v>862849.6</v>
      </c>
      <c r="D6" s="14">
        <f t="shared" ref="D6:D39" si="2">C6/AG6</f>
        <v>0.11298245787336754</v>
      </c>
      <c r="E6" s="12">
        <v>2770</v>
      </c>
      <c r="F6" s="13">
        <v>2660424.04</v>
      </c>
      <c r="G6" s="14">
        <f t="shared" ref="G6:G39" si="3">F6/AG6</f>
        <v>0.34835879511863282</v>
      </c>
      <c r="H6" s="12">
        <v>16</v>
      </c>
      <c r="I6" s="13">
        <v>93052.5</v>
      </c>
      <c r="J6" s="14">
        <f t="shared" ref="J6:J38" si="4">I6/AG6</f>
        <v>1.2184394778952825E-2</v>
      </c>
      <c r="K6" s="12">
        <v>60</v>
      </c>
      <c r="L6" s="13">
        <v>67409</v>
      </c>
      <c r="M6" s="14">
        <f t="shared" ref="M6:M39" si="5">L6/AG6</f>
        <v>8.8266072126426589E-3</v>
      </c>
      <c r="N6" s="12">
        <v>62</v>
      </c>
      <c r="O6" s="13">
        <v>93201.43</v>
      </c>
      <c r="P6" s="14">
        <f t="shared" ref="P6:P39" si="6">O6/AG6</f>
        <v>1.2203895833888796E-2</v>
      </c>
      <c r="Q6" s="12">
        <v>2</v>
      </c>
      <c r="R6" s="13">
        <v>25350</v>
      </c>
      <c r="S6" s="14">
        <f t="shared" ref="S6:S39" si="7">R6/AG6</f>
        <v>3.3193563595438503E-3</v>
      </c>
      <c r="T6" s="12">
        <v>26</v>
      </c>
      <c r="U6" s="13">
        <v>107978</v>
      </c>
      <c r="V6" s="14">
        <f t="shared" ref="V6:V39" si="8">U6/AG6</f>
        <v>1.4138755857626266E-2</v>
      </c>
      <c r="W6" s="12">
        <v>0</v>
      </c>
      <c r="X6" s="13">
        <v>0</v>
      </c>
      <c r="Y6" s="12">
        <v>5206</v>
      </c>
      <c r="Z6" s="13">
        <v>3726758.17</v>
      </c>
      <c r="AA6" s="12">
        <f t="shared" ref="AA6:AB32" si="9">K6+N6+Q6</f>
        <v>124</v>
      </c>
      <c r="AB6" s="13">
        <f t="shared" si="9"/>
        <v>185960.43</v>
      </c>
      <c r="AC6" s="12">
        <f t="shared" ref="AC6:AD39" si="10">B6+E6+H6+K6+N6+Q6+T6</f>
        <v>3432</v>
      </c>
      <c r="AD6" s="13">
        <f t="shared" si="10"/>
        <v>3910264.5700000003</v>
      </c>
      <c r="AE6" s="14">
        <f t="shared" ref="AE6:AE39" si="11">AD6/AG6</f>
        <v>0.5120142630346548</v>
      </c>
      <c r="AF6" s="12">
        <f t="shared" ref="AF6:AG39" si="12">B6+E6+H6+K6+N6+Q6+T6+W6+Y6</f>
        <v>8638</v>
      </c>
      <c r="AG6" s="31">
        <f t="shared" si="12"/>
        <v>7637022.7400000002</v>
      </c>
    </row>
    <row r="7" spans="1:33" ht="15" x14ac:dyDescent="0.25">
      <c r="A7" s="35" t="s">
        <v>5</v>
      </c>
      <c r="B7" s="12">
        <v>7</v>
      </c>
      <c r="C7" s="13">
        <v>541247.9</v>
      </c>
      <c r="D7" s="14">
        <f t="shared" si="2"/>
        <v>0.12024391910756624</v>
      </c>
      <c r="E7" s="12">
        <v>24</v>
      </c>
      <c r="F7" s="13">
        <v>1234919.67</v>
      </c>
      <c r="G7" s="14">
        <f t="shared" si="3"/>
        <v>0.27435040561602619</v>
      </c>
      <c r="H7" s="12">
        <v>3</v>
      </c>
      <c r="I7" s="13">
        <v>83307</v>
      </c>
      <c r="J7" s="14">
        <f t="shared" si="4"/>
        <v>1.8507527085267251E-2</v>
      </c>
      <c r="K7" s="12">
        <v>0</v>
      </c>
      <c r="L7" s="13">
        <v>0</v>
      </c>
      <c r="M7" s="14">
        <f t="shared" si="5"/>
        <v>0</v>
      </c>
      <c r="N7" s="12">
        <v>1</v>
      </c>
      <c r="O7" s="13">
        <v>37250</v>
      </c>
      <c r="P7" s="14">
        <f t="shared" si="6"/>
        <v>8.2754796586866058E-3</v>
      </c>
      <c r="Q7" s="12">
        <v>1</v>
      </c>
      <c r="R7" s="13">
        <v>100000</v>
      </c>
      <c r="S7" s="14">
        <f t="shared" si="7"/>
        <v>2.2216052774997597E-2</v>
      </c>
      <c r="T7" s="12">
        <v>7</v>
      </c>
      <c r="U7" s="13">
        <v>533313.46</v>
      </c>
      <c r="V7" s="14">
        <f t="shared" si="8"/>
        <v>0.1184811997297657</v>
      </c>
      <c r="W7" s="12">
        <v>0</v>
      </c>
      <c r="X7" s="13">
        <v>0</v>
      </c>
      <c r="Y7" s="12">
        <v>36</v>
      </c>
      <c r="Z7" s="13">
        <v>1971211.63</v>
      </c>
      <c r="AA7" s="12">
        <f t="shared" si="9"/>
        <v>2</v>
      </c>
      <c r="AB7" s="13">
        <f t="shared" si="9"/>
        <v>137250</v>
      </c>
      <c r="AC7" s="12">
        <f t="shared" si="10"/>
        <v>43</v>
      </c>
      <c r="AD7" s="13">
        <f t="shared" si="10"/>
        <v>2530038.0299999998</v>
      </c>
      <c r="AE7" s="14">
        <f t="shared" si="11"/>
        <v>0.56207458397230958</v>
      </c>
      <c r="AF7" s="12">
        <f t="shared" si="12"/>
        <v>79</v>
      </c>
      <c r="AG7" s="31">
        <f t="shared" si="12"/>
        <v>4501249.66</v>
      </c>
    </row>
    <row r="8" spans="1:33" ht="15" x14ac:dyDescent="0.25">
      <c r="A8" s="35" t="s">
        <v>6</v>
      </c>
      <c r="B8" s="12">
        <v>3</v>
      </c>
      <c r="C8" s="13">
        <v>1173526</v>
      </c>
      <c r="D8" s="14">
        <f t="shared" si="2"/>
        <v>3.3502475691741029E-2</v>
      </c>
      <c r="E8" s="12">
        <v>12</v>
      </c>
      <c r="F8" s="13">
        <v>8597904</v>
      </c>
      <c r="G8" s="14">
        <f t="shared" si="3"/>
        <v>0.24545776553729781</v>
      </c>
      <c r="H8" s="12">
        <v>1</v>
      </c>
      <c r="I8" s="13">
        <v>945516.25</v>
      </c>
      <c r="J8" s="14">
        <f t="shared" si="4"/>
        <v>2.6993125999569788E-2</v>
      </c>
      <c r="K8" s="12">
        <v>0</v>
      </c>
      <c r="L8" s="13">
        <v>0</v>
      </c>
      <c r="M8" s="14">
        <f t="shared" si="5"/>
        <v>0</v>
      </c>
      <c r="N8" s="12">
        <v>0</v>
      </c>
      <c r="O8" s="13">
        <v>0</v>
      </c>
      <c r="P8" s="14">
        <f t="shared" si="6"/>
        <v>0</v>
      </c>
      <c r="Q8" s="12">
        <v>1</v>
      </c>
      <c r="R8" s="13">
        <v>815000</v>
      </c>
      <c r="S8" s="14">
        <f t="shared" si="7"/>
        <v>2.3267075197966589E-2</v>
      </c>
      <c r="T8" s="12">
        <v>4</v>
      </c>
      <c r="U8" s="13">
        <v>732754.22</v>
      </c>
      <c r="V8" s="14">
        <f t="shared" si="8"/>
        <v>2.0919076734193073E-2</v>
      </c>
      <c r="W8" s="12">
        <v>1</v>
      </c>
      <c r="X8" s="13">
        <v>549943</v>
      </c>
      <c r="Y8" s="12">
        <v>37</v>
      </c>
      <c r="Z8" s="13">
        <v>22213394.780000001</v>
      </c>
      <c r="AA8" s="12">
        <f t="shared" si="9"/>
        <v>1</v>
      </c>
      <c r="AB8" s="13">
        <f t="shared" si="9"/>
        <v>815000</v>
      </c>
      <c r="AC8" s="12">
        <f t="shared" si="10"/>
        <v>21</v>
      </c>
      <c r="AD8" s="13">
        <f t="shared" si="10"/>
        <v>12264700.470000001</v>
      </c>
      <c r="AE8" s="14">
        <f t="shared" si="11"/>
        <v>0.3501395191607683</v>
      </c>
      <c r="AF8" s="12">
        <f t="shared" si="12"/>
        <v>59</v>
      </c>
      <c r="AG8" s="31">
        <f t="shared" si="12"/>
        <v>35028038.25</v>
      </c>
    </row>
    <row r="9" spans="1:33" ht="15" x14ac:dyDescent="0.25">
      <c r="A9" s="35" t="s">
        <v>10</v>
      </c>
      <c r="B9" s="12">
        <v>0</v>
      </c>
      <c r="C9" s="13">
        <v>0</v>
      </c>
      <c r="D9" s="14">
        <f t="shared" si="2"/>
        <v>0</v>
      </c>
      <c r="E9" s="12">
        <v>14</v>
      </c>
      <c r="F9" s="13">
        <v>41972214</v>
      </c>
      <c r="G9" s="14">
        <f t="shared" si="3"/>
        <v>0.1414367775047167</v>
      </c>
      <c r="H9" s="12">
        <v>1</v>
      </c>
      <c r="I9" s="13">
        <v>1668511.5</v>
      </c>
      <c r="J9" s="14">
        <f t="shared" si="4"/>
        <v>5.6225027774222513E-3</v>
      </c>
      <c r="K9" s="12">
        <v>0</v>
      </c>
      <c r="L9" s="13">
        <v>0</v>
      </c>
      <c r="M9" s="14">
        <f t="shared" si="5"/>
        <v>0</v>
      </c>
      <c r="N9" s="12">
        <v>1</v>
      </c>
      <c r="O9" s="13">
        <v>4080796</v>
      </c>
      <c r="P9" s="14">
        <f t="shared" si="6"/>
        <v>1.3751350736326128E-2</v>
      </c>
      <c r="Q9" s="12">
        <v>0</v>
      </c>
      <c r="R9" s="13">
        <v>0</v>
      </c>
      <c r="S9" s="14">
        <f t="shared" si="7"/>
        <v>0</v>
      </c>
      <c r="T9" s="12">
        <v>11</v>
      </c>
      <c r="U9" s="13">
        <v>21883216.98</v>
      </c>
      <c r="V9" s="14">
        <f t="shared" si="8"/>
        <v>7.3741444544424037E-2</v>
      </c>
      <c r="W9" s="12">
        <v>1</v>
      </c>
      <c r="X9" s="13">
        <v>1499185.99</v>
      </c>
      <c r="Y9" s="12">
        <v>89</v>
      </c>
      <c r="Z9" s="13">
        <v>225652087.22999999</v>
      </c>
      <c r="AA9" s="12">
        <f t="shared" si="9"/>
        <v>1</v>
      </c>
      <c r="AB9" s="13">
        <f t="shared" si="9"/>
        <v>4080796</v>
      </c>
      <c r="AC9" s="12">
        <f t="shared" si="10"/>
        <v>27</v>
      </c>
      <c r="AD9" s="13">
        <f t="shared" si="10"/>
        <v>69604738.480000004</v>
      </c>
      <c r="AE9" s="14">
        <f t="shared" si="11"/>
        <v>0.23455207556288912</v>
      </c>
      <c r="AF9" s="12">
        <f t="shared" si="12"/>
        <v>117</v>
      </c>
      <c r="AG9" s="31">
        <f t="shared" si="12"/>
        <v>296756011.69999999</v>
      </c>
    </row>
    <row r="10" spans="1:33" ht="15" x14ac:dyDescent="0.25">
      <c r="A10" s="35" t="s">
        <v>7</v>
      </c>
      <c r="B10" s="12">
        <v>0</v>
      </c>
      <c r="C10" s="13">
        <v>0</v>
      </c>
      <c r="D10" s="14">
        <f t="shared" si="2"/>
        <v>0</v>
      </c>
      <c r="E10" s="12">
        <v>4</v>
      </c>
      <c r="F10" s="13">
        <v>28196784.399999999</v>
      </c>
      <c r="G10" s="14">
        <f t="shared" si="3"/>
        <v>4.7142525345757746E-2</v>
      </c>
      <c r="H10" s="12">
        <v>0</v>
      </c>
      <c r="I10" s="13">
        <v>0</v>
      </c>
      <c r="J10" s="14">
        <f t="shared" si="4"/>
        <v>0</v>
      </c>
      <c r="K10" s="12">
        <v>0</v>
      </c>
      <c r="L10" s="13">
        <v>0</v>
      </c>
      <c r="M10" s="14">
        <f t="shared" si="5"/>
        <v>0</v>
      </c>
      <c r="N10" s="12">
        <v>0</v>
      </c>
      <c r="O10" s="13">
        <v>0</v>
      </c>
      <c r="P10" s="14">
        <f t="shared" si="6"/>
        <v>0</v>
      </c>
      <c r="Q10" s="12">
        <v>0</v>
      </c>
      <c r="R10" s="13">
        <v>0</v>
      </c>
      <c r="S10" s="14">
        <f t="shared" si="7"/>
        <v>0</v>
      </c>
      <c r="T10" s="12">
        <v>2</v>
      </c>
      <c r="U10" s="13">
        <v>25104104</v>
      </c>
      <c r="V10" s="14">
        <f t="shared" si="8"/>
        <v>4.1971837721415446E-2</v>
      </c>
      <c r="W10" s="12">
        <v>0</v>
      </c>
      <c r="X10" s="13">
        <v>0</v>
      </c>
      <c r="Y10" s="12">
        <v>48</v>
      </c>
      <c r="Z10" s="13">
        <v>544816929.71000004</v>
      </c>
      <c r="AA10" s="12">
        <f t="shared" si="9"/>
        <v>0</v>
      </c>
      <c r="AB10" s="13">
        <f t="shared" si="9"/>
        <v>0</v>
      </c>
      <c r="AC10" s="12">
        <f t="shared" si="10"/>
        <v>6</v>
      </c>
      <c r="AD10" s="13">
        <f t="shared" si="10"/>
        <v>53300888.399999999</v>
      </c>
      <c r="AE10" s="14">
        <f t="shared" si="11"/>
        <v>8.9114363067173186E-2</v>
      </c>
      <c r="AF10" s="12">
        <f t="shared" si="12"/>
        <v>54</v>
      </c>
      <c r="AG10" s="31">
        <f t="shared" si="12"/>
        <v>598117818.11000001</v>
      </c>
    </row>
    <row r="11" spans="1:33" ht="15" x14ac:dyDescent="0.25">
      <c r="A11" s="35" t="s">
        <v>11</v>
      </c>
      <c r="B11" s="12">
        <v>0</v>
      </c>
      <c r="C11" s="13">
        <v>0</v>
      </c>
      <c r="D11" s="14">
        <f t="shared" si="2"/>
        <v>0</v>
      </c>
      <c r="E11" s="12">
        <v>0</v>
      </c>
      <c r="F11" s="13">
        <v>0</v>
      </c>
      <c r="G11" s="14">
        <f t="shared" si="3"/>
        <v>0</v>
      </c>
      <c r="H11" s="12">
        <v>0</v>
      </c>
      <c r="I11" s="13">
        <v>0</v>
      </c>
      <c r="J11" s="14">
        <f t="shared" si="4"/>
        <v>0</v>
      </c>
      <c r="K11" s="12">
        <v>0</v>
      </c>
      <c r="L11" s="13">
        <v>0</v>
      </c>
      <c r="M11" s="14">
        <f t="shared" si="5"/>
        <v>0</v>
      </c>
      <c r="N11" s="12">
        <v>0</v>
      </c>
      <c r="O11" s="13">
        <v>0</v>
      </c>
      <c r="P11" s="14">
        <f t="shared" si="6"/>
        <v>0</v>
      </c>
      <c r="Q11" s="12">
        <v>0</v>
      </c>
      <c r="R11" s="13">
        <v>0</v>
      </c>
      <c r="S11" s="14">
        <f t="shared" si="7"/>
        <v>0</v>
      </c>
      <c r="T11" s="12">
        <v>0</v>
      </c>
      <c r="U11" s="13">
        <v>0</v>
      </c>
      <c r="V11" s="14">
        <f t="shared" si="8"/>
        <v>0</v>
      </c>
      <c r="W11" s="12">
        <v>0</v>
      </c>
      <c r="X11" s="13">
        <v>0</v>
      </c>
      <c r="Y11" s="12">
        <v>22</v>
      </c>
      <c r="Z11" s="13">
        <v>947812632.40999997</v>
      </c>
      <c r="AA11" s="12">
        <f t="shared" si="9"/>
        <v>0</v>
      </c>
      <c r="AB11" s="13">
        <f t="shared" si="9"/>
        <v>0</v>
      </c>
      <c r="AC11" s="12">
        <f t="shared" si="10"/>
        <v>0</v>
      </c>
      <c r="AD11" s="13">
        <f t="shared" si="10"/>
        <v>0</v>
      </c>
      <c r="AE11" s="14">
        <f t="shared" si="11"/>
        <v>0</v>
      </c>
      <c r="AF11" s="12">
        <f t="shared" si="12"/>
        <v>22</v>
      </c>
      <c r="AG11" s="31">
        <f t="shared" si="12"/>
        <v>947812632.40999997</v>
      </c>
    </row>
    <row r="12" spans="1:33" ht="15" x14ac:dyDescent="0.25">
      <c r="A12" s="8" t="s">
        <v>8</v>
      </c>
      <c r="B12" s="9">
        <f t="shared" ref="B12" si="13">SUM(B13:B18)</f>
        <v>345</v>
      </c>
      <c r="C12" s="30">
        <f>SUM(C13:C18)</f>
        <v>3102101.3600000003</v>
      </c>
      <c r="D12" s="11">
        <f t="shared" si="2"/>
        <v>2.9985362785787751E-3</v>
      </c>
      <c r="E12" s="9">
        <f t="shared" ref="E12:F12" si="14">SUM(E13:E18)</f>
        <v>609</v>
      </c>
      <c r="F12" s="30">
        <f t="shared" si="14"/>
        <v>4385789.5999999996</v>
      </c>
      <c r="G12" s="11">
        <f t="shared" si="3"/>
        <v>4.2393679959617731E-3</v>
      </c>
      <c r="H12" s="9">
        <f t="shared" ref="H12:I12" si="15">SUM(H13:H18)</f>
        <v>464</v>
      </c>
      <c r="I12" s="30">
        <f t="shared" si="15"/>
        <v>4349663.8600000003</v>
      </c>
      <c r="J12" s="11">
        <f t="shared" si="4"/>
        <v>4.2044483304159311E-3</v>
      </c>
      <c r="K12" s="9">
        <f t="shared" ref="K12:L12" si="16">SUM(K13:K18)</f>
        <v>56</v>
      </c>
      <c r="L12" s="30">
        <f t="shared" si="16"/>
        <v>1075382.6099999999</v>
      </c>
      <c r="M12" s="11">
        <f t="shared" si="5"/>
        <v>1.0394804666981382E-3</v>
      </c>
      <c r="N12" s="9">
        <f t="shared" ref="N12:O12" si="17">SUM(N13:N18)</f>
        <v>164</v>
      </c>
      <c r="O12" s="30">
        <f t="shared" si="17"/>
        <v>21653776.079999998</v>
      </c>
      <c r="P12" s="11">
        <f t="shared" si="6"/>
        <v>2.0930854800986026E-2</v>
      </c>
      <c r="Q12" s="9">
        <f t="shared" ref="Q12:R12" si="18">SUM(Q13:Q18)</f>
        <v>107</v>
      </c>
      <c r="R12" s="30">
        <f t="shared" si="18"/>
        <v>866428.73</v>
      </c>
      <c r="S12" s="11">
        <f t="shared" si="7"/>
        <v>8.3750260813783789E-4</v>
      </c>
      <c r="T12" s="9">
        <f t="shared" ref="T12:U12" si="19">SUM(T13:T18)</f>
        <v>1759</v>
      </c>
      <c r="U12" s="30">
        <f t="shared" si="19"/>
        <v>23488741.169999998</v>
      </c>
      <c r="V12" s="11">
        <f t="shared" si="8"/>
        <v>2.2704558737046507E-2</v>
      </c>
      <c r="W12" s="9">
        <f t="shared" ref="W12:Z12" si="20">SUM(W13:W18)</f>
        <v>0</v>
      </c>
      <c r="X12" s="30">
        <f t="shared" si="20"/>
        <v>0</v>
      </c>
      <c r="Y12" s="9">
        <f t="shared" si="20"/>
        <v>8347</v>
      </c>
      <c r="Z12" s="30">
        <f t="shared" si="20"/>
        <v>975616662</v>
      </c>
      <c r="AA12" s="9">
        <f>K12+N12+Q12</f>
        <v>327</v>
      </c>
      <c r="AB12" s="30">
        <f>L12+O12+R12</f>
        <v>23595587.419999998</v>
      </c>
      <c r="AC12" s="9">
        <f t="shared" si="10"/>
        <v>3504</v>
      </c>
      <c r="AD12" s="30">
        <f t="shared" si="10"/>
        <v>58921883.409999996</v>
      </c>
      <c r="AE12" s="11">
        <f t="shared" si="11"/>
        <v>5.6954749217824986E-2</v>
      </c>
      <c r="AF12" s="9">
        <f t="shared" si="12"/>
        <v>11851</v>
      </c>
      <c r="AG12" s="32">
        <f t="shared" si="12"/>
        <v>1034538545.41</v>
      </c>
    </row>
    <row r="13" spans="1:33" ht="15" x14ac:dyDescent="0.25">
      <c r="A13" s="35" t="s">
        <v>4</v>
      </c>
      <c r="B13" s="12">
        <v>313</v>
      </c>
      <c r="C13" s="13">
        <v>1383601.58</v>
      </c>
      <c r="D13" s="14">
        <f t="shared" si="2"/>
        <v>2.3583528816817401E-2</v>
      </c>
      <c r="E13" s="12">
        <v>573</v>
      </c>
      <c r="F13" s="13">
        <v>2500171.3199999998</v>
      </c>
      <c r="G13" s="14">
        <f t="shared" si="3"/>
        <v>4.2615492222985461E-2</v>
      </c>
      <c r="H13" s="12">
        <v>418</v>
      </c>
      <c r="I13" s="13">
        <v>2354153.12</v>
      </c>
      <c r="J13" s="14">
        <f t="shared" si="4"/>
        <v>4.0126607794651832E-2</v>
      </c>
      <c r="K13" s="12">
        <v>43</v>
      </c>
      <c r="L13" s="13">
        <v>251990.59</v>
      </c>
      <c r="M13" s="14">
        <f t="shared" si="5"/>
        <v>4.2951868707983253E-3</v>
      </c>
      <c r="N13" s="12">
        <v>146</v>
      </c>
      <c r="O13" s="13">
        <v>789676.8</v>
      </c>
      <c r="P13" s="14">
        <f t="shared" si="6"/>
        <v>1.3460063820375337E-2</v>
      </c>
      <c r="Q13" s="12">
        <v>101</v>
      </c>
      <c r="R13" s="13">
        <v>490675.43</v>
      </c>
      <c r="S13" s="14">
        <f t="shared" si="7"/>
        <v>8.3635768492756907E-3</v>
      </c>
      <c r="T13" s="12">
        <v>1559</v>
      </c>
      <c r="U13" s="13">
        <v>9667200.0999999996</v>
      </c>
      <c r="V13" s="14">
        <f t="shared" si="8"/>
        <v>0.16477770438531159</v>
      </c>
      <c r="W13" s="12">
        <v>0</v>
      </c>
      <c r="X13" s="13">
        <v>0</v>
      </c>
      <c r="Y13" s="12">
        <v>7498</v>
      </c>
      <c r="Z13" s="13">
        <v>41230662.990000002</v>
      </c>
      <c r="AA13" s="12">
        <f t="shared" si="9"/>
        <v>290</v>
      </c>
      <c r="AB13" s="13">
        <f t="shared" si="9"/>
        <v>1532342.82</v>
      </c>
      <c r="AC13" s="12">
        <f t="shared" si="10"/>
        <v>3153</v>
      </c>
      <c r="AD13" s="13">
        <f t="shared" si="10"/>
        <v>17437468.939999998</v>
      </c>
      <c r="AE13" s="14">
        <f t="shared" si="11"/>
        <v>0.29722216076021557</v>
      </c>
      <c r="AF13" s="12">
        <f t="shared" si="12"/>
        <v>10651</v>
      </c>
      <c r="AG13" s="31">
        <f t="shared" si="12"/>
        <v>58668131.93</v>
      </c>
    </row>
    <row r="14" spans="1:33" ht="15" x14ac:dyDescent="0.25">
      <c r="A14" s="35" t="s">
        <v>5</v>
      </c>
      <c r="B14" s="12">
        <v>32</v>
      </c>
      <c r="C14" s="13">
        <v>1718499.78</v>
      </c>
      <c r="D14" s="14">
        <f t="shared" si="2"/>
        <v>3.5488056098145156E-2</v>
      </c>
      <c r="E14" s="12">
        <v>36</v>
      </c>
      <c r="F14" s="13">
        <v>1885618.28</v>
      </c>
      <c r="G14" s="14">
        <f t="shared" si="3"/>
        <v>3.8939153835869544E-2</v>
      </c>
      <c r="H14" s="12">
        <v>46</v>
      </c>
      <c r="I14" s="13">
        <v>1995510.74</v>
      </c>
      <c r="J14" s="14">
        <f t="shared" si="4"/>
        <v>4.1208499360745422E-2</v>
      </c>
      <c r="K14" s="12">
        <v>12</v>
      </c>
      <c r="L14" s="13">
        <v>624800.36</v>
      </c>
      <c r="M14" s="14">
        <f t="shared" si="5"/>
        <v>1.2902503965302391E-2</v>
      </c>
      <c r="N14" s="12">
        <v>16</v>
      </c>
      <c r="O14" s="13">
        <v>870391.28</v>
      </c>
      <c r="P14" s="14">
        <f t="shared" si="6"/>
        <v>1.7974104466848616E-2</v>
      </c>
      <c r="Q14" s="12">
        <v>6</v>
      </c>
      <c r="R14" s="13">
        <v>375753.3</v>
      </c>
      <c r="S14" s="14">
        <f t="shared" si="7"/>
        <v>7.7595320899390306E-3</v>
      </c>
      <c r="T14" s="12">
        <v>195</v>
      </c>
      <c r="U14" s="13">
        <v>9368585.5899999999</v>
      </c>
      <c r="V14" s="14">
        <f t="shared" si="8"/>
        <v>0.19346693834211273</v>
      </c>
      <c r="W14" s="12">
        <v>0</v>
      </c>
      <c r="X14" s="13">
        <v>0</v>
      </c>
      <c r="Y14" s="12">
        <v>597</v>
      </c>
      <c r="Z14" s="13">
        <v>31585577.579999998</v>
      </c>
      <c r="AA14" s="12">
        <f t="shared" si="9"/>
        <v>34</v>
      </c>
      <c r="AB14" s="13">
        <f t="shared" si="9"/>
        <v>1870944.9400000002</v>
      </c>
      <c r="AC14" s="12">
        <f t="shared" si="10"/>
        <v>343</v>
      </c>
      <c r="AD14" s="13">
        <f t="shared" si="10"/>
        <v>16839159.329999998</v>
      </c>
      <c r="AE14" s="14">
        <f t="shared" si="11"/>
        <v>0.34773878815896286</v>
      </c>
      <c r="AF14" s="12">
        <f t="shared" si="12"/>
        <v>940</v>
      </c>
      <c r="AG14" s="31">
        <f t="shared" si="12"/>
        <v>48424736.909999996</v>
      </c>
    </row>
    <row r="15" spans="1:33" ht="15" x14ac:dyDescent="0.25">
      <c r="A15" s="35" t="s">
        <v>6</v>
      </c>
      <c r="B15" s="12">
        <v>0</v>
      </c>
      <c r="C15" s="13">
        <v>0</v>
      </c>
      <c r="D15" s="14">
        <f t="shared" si="2"/>
        <v>0</v>
      </c>
      <c r="E15" s="12">
        <v>0</v>
      </c>
      <c r="F15" s="13">
        <v>0</v>
      </c>
      <c r="G15" s="14">
        <f t="shared" si="3"/>
        <v>0</v>
      </c>
      <c r="H15" s="12">
        <v>0</v>
      </c>
      <c r="I15" s="13">
        <v>0</v>
      </c>
      <c r="J15" s="14">
        <f t="shared" si="4"/>
        <v>0</v>
      </c>
      <c r="K15" s="12">
        <v>1</v>
      </c>
      <c r="L15" s="13">
        <v>198591.66</v>
      </c>
      <c r="M15" s="14">
        <f t="shared" si="5"/>
        <v>3.2862761486384599E-3</v>
      </c>
      <c r="N15" s="12">
        <v>0</v>
      </c>
      <c r="O15" s="13">
        <v>0</v>
      </c>
      <c r="P15" s="14">
        <f t="shared" si="6"/>
        <v>0</v>
      </c>
      <c r="Q15" s="12">
        <v>0</v>
      </c>
      <c r="R15" s="13">
        <v>0</v>
      </c>
      <c r="S15" s="14">
        <f t="shared" si="7"/>
        <v>0</v>
      </c>
      <c r="T15" s="12">
        <v>4</v>
      </c>
      <c r="U15" s="13">
        <v>1162205.48</v>
      </c>
      <c r="V15" s="14">
        <f t="shared" si="8"/>
        <v>1.9232067191245154E-2</v>
      </c>
      <c r="W15" s="12">
        <v>0</v>
      </c>
      <c r="X15" s="13">
        <v>0</v>
      </c>
      <c r="Y15" s="12">
        <v>151</v>
      </c>
      <c r="Z15" s="13">
        <v>59069809.119999997</v>
      </c>
      <c r="AA15" s="12">
        <f t="shared" si="9"/>
        <v>1</v>
      </c>
      <c r="AB15" s="13">
        <f t="shared" si="9"/>
        <v>198591.66</v>
      </c>
      <c r="AC15" s="12">
        <f t="shared" si="10"/>
        <v>5</v>
      </c>
      <c r="AD15" s="13">
        <f t="shared" si="10"/>
        <v>1360797.14</v>
      </c>
      <c r="AE15" s="14">
        <f t="shared" si="11"/>
        <v>2.2518343339883614E-2</v>
      </c>
      <c r="AF15" s="12">
        <f t="shared" si="12"/>
        <v>156</v>
      </c>
      <c r="AG15" s="31">
        <f t="shared" si="12"/>
        <v>60430606.259999998</v>
      </c>
    </row>
    <row r="16" spans="1:33" ht="15" x14ac:dyDescent="0.25">
      <c r="A16" s="35" t="s">
        <v>10</v>
      </c>
      <c r="B16" s="12">
        <v>0</v>
      </c>
      <c r="C16" s="13">
        <v>0</v>
      </c>
      <c r="D16" s="14">
        <f t="shared" si="2"/>
        <v>0</v>
      </c>
      <c r="E16" s="12">
        <v>0</v>
      </c>
      <c r="F16" s="13">
        <v>0</v>
      </c>
      <c r="G16" s="14">
        <f t="shared" si="3"/>
        <v>0</v>
      </c>
      <c r="H16" s="12">
        <v>0</v>
      </c>
      <c r="I16" s="13">
        <v>0</v>
      </c>
      <c r="J16" s="14">
        <f t="shared" si="4"/>
        <v>0</v>
      </c>
      <c r="K16" s="12">
        <v>0</v>
      </c>
      <c r="L16" s="13">
        <v>0</v>
      </c>
      <c r="M16" s="14">
        <f t="shared" si="5"/>
        <v>0</v>
      </c>
      <c r="N16" s="12">
        <v>0</v>
      </c>
      <c r="O16" s="13">
        <v>0</v>
      </c>
      <c r="P16" s="14">
        <f t="shared" si="6"/>
        <v>0</v>
      </c>
      <c r="Q16" s="12">
        <v>0</v>
      </c>
      <c r="R16" s="13">
        <v>0</v>
      </c>
      <c r="S16" s="14">
        <f t="shared" si="7"/>
        <v>0</v>
      </c>
      <c r="T16" s="12">
        <v>1</v>
      </c>
      <c r="U16" s="13">
        <v>3290750</v>
      </c>
      <c r="V16" s="14">
        <f t="shared" si="8"/>
        <v>1.9485193183521755E-2</v>
      </c>
      <c r="W16" s="12">
        <v>0</v>
      </c>
      <c r="X16" s="13">
        <v>0</v>
      </c>
      <c r="Y16" s="12">
        <v>76</v>
      </c>
      <c r="Z16" s="13">
        <v>165593898.41</v>
      </c>
      <c r="AA16" s="12">
        <f t="shared" si="9"/>
        <v>0</v>
      </c>
      <c r="AB16" s="13">
        <f t="shared" si="9"/>
        <v>0</v>
      </c>
      <c r="AC16" s="12">
        <f t="shared" si="10"/>
        <v>1</v>
      </c>
      <c r="AD16" s="13">
        <f t="shared" si="10"/>
        <v>3290750</v>
      </c>
      <c r="AE16" s="14">
        <f t="shared" si="11"/>
        <v>1.9485193183521755E-2</v>
      </c>
      <c r="AF16" s="12">
        <f t="shared" si="12"/>
        <v>77</v>
      </c>
      <c r="AG16" s="31">
        <f t="shared" si="12"/>
        <v>168884648.41</v>
      </c>
    </row>
    <row r="17" spans="1:33" ht="15" x14ac:dyDescent="0.25">
      <c r="A17" s="35" t="s">
        <v>7</v>
      </c>
      <c r="B17" s="12">
        <v>0</v>
      </c>
      <c r="C17" s="13">
        <v>0</v>
      </c>
      <c r="D17" s="14">
        <f t="shared" si="2"/>
        <v>0</v>
      </c>
      <c r="E17" s="12">
        <v>0</v>
      </c>
      <c r="F17" s="13">
        <v>0</v>
      </c>
      <c r="G17" s="14">
        <f t="shared" si="3"/>
        <v>0</v>
      </c>
      <c r="H17" s="12">
        <v>0</v>
      </c>
      <c r="I17" s="13">
        <v>0</v>
      </c>
      <c r="J17" s="14">
        <f t="shared" si="4"/>
        <v>0</v>
      </c>
      <c r="K17" s="12">
        <v>0</v>
      </c>
      <c r="L17" s="13">
        <v>0</v>
      </c>
      <c r="M17" s="14">
        <f t="shared" si="5"/>
        <v>0</v>
      </c>
      <c r="N17" s="12">
        <v>2</v>
      </c>
      <c r="O17" s="13">
        <v>19993708</v>
      </c>
      <c r="P17" s="14">
        <f t="shared" si="6"/>
        <v>0.11875769000906952</v>
      </c>
      <c r="Q17" s="12">
        <v>0</v>
      </c>
      <c r="R17" s="13">
        <v>0</v>
      </c>
      <c r="S17" s="14">
        <f t="shared" si="7"/>
        <v>0</v>
      </c>
      <c r="T17" s="12">
        <v>0</v>
      </c>
      <c r="U17" s="13">
        <v>0</v>
      </c>
      <c r="V17" s="14">
        <f t="shared" si="8"/>
        <v>0</v>
      </c>
      <c r="W17" s="12">
        <v>0</v>
      </c>
      <c r="X17" s="13">
        <v>0</v>
      </c>
      <c r="Y17" s="12">
        <v>16</v>
      </c>
      <c r="Z17" s="13">
        <v>148363456.90000001</v>
      </c>
      <c r="AA17" s="12">
        <f t="shared" si="9"/>
        <v>2</v>
      </c>
      <c r="AB17" s="13">
        <f t="shared" si="9"/>
        <v>19993708</v>
      </c>
      <c r="AC17" s="12">
        <f t="shared" si="10"/>
        <v>2</v>
      </c>
      <c r="AD17" s="13">
        <f t="shared" si="10"/>
        <v>19993708</v>
      </c>
      <c r="AE17" s="14">
        <f t="shared" si="11"/>
        <v>0.11875769000906952</v>
      </c>
      <c r="AF17" s="12">
        <f t="shared" si="12"/>
        <v>18</v>
      </c>
      <c r="AG17" s="31">
        <f t="shared" si="12"/>
        <v>168357164.90000001</v>
      </c>
    </row>
    <row r="18" spans="1:33" ht="15" x14ac:dyDescent="0.25">
      <c r="A18" s="35" t="s">
        <v>11</v>
      </c>
      <c r="B18" s="12">
        <v>0</v>
      </c>
      <c r="C18" s="13">
        <v>0</v>
      </c>
      <c r="D18" s="14">
        <f t="shared" si="2"/>
        <v>0</v>
      </c>
      <c r="E18" s="12">
        <v>0</v>
      </c>
      <c r="F18" s="13">
        <v>0</v>
      </c>
      <c r="G18" s="14">
        <f t="shared" si="3"/>
        <v>0</v>
      </c>
      <c r="H18" s="12">
        <v>0</v>
      </c>
      <c r="I18" s="13">
        <v>0</v>
      </c>
      <c r="J18" s="14">
        <f t="shared" si="4"/>
        <v>0</v>
      </c>
      <c r="K18" s="12">
        <v>0</v>
      </c>
      <c r="L18" s="13">
        <v>0</v>
      </c>
      <c r="M18" s="14">
        <f t="shared" si="5"/>
        <v>0</v>
      </c>
      <c r="N18" s="12">
        <v>0</v>
      </c>
      <c r="O18" s="13">
        <v>0</v>
      </c>
      <c r="P18" s="14">
        <f t="shared" si="6"/>
        <v>0</v>
      </c>
      <c r="Q18" s="12">
        <v>0</v>
      </c>
      <c r="R18" s="13">
        <v>0</v>
      </c>
      <c r="S18" s="14">
        <f t="shared" si="7"/>
        <v>0</v>
      </c>
      <c r="T18" s="12">
        <v>0</v>
      </c>
      <c r="U18" s="13">
        <v>0</v>
      </c>
      <c r="V18" s="14">
        <f t="shared" si="8"/>
        <v>0</v>
      </c>
      <c r="W18" s="12">
        <v>0</v>
      </c>
      <c r="X18" s="13">
        <v>0</v>
      </c>
      <c r="Y18" s="12">
        <v>9</v>
      </c>
      <c r="Z18" s="13">
        <v>529773257</v>
      </c>
      <c r="AA18" s="12">
        <f t="shared" si="9"/>
        <v>0</v>
      </c>
      <c r="AB18" s="13">
        <f t="shared" si="9"/>
        <v>0</v>
      </c>
      <c r="AC18" s="12">
        <f t="shared" si="10"/>
        <v>0</v>
      </c>
      <c r="AD18" s="13">
        <f t="shared" si="10"/>
        <v>0</v>
      </c>
      <c r="AE18" s="14">
        <f t="shared" si="11"/>
        <v>0</v>
      </c>
      <c r="AF18" s="12">
        <f t="shared" si="12"/>
        <v>9</v>
      </c>
      <c r="AG18" s="31">
        <f t="shared" si="12"/>
        <v>529773257</v>
      </c>
    </row>
    <row r="19" spans="1:33" ht="15" x14ac:dyDescent="0.25">
      <c r="A19" s="8" t="s">
        <v>9</v>
      </c>
      <c r="B19" s="9">
        <f t="shared" ref="B19" si="21">SUM(B20:B25)</f>
        <v>10</v>
      </c>
      <c r="C19" s="30">
        <f>SUM(C20:C25)</f>
        <v>9178496.2400000002</v>
      </c>
      <c r="D19" s="11">
        <f t="shared" si="2"/>
        <v>5.513301934107818E-3</v>
      </c>
      <c r="E19" s="9">
        <f t="shared" ref="E19:F19" si="22">SUM(E20:E25)</f>
        <v>41</v>
      </c>
      <c r="F19" s="30">
        <f t="shared" si="22"/>
        <v>56729616.68</v>
      </c>
      <c r="G19" s="11">
        <f t="shared" si="3"/>
        <v>3.4076116303234344E-2</v>
      </c>
      <c r="H19" s="9">
        <f t="shared" ref="H19:I19" si="23">SUM(H20:H25)</f>
        <v>35</v>
      </c>
      <c r="I19" s="30">
        <f t="shared" si="23"/>
        <v>668131.97</v>
      </c>
      <c r="J19" s="11">
        <f t="shared" si="4"/>
        <v>4.0133080475503543E-4</v>
      </c>
      <c r="K19" s="9">
        <f t="shared" ref="K19:L19" si="24">SUM(K20:K25)</f>
        <v>11</v>
      </c>
      <c r="L19" s="30">
        <f t="shared" si="24"/>
        <v>232253.55</v>
      </c>
      <c r="M19" s="11">
        <f t="shared" si="5"/>
        <v>1.3950912142209548E-4</v>
      </c>
      <c r="N19" s="9">
        <f t="shared" ref="N19:O19" si="25">SUM(N20:N25)</f>
        <v>9</v>
      </c>
      <c r="O19" s="30">
        <f t="shared" si="25"/>
        <v>12831269.5</v>
      </c>
      <c r="P19" s="11">
        <f t="shared" si="6"/>
        <v>7.7074349764519445E-3</v>
      </c>
      <c r="Q19" s="9">
        <f t="shared" ref="Q19:R19" si="26">SUM(Q20:Q25)</f>
        <v>6</v>
      </c>
      <c r="R19" s="30">
        <f t="shared" si="26"/>
        <v>306603.96000000002</v>
      </c>
      <c r="S19" s="11">
        <f t="shared" si="7"/>
        <v>1.8416962446488034E-4</v>
      </c>
      <c r="T19" s="9">
        <f t="shared" ref="T19:U19" si="27">SUM(T20:T25)</f>
        <v>44</v>
      </c>
      <c r="U19" s="30">
        <f t="shared" si="27"/>
        <v>38917360.880000003</v>
      </c>
      <c r="V19" s="11">
        <f t="shared" si="8"/>
        <v>2.3376722656921409E-2</v>
      </c>
      <c r="W19" s="9">
        <f t="shared" ref="W19:Z19" si="28">SUM(W20:W25)</f>
        <v>0</v>
      </c>
      <c r="X19" s="30">
        <f t="shared" si="28"/>
        <v>0</v>
      </c>
      <c r="Y19" s="9">
        <f t="shared" si="28"/>
        <v>1079</v>
      </c>
      <c r="Z19" s="30">
        <f t="shared" si="28"/>
        <v>1545927412.29</v>
      </c>
      <c r="AA19" s="9">
        <f>K19+N19+Q19</f>
        <v>26</v>
      </c>
      <c r="AB19" s="30">
        <f>L19+O19+R19</f>
        <v>13370127.010000002</v>
      </c>
      <c r="AC19" s="9">
        <f t="shared" si="10"/>
        <v>156</v>
      </c>
      <c r="AD19" s="30">
        <f t="shared" si="10"/>
        <v>118863732.78</v>
      </c>
      <c r="AE19" s="11">
        <f t="shared" si="11"/>
        <v>7.1398585421357533E-2</v>
      </c>
      <c r="AF19" s="9">
        <f t="shared" si="12"/>
        <v>1235</v>
      </c>
      <c r="AG19" s="32">
        <f t="shared" si="12"/>
        <v>1664791145.0699999</v>
      </c>
    </row>
    <row r="20" spans="1:33" ht="15" x14ac:dyDescent="0.25">
      <c r="A20" s="35" t="s">
        <v>4</v>
      </c>
      <c r="B20" s="12">
        <v>2</v>
      </c>
      <c r="C20" s="13">
        <v>25467.24</v>
      </c>
      <c r="D20" s="14">
        <f t="shared" si="2"/>
        <v>4.7894783447405146E-3</v>
      </c>
      <c r="E20" s="12">
        <v>16</v>
      </c>
      <c r="F20" s="13">
        <v>257989.55</v>
      </c>
      <c r="G20" s="14">
        <f t="shared" si="3"/>
        <v>4.8518620898627025E-2</v>
      </c>
      <c r="H20" s="12">
        <v>32</v>
      </c>
      <c r="I20" s="13">
        <v>63892.17</v>
      </c>
      <c r="J20" s="14">
        <f t="shared" si="4"/>
        <v>1.2015835426747442E-2</v>
      </c>
      <c r="K20" s="12">
        <v>8</v>
      </c>
      <c r="L20" s="13">
        <v>57263.55</v>
      </c>
      <c r="M20" s="14">
        <f t="shared" si="5"/>
        <v>1.0769228729456575E-2</v>
      </c>
      <c r="N20" s="12">
        <v>6</v>
      </c>
      <c r="O20" s="13">
        <v>81269.5</v>
      </c>
      <c r="P20" s="14">
        <f t="shared" si="6"/>
        <v>1.5283890611542093E-2</v>
      </c>
      <c r="Q20" s="12">
        <v>3</v>
      </c>
      <c r="R20" s="13">
        <v>32268.959999999999</v>
      </c>
      <c r="S20" s="14">
        <f t="shared" si="7"/>
        <v>6.0686389701945656E-3</v>
      </c>
      <c r="T20" s="12">
        <v>27</v>
      </c>
      <c r="U20" s="13">
        <v>258750.88</v>
      </c>
      <c r="V20" s="14">
        <f t="shared" si="8"/>
        <v>4.8661799882615916E-2</v>
      </c>
      <c r="W20" s="12">
        <v>0</v>
      </c>
      <c r="X20" s="13">
        <v>0</v>
      </c>
      <c r="Y20" s="12">
        <v>791</v>
      </c>
      <c r="Z20" s="13">
        <v>4540428.8</v>
      </c>
      <c r="AA20" s="12">
        <f t="shared" si="9"/>
        <v>17</v>
      </c>
      <c r="AB20" s="13">
        <f t="shared" si="9"/>
        <v>170802.00999999998</v>
      </c>
      <c r="AC20" s="12">
        <f t="shared" si="10"/>
        <v>94</v>
      </c>
      <c r="AD20" s="13">
        <f t="shared" si="10"/>
        <v>776901.85</v>
      </c>
      <c r="AE20" s="14">
        <f t="shared" si="11"/>
        <v>0.14610749286392413</v>
      </c>
      <c r="AF20" s="12">
        <f t="shared" si="12"/>
        <v>885</v>
      </c>
      <c r="AG20" s="31">
        <f t="shared" si="12"/>
        <v>5317330.6499999994</v>
      </c>
    </row>
    <row r="21" spans="1:33" ht="15" x14ac:dyDescent="0.25">
      <c r="A21" s="35" t="s">
        <v>5</v>
      </c>
      <c r="B21" s="12">
        <v>2</v>
      </c>
      <c r="C21" s="13">
        <v>164998</v>
      </c>
      <c r="D21" s="14">
        <f t="shared" si="2"/>
        <v>2.1615982943572219E-2</v>
      </c>
      <c r="E21" s="12">
        <v>8</v>
      </c>
      <c r="F21" s="13">
        <v>554274</v>
      </c>
      <c r="G21" s="14">
        <f t="shared" si="3"/>
        <v>7.2614076110410722E-2</v>
      </c>
      <c r="H21" s="12">
        <v>2</v>
      </c>
      <c r="I21" s="13">
        <v>94271</v>
      </c>
      <c r="J21" s="14">
        <f t="shared" si="4"/>
        <v>1.2350212293927784E-2</v>
      </c>
      <c r="K21" s="12">
        <v>3</v>
      </c>
      <c r="L21" s="13">
        <v>174990</v>
      </c>
      <c r="M21" s="14">
        <f t="shared" si="5"/>
        <v>2.2925010335250746E-2</v>
      </c>
      <c r="N21" s="12">
        <v>0</v>
      </c>
      <c r="O21" s="13">
        <v>0</v>
      </c>
      <c r="P21" s="14">
        <f t="shared" si="6"/>
        <v>0</v>
      </c>
      <c r="Q21" s="12">
        <v>3</v>
      </c>
      <c r="R21" s="13">
        <v>274335</v>
      </c>
      <c r="S21" s="14">
        <f t="shared" si="7"/>
        <v>3.5939954913543709E-2</v>
      </c>
      <c r="T21" s="12">
        <v>6</v>
      </c>
      <c r="U21" s="13">
        <v>368350</v>
      </c>
      <c r="V21" s="14">
        <f t="shared" si="8"/>
        <v>4.8256629275899264E-2</v>
      </c>
      <c r="W21" s="12">
        <v>0</v>
      </c>
      <c r="X21" s="13">
        <v>0</v>
      </c>
      <c r="Y21" s="12">
        <v>87</v>
      </c>
      <c r="Z21" s="13">
        <v>6001930.1399999997</v>
      </c>
      <c r="AA21" s="12">
        <f t="shared" si="9"/>
        <v>6</v>
      </c>
      <c r="AB21" s="13">
        <f t="shared" si="9"/>
        <v>449325</v>
      </c>
      <c r="AC21" s="12">
        <f t="shared" si="10"/>
        <v>24</v>
      </c>
      <c r="AD21" s="13">
        <f t="shared" si="10"/>
        <v>1631218</v>
      </c>
      <c r="AE21" s="14">
        <f t="shared" si="11"/>
        <v>0.21370186587260445</v>
      </c>
      <c r="AF21" s="12">
        <f t="shared" si="12"/>
        <v>111</v>
      </c>
      <c r="AG21" s="31">
        <f t="shared" si="12"/>
        <v>7633148.1399999997</v>
      </c>
    </row>
    <row r="22" spans="1:33" ht="15" x14ac:dyDescent="0.25">
      <c r="A22" s="35" t="s">
        <v>6</v>
      </c>
      <c r="B22" s="12">
        <v>4</v>
      </c>
      <c r="C22" s="13">
        <v>1199173</v>
      </c>
      <c r="D22" s="14">
        <f t="shared" si="2"/>
        <v>3.0832485416179865E-2</v>
      </c>
      <c r="E22" s="12">
        <v>6</v>
      </c>
      <c r="F22" s="13">
        <v>3934159</v>
      </c>
      <c r="G22" s="14">
        <f t="shared" si="3"/>
        <v>0.10115296124281714</v>
      </c>
      <c r="H22" s="12">
        <v>1</v>
      </c>
      <c r="I22" s="13">
        <v>509968.8</v>
      </c>
      <c r="J22" s="14">
        <f t="shared" si="4"/>
        <v>1.3112041038871577E-2</v>
      </c>
      <c r="K22" s="12">
        <v>0</v>
      </c>
      <c r="L22" s="13">
        <v>0</v>
      </c>
      <c r="M22" s="14">
        <f t="shared" si="5"/>
        <v>0</v>
      </c>
      <c r="N22" s="12">
        <v>0</v>
      </c>
      <c r="O22" s="13">
        <v>0</v>
      </c>
      <c r="P22" s="14">
        <f t="shared" si="6"/>
        <v>0</v>
      </c>
      <c r="Q22" s="12">
        <v>0</v>
      </c>
      <c r="R22" s="13">
        <v>0</v>
      </c>
      <c r="S22" s="14">
        <f t="shared" si="7"/>
        <v>0</v>
      </c>
      <c r="T22" s="12">
        <v>2</v>
      </c>
      <c r="U22" s="13">
        <v>416530</v>
      </c>
      <c r="V22" s="14">
        <f t="shared" si="8"/>
        <v>1.0709593320064244E-2</v>
      </c>
      <c r="W22" s="12">
        <v>0</v>
      </c>
      <c r="X22" s="13">
        <v>0</v>
      </c>
      <c r="Y22" s="12">
        <v>82</v>
      </c>
      <c r="Z22" s="13">
        <v>32833336.059999999</v>
      </c>
      <c r="AA22" s="12">
        <f t="shared" si="9"/>
        <v>0</v>
      </c>
      <c r="AB22" s="13">
        <f t="shared" si="9"/>
        <v>0</v>
      </c>
      <c r="AC22" s="12">
        <f t="shared" si="10"/>
        <v>13</v>
      </c>
      <c r="AD22" s="13">
        <f t="shared" si="10"/>
        <v>6059830.7999999998</v>
      </c>
      <c r="AE22" s="14">
        <f t="shared" si="11"/>
        <v>0.15580708101793284</v>
      </c>
      <c r="AF22" s="12">
        <f t="shared" si="12"/>
        <v>95</v>
      </c>
      <c r="AG22" s="31">
        <f t="shared" si="12"/>
        <v>38893166.859999999</v>
      </c>
    </row>
    <row r="23" spans="1:33" ht="15" x14ac:dyDescent="0.25">
      <c r="A23" s="35" t="s">
        <v>10</v>
      </c>
      <c r="B23" s="12">
        <v>1</v>
      </c>
      <c r="C23" s="13">
        <v>1767858</v>
      </c>
      <c r="D23" s="14">
        <f t="shared" si="2"/>
        <v>5.7877177217600228E-3</v>
      </c>
      <c r="E23" s="12">
        <v>8</v>
      </c>
      <c r="F23" s="13">
        <v>27733194.129999999</v>
      </c>
      <c r="G23" s="14">
        <f t="shared" si="3"/>
        <v>9.0794565597017429E-2</v>
      </c>
      <c r="H23" s="12">
        <v>0</v>
      </c>
      <c r="I23" s="13">
        <v>0</v>
      </c>
      <c r="J23" s="14">
        <f t="shared" si="4"/>
        <v>0</v>
      </c>
      <c r="K23" s="12">
        <v>0</v>
      </c>
      <c r="L23" s="13">
        <v>0</v>
      </c>
      <c r="M23" s="14">
        <f t="shared" si="5"/>
        <v>0</v>
      </c>
      <c r="N23" s="12">
        <v>2</v>
      </c>
      <c r="O23" s="13">
        <v>6500000</v>
      </c>
      <c r="P23" s="14">
        <f t="shared" si="6"/>
        <v>2.128008312400665E-2</v>
      </c>
      <c r="Q23" s="12">
        <v>0</v>
      </c>
      <c r="R23" s="13">
        <v>0</v>
      </c>
      <c r="S23" s="14">
        <f t="shared" si="7"/>
        <v>0</v>
      </c>
      <c r="T23" s="12">
        <v>9</v>
      </c>
      <c r="U23" s="13">
        <v>37873730</v>
      </c>
      <c r="V23" s="14">
        <f t="shared" si="8"/>
        <v>0.12399324963325914</v>
      </c>
      <c r="W23" s="12">
        <v>0</v>
      </c>
      <c r="X23" s="13">
        <v>0</v>
      </c>
      <c r="Y23" s="12">
        <v>72</v>
      </c>
      <c r="Z23" s="13">
        <v>231575152.53999999</v>
      </c>
      <c r="AA23" s="12">
        <f t="shared" si="9"/>
        <v>2</v>
      </c>
      <c r="AB23" s="13">
        <f t="shared" si="9"/>
        <v>6500000</v>
      </c>
      <c r="AC23" s="12">
        <f t="shared" si="10"/>
        <v>20</v>
      </c>
      <c r="AD23" s="13">
        <f t="shared" si="10"/>
        <v>73874782.129999995</v>
      </c>
      <c r="AE23" s="14">
        <f t="shared" si="11"/>
        <v>0.24185561607604322</v>
      </c>
      <c r="AF23" s="12">
        <f t="shared" si="12"/>
        <v>92</v>
      </c>
      <c r="AG23" s="31">
        <f t="shared" si="12"/>
        <v>305449934.66999996</v>
      </c>
    </row>
    <row r="24" spans="1:33" ht="15" x14ac:dyDescent="0.25">
      <c r="A24" s="35" t="s">
        <v>7</v>
      </c>
      <c r="B24" s="12">
        <v>1</v>
      </c>
      <c r="C24" s="13">
        <v>6021000</v>
      </c>
      <c r="D24" s="14">
        <f t="shared" si="2"/>
        <v>1.3094983870937727E-2</v>
      </c>
      <c r="E24" s="12">
        <v>3</v>
      </c>
      <c r="F24" s="13">
        <v>24250000</v>
      </c>
      <c r="G24" s="14">
        <f t="shared" si="3"/>
        <v>5.2740966429204436E-2</v>
      </c>
      <c r="H24" s="12">
        <v>0</v>
      </c>
      <c r="I24" s="13">
        <v>0</v>
      </c>
      <c r="J24" s="14">
        <f t="shared" si="4"/>
        <v>0</v>
      </c>
      <c r="K24" s="12">
        <v>0</v>
      </c>
      <c r="L24" s="13">
        <v>0</v>
      </c>
      <c r="M24" s="14">
        <f t="shared" si="5"/>
        <v>0</v>
      </c>
      <c r="N24" s="12">
        <v>1</v>
      </c>
      <c r="O24" s="13">
        <v>6250000</v>
      </c>
      <c r="P24" s="14">
        <f t="shared" si="6"/>
        <v>1.3593032584846503E-2</v>
      </c>
      <c r="Q24" s="12">
        <v>0</v>
      </c>
      <c r="R24" s="13">
        <v>0</v>
      </c>
      <c r="S24" s="14">
        <f t="shared" si="7"/>
        <v>0</v>
      </c>
      <c r="T24" s="12">
        <v>0</v>
      </c>
      <c r="U24" s="13">
        <v>0</v>
      </c>
      <c r="V24" s="14">
        <f t="shared" si="8"/>
        <v>0</v>
      </c>
      <c r="W24" s="12">
        <v>0</v>
      </c>
      <c r="X24" s="13">
        <v>0</v>
      </c>
      <c r="Y24" s="12">
        <v>40</v>
      </c>
      <c r="Z24" s="13">
        <v>423273380.75999999</v>
      </c>
      <c r="AA24" s="12">
        <f t="shared" si="9"/>
        <v>1</v>
      </c>
      <c r="AB24" s="13">
        <f t="shared" si="9"/>
        <v>6250000</v>
      </c>
      <c r="AC24" s="12">
        <f t="shared" si="10"/>
        <v>5</v>
      </c>
      <c r="AD24" s="13">
        <f t="shared" si="10"/>
        <v>36521000</v>
      </c>
      <c r="AE24" s="14">
        <f t="shared" si="11"/>
        <v>7.9428982884988661E-2</v>
      </c>
      <c r="AF24" s="12">
        <f t="shared" si="12"/>
        <v>45</v>
      </c>
      <c r="AG24" s="31">
        <f t="shared" si="12"/>
        <v>459794380.75999999</v>
      </c>
    </row>
    <row r="25" spans="1:33" ht="15" x14ac:dyDescent="0.25">
      <c r="A25" s="35" t="s">
        <v>11</v>
      </c>
      <c r="B25" s="12">
        <v>0</v>
      </c>
      <c r="C25" s="13">
        <v>0</v>
      </c>
      <c r="D25" s="14">
        <f t="shared" si="2"/>
        <v>0</v>
      </c>
      <c r="E25" s="12">
        <v>0</v>
      </c>
      <c r="F25" s="13">
        <v>0</v>
      </c>
      <c r="G25" s="14">
        <f t="shared" si="3"/>
        <v>0</v>
      </c>
      <c r="H25" s="12">
        <v>0</v>
      </c>
      <c r="I25" s="13">
        <v>0</v>
      </c>
      <c r="J25" s="14">
        <f t="shared" si="4"/>
        <v>0</v>
      </c>
      <c r="K25" s="12">
        <v>0</v>
      </c>
      <c r="L25" s="13">
        <v>0</v>
      </c>
      <c r="M25" s="14">
        <f t="shared" si="5"/>
        <v>0</v>
      </c>
      <c r="N25" s="12">
        <v>0</v>
      </c>
      <c r="O25" s="13">
        <v>0</v>
      </c>
      <c r="P25" s="14">
        <f t="shared" si="6"/>
        <v>0</v>
      </c>
      <c r="Q25" s="12">
        <v>0</v>
      </c>
      <c r="R25" s="13">
        <v>0</v>
      </c>
      <c r="S25" s="14">
        <f t="shared" si="7"/>
        <v>0</v>
      </c>
      <c r="T25" s="12">
        <v>0</v>
      </c>
      <c r="U25" s="13">
        <v>0</v>
      </c>
      <c r="V25" s="14">
        <f t="shared" si="8"/>
        <v>0</v>
      </c>
      <c r="W25" s="12">
        <v>0</v>
      </c>
      <c r="X25" s="13">
        <v>0</v>
      </c>
      <c r="Y25" s="12">
        <v>7</v>
      </c>
      <c r="Z25" s="13">
        <v>847703183.99000001</v>
      </c>
      <c r="AA25" s="12">
        <f t="shared" si="9"/>
        <v>0</v>
      </c>
      <c r="AB25" s="13">
        <f t="shared" si="9"/>
        <v>0</v>
      </c>
      <c r="AC25" s="12">
        <f t="shared" si="10"/>
        <v>0</v>
      </c>
      <c r="AD25" s="13">
        <f t="shared" si="10"/>
        <v>0</v>
      </c>
      <c r="AE25" s="14">
        <f t="shared" si="11"/>
        <v>0</v>
      </c>
      <c r="AF25" s="12">
        <f t="shared" si="12"/>
        <v>7</v>
      </c>
      <c r="AG25" s="31">
        <f t="shared" si="12"/>
        <v>847703183.99000001</v>
      </c>
    </row>
    <row r="26" spans="1:33" ht="24" x14ac:dyDescent="0.25">
      <c r="A26" s="8" t="s">
        <v>12</v>
      </c>
      <c r="B26" s="9">
        <f t="shared" ref="B26" si="29">SUM(B27:B32)</f>
        <v>151</v>
      </c>
      <c r="C26" s="30">
        <f>SUM(C27:C32)</f>
        <v>3820861.4</v>
      </c>
      <c r="D26" s="11">
        <f t="shared" si="2"/>
        <v>2.3319158646012022E-3</v>
      </c>
      <c r="E26" s="9">
        <f t="shared" ref="E26:F26" si="30">SUM(E27:E32)</f>
        <v>438</v>
      </c>
      <c r="F26" s="30">
        <f t="shared" si="30"/>
        <v>4443751.4000000004</v>
      </c>
      <c r="G26" s="11">
        <f t="shared" si="3"/>
        <v>2.7120728294420214E-3</v>
      </c>
      <c r="H26" s="9">
        <f t="shared" ref="H26:I26" si="31">SUM(H27:H32)</f>
        <v>150</v>
      </c>
      <c r="I26" s="30">
        <f t="shared" si="31"/>
        <v>4234952.24</v>
      </c>
      <c r="J26" s="11">
        <f t="shared" si="4"/>
        <v>2.5846402893034536E-3</v>
      </c>
      <c r="K26" s="9">
        <f t="shared" ref="K26:L26" si="32">SUM(K27:K32)</f>
        <v>52</v>
      </c>
      <c r="L26" s="30">
        <f t="shared" si="32"/>
        <v>4358206.6399999997</v>
      </c>
      <c r="M26" s="11">
        <f t="shared" si="5"/>
        <v>2.6598638738966822E-3</v>
      </c>
      <c r="N26" s="9">
        <f t="shared" ref="N26:O26" si="33">SUM(N27:N32)</f>
        <v>40</v>
      </c>
      <c r="O26" s="30">
        <f t="shared" si="33"/>
        <v>355209.45</v>
      </c>
      <c r="P26" s="11">
        <f t="shared" si="6"/>
        <v>2.1678843197800045E-4</v>
      </c>
      <c r="Q26" s="9">
        <f t="shared" ref="Q26:R26" si="34">SUM(Q27:Q32)</f>
        <v>58</v>
      </c>
      <c r="R26" s="30">
        <f t="shared" si="34"/>
        <v>1511484.96</v>
      </c>
      <c r="S26" s="11">
        <f t="shared" si="7"/>
        <v>9.2247673713841431E-4</v>
      </c>
      <c r="T26" s="9">
        <f t="shared" ref="T26:U26" si="35">SUM(T27:T32)</f>
        <v>540</v>
      </c>
      <c r="U26" s="30">
        <f t="shared" si="35"/>
        <v>85938676.299999997</v>
      </c>
      <c r="V26" s="11">
        <f t="shared" si="8"/>
        <v>5.2449367215151366E-2</v>
      </c>
      <c r="W26" s="9">
        <f t="shared" ref="W26:Z26" si="36">SUM(W27:W32)</f>
        <v>1</v>
      </c>
      <c r="X26" s="30">
        <f t="shared" si="36"/>
        <v>20000</v>
      </c>
      <c r="Y26" s="9">
        <f t="shared" si="36"/>
        <v>6839</v>
      </c>
      <c r="Z26" s="30">
        <f t="shared" si="36"/>
        <v>1533824257.47</v>
      </c>
      <c r="AA26" s="9">
        <f>K26+N26+Q26</f>
        <v>150</v>
      </c>
      <c r="AB26" s="30">
        <f>L26+O26+R26</f>
        <v>6224901.0499999998</v>
      </c>
      <c r="AC26" s="9">
        <f t="shared" si="10"/>
        <v>1429</v>
      </c>
      <c r="AD26" s="30">
        <f t="shared" si="10"/>
        <v>104663142.39</v>
      </c>
      <c r="AE26" s="11">
        <f t="shared" si="11"/>
        <v>6.3877125241511137E-2</v>
      </c>
      <c r="AF26" s="9">
        <f t="shared" si="12"/>
        <v>8269</v>
      </c>
      <c r="AG26" s="32">
        <f t="shared" si="12"/>
        <v>1638507399.8600001</v>
      </c>
    </row>
    <row r="27" spans="1:33" ht="15" x14ac:dyDescent="0.25">
      <c r="A27" s="35" t="s">
        <v>4</v>
      </c>
      <c r="B27" s="12">
        <v>126</v>
      </c>
      <c r="C27" s="13">
        <v>850041.1</v>
      </c>
      <c r="D27" s="14">
        <f t="shared" si="2"/>
        <v>2.284518964317683E-2</v>
      </c>
      <c r="E27" s="12">
        <v>413</v>
      </c>
      <c r="F27" s="13">
        <v>1763838.78</v>
      </c>
      <c r="G27" s="14">
        <f t="shared" si="3"/>
        <v>4.7403862506283118E-2</v>
      </c>
      <c r="H27" s="12">
        <v>126</v>
      </c>
      <c r="I27" s="13">
        <v>1115022.28</v>
      </c>
      <c r="J27" s="14">
        <f t="shared" si="4"/>
        <v>2.9966663309535759E-2</v>
      </c>
      <c r="K27" s="12">
        <v>45</v>
      </c>
      <c r="L27" s="13">
        <v>469834.84</v>
      </c>
      <c r="M27" s="14">
        <f t="shared" si="5"/>
        <v>1.2626996530840266E-2</v>
      </c>
      <c r="N27" s="12">
        <v>37</v>
      </c>
      <c r="O27" s="13">
        <v>202969.45</v>
      </c>
      <c r="P27" s="14">
        <f t="shared" si="6"/>
        <v>5.4548839779880029E-3</v>
      </c>
      <c r="Q27" s="12">
        <v>55</v>
      </c>
      <c r="R27" s="13">
        <v>241415.96</v>
      </c>
      <c r="S27" s="14">
        <f t="shared" si="7"/>
        <v>6.4881490896023641E-3</v>
      </c>
      <c r="T27" s="12">
        <v>492</v>
      </c>
      <c r="U27" s="13">
        <v>3024551.58</v>
      </c>
      <c r="V27" s="14">
        <f t="shared" si="8"/>
        <v>8.1286015971074946E-2</v>
      </c>
      <c r="W27" s="12">
        <v>1</v>
      </c>
      <c r="X27" s="13">
        <v>20000</v>
      </c>
      <c r="Y27" s="12">
        <v>6199</v>
      </c>
      <c r="Z27" s="13">
        <v>29521082.57</v>
      </c>
      <c r="AA27" s="12">
        <f t="shared" si="9"/>
        <v>137</v>
      </c>
      <c r="AB27" s="13">
        <f t="shared" si="9"/>
        <v>914220.25</v>
      </c>
      <c r="AC27" s="12">
        <f t="shared" si="10"/>
        <v>1294</v>
      </c>
      <c r="AD27" s="13">
        <f t="shared" si="10"/>
        <v>7667673.9900000002</v>
      </c>
      <c r="AE27" s="14">
        <f t="shared" si="11"/>
        <v>0.20607176102850128</v>
      </c>
      <c r="AF27" s="12">
        <f t="shared" si="12"/>
        <v>7494</v>
      </c>
      <c r="AG27" s="31">
        <f t="shared" si="12"/>
        <v>37208756.560000002</v>
      </c>
    </row>
    <row r="28" spans="1:33" ht="15" x14ac:dyDescent="0.25">
      <c r="A28" s="35" t="s">
        <v>5</v>
      </c>
      <c r="B28" s="12">
        <v>22</v>
      </c>
      <c r="C28" s="13">
        <v>1105429.3</v>
      </c>
      <c r="D28" s="14">
        <f t="shared" si="2"/>
        <v>3.9772840309819008E-2</v>
      </c>
      <c r="E28" s="12">
        <v>20</v>
      </c>
      <c r="F28" s="13">
        <v>1287598.8</v>
      </c>
      <c r="G28" s="14">
        <f t="shared" si="3"/>
        <v>4.6327215549212042E-2</v>
      </c>
      <c r="H28" s="12">
        <v>23</v>
      </c>
      <c r="I28" s="13">
        <v>1119929.96</v>
      </c>
      <c r="J28" s="14">
        <f t="shared" si="4"/>
        <v>4.0294567420333431E-2</v>
      </c>
      <c r="K28" s="12">
        <v>6</v>
      </c>
      <c r="L28" s="13">
        <v>228722.8</v>
      </c>
      <c r="M28" s="14">
        <f t="shared" si="5"/>
        <v>8.2293416680873852E-3</v>
      </c>
      <c r="N28" s="12">
        <v>3</v>
      </c>
      <c r="O28" s="13">
        <v>152240</v>
      </c>
      <c r="P28" s="14">
        <f t="shared" si="6"/>
        <v>5.4775255267495134E-3</v>
      </c>
      <c r="Q28" s="12">
        <v>2</v>
      </c>
      <c r="R28" s="13">
        <v>120069</v>
      </c>
      <c r="S28" s="14">
        <f t="shared" si="7"/>
        <v>4.3200276699375149E-3</v>
      </c>
      <c r="T28" s="12">
        <v>40</v>
      </c>
      <c r="U28" s="13">
        <v>2168822.7599999998</v>
      </c>
      <c r="V28" s="14">
        <f t="shared" si="8"/>
        <v>7.8033250334309856E-2</v>
      </c>
      <c r="W28" s="12">
        <v>0</v>
      </c>
      <c r="X28" s="13">
        <v>0</v>
      </c>
      <c r="Y28" s="12">
        <v>381</v>
      </c>
      <c r="Z28" s="13">
        <v>21610759.359999999</v>
      </c>
      <c r="AA28" s="12">
        <f t="shared" si="9"/>
        <v>11</v>
      </c>
      <c r="AB28" s="13">
        <f t="shared" si="9"/>
        <v>501031.8</v>
      </c>
      <c r="AC28" s="12">
        <f t="shared" si="10"/>
        <v>116</v>
      </c>
      <c r="AD28" s="13">
        <f t="shared" si="10"/>
        <v>6182812.6199999992</v>
      </c>
      <c r="AE28" s="14">
        <f t="shared" si="11"/>
        <v>0.22245476847844872</v>
      </c>
      <c r="AF28" s="12">
        <f t="shared" si="12"/>
        <v>497</v>
      </c>
      <c r="AG28" s="31">
        <f t="shared" si="12"/>
        <v>27793571.979999997</v>
      </c>
    </row>
    <row r="29" spans="1:33" ht="15" x14ac:dyDescent="0.25">
      <c r="A29" s="35" t="s">
        <v>6</v>
      </c>
      <c r="B29" s="12">
        <v>3</v>
      </c>
      <c r="C29" s="13">
        <v>1865391</v>
      </c>
      <c r="D29" s="14">
        <f t="shared" si="2"/>
        <v>2.8120559489314786E-2</v>
      </c>
      <c r="E29" s="12">
        <v>5</v>
      </c>
      <c r="F29" s="13">
        <v>1392313.82</v>
      </c>
      <c r="G29" s="14">
        <f t="shared" si="3"/>
        <v>2.0988974216721922E-2</v>
      </c>
      <c r="H29" s="12">
        <v>0</v>
      </c>
      <c r="I29" s="13">
        <v>0</v>
      </c>
      <c r="J29" s="14">
        <f t="shared" si="4"/>
        <v>0</v>
      </c>
      <c r="K29" s="12">
        <v>0</v>
      </c>
      <c r="L29" s="13">
        <v>0</v>
      </c>
      <c r="M29" s="14">
        <f t="shared" si="5"/>
        <v>0</v>
      </c>
      <c r="N29" s="12">
        <v>0</v>
      </c>
      <c r="O29" s="13">
        <v>0</v>
      </c>
      <c r="P29" s="14">
        <f t="shared" si="6"/>
        <v>0</v>
      </c>
      <c r="Q29" s="12">
        <v>0</v>
      </c>
      <c r="R29" s="13">
        <v>0</v>
      </c>
      <c r="S29" s="14">
        <f t="shared" si="7"/>
        <v>0</v>
      </c>
      <c r="T29" s="12">
        <v>5</v>
      </c>
      <c r="U29" s="13">
        <v>1663385</v>
      </c>
      <c r="V29" s="14">
        <f t="shared" si="8"/>
        <v>2.5075341762737076E-2</v>
      </c>
      <c r="W29" s="12">
        <v>0</v>
      </c>
      <c r="X29" s="13">
        <v>0</v>
      </c>
      <c r="Y29" s="12">
        <v>133</v>
      </c>
      <c r="Z29" s="13">
        <v>61414396.880000003</v>
      </c>
      <c r="AA29" s="12">
        <f t="shared" si="9"/>
        <v>0</v>
      </c>
      <c r="AB29" s="13">
        <f t="shared" si="9"/>
        <v>0</v>
      </c>
      <c r="AC29" s="12">
        <f t="shared" si="10"/>
        <v>13</v>
      </c>
      <c r="AD29" s="13">
        <f t="shared" si="10"/>
        <v>4921089.82</v>
      </c>
      <c r="AE29" s="14">
        <f t="shared" si="11"/>
        <v>7.4184875468773795E-2</v>
      </c>
      <c r="AF29" s="12">
        <f t="shared" si="12"/>
        <v>146</v>
      </c>
      <c r="AG29" s="31">
        <f t="shared" si="12"/>
        <v>66335486.700000003</v>
      </c>
    </row>
    <row r="30" spans="1:33" ht="15" x14ac:dyDescent="0.25">
      <c r="A30" s="35" t="s">
        <v>10</v>
      </c>
      <c r="B30" s="12">
        <v>0</v>
      </c>
      <c r="C30" s="13">
        <v>0</v>
      </c>
      <c r="D30" s="14">
        <f t="shared" si="2"/>
        <v>0</v>
      </c>
      <c r="E30" s="12">
        <v>0</v>
      </c>
      <c r="F30" s="13">
        <v>0</v>
      </c>
      <c r="G30" s="14">
        <f t="shared" si="3"/>
        <v>0</v>
      </c>
      <c r="H30" s="12">
        <v>1</v>
      </c>
      <c r="I30" s="13">
        <v>2000000</v>
      </c>
      <c r="J30" s="14">
        <f t="shared" si="4"/>
        <v>9.4315563844486854E-3</v>
      </c>
      <c r="K30" s="12">
        <v>1</v>
      </c>
      <c r="L30" s="13">
        <v>3659649</v>
      </c>
      <c r="M30" s="14">
        <f t="shared" si="5"/>
        <v>1.7258092945395622E-2</v>
      </c>
      <c r="N30" s="12">
        <v>0</v>
      </c>
      <c r="O30" s="13">
        <v>0</v>
      </c>
      <c r="P30" s="14">
        <f t="shared" si="6"/>
        <v>0</v>
      </c>
      <c r="Q30" s="12">
        <v>1</v>
      </c>
      <c r="R30" s="13">
        <v>1150000</v>
      </c>
      <c r="S30" s="14">
        <f t="shared" si="7"/>
        <v>5.4231449210579942E-3</v>
      </c>
      <c r="T30" s="12">
        <v>2</v>
      </c>
      <c r="U30" s="13">
        <v>5005847.9000000004</v>
      </c>
      <c r="V30" s="14">
        <f t="shared" si="8"/>
        <v>2.3606468360412022E-2</v>
      </c>
      <c r="W30" s="12">
        <v>0</v>
      </c>
      <c r="X30" s="13">
        <v>0</v>
      </c>
      <c r="Y30" s="12">
        <v>92</v>
      </c>
      <c r="Z30" s="13">
        <v>200238581.81999999</v>
      </c>
      <c r="AA30" s="12">
        <f t="shared" si="9"/>
        <v>2</v>
      </c>
      <c r="AB30" s="13">
        <f t="shared" si="9"/>
        <v>4809649</v>
      </c>
      <c r="AC30" s="12">
        <f t="shared" si="10"/>
        <v>5</v>
      </c>
      <c r="AD30" s="13">
        <f t="shared" si="10"/>
        <v>11815496.9</v>
      </c>
      <c r="AE30" s="14">
        <f t="shared" si="11"/>
        <v>5.5719262611314324E-2</v>
      </c>
      <c r="AF30" s="12">
        <f t="shared" si="12"/>
        <v>97</v>
      </c>
      <c r="AG30" s="31">
        <f t="shared" si="12"/>
        <v>212054078.72</v>
      </c>
    </row>
    <row r="31" spans="1:33" ht="15" x14ac:dyDescent="0.25">
      <c r="A31" s="35" t="s">
        <v>7</v>
      </c>
      <c r="B31" s="12">
        <v>0</v>
      </c>
      <c r="C31" s="13">
        <v>0</v>
      </c>
      <c r="D31" s="14">
        <f t="shared" si="2"/>
        <v>0</v>
      </c>
      <c r="E31" s="12">
        <v>0</v>
      </c>
      <c r="F31" s="13">
        <v>0</v>
      </c>
      <c r="G31" s="14">
        <f t="shared" si="3"/>
        <v>0</v>
      </c>
      <c r="H31" s="12">
        <v>0</v>
      </c>
      <c r="I31" s="13">
        <v>0</v>
      </c>
      <c r="J31" s="14">
        <f t="shared" si="4"/>
        <v>0</v>
      </c>
      <c r="K31" s="12">
        <v>0</v>
      </c>
      <c r="L31" s="13">
        <v>0</v>
      </c>
      <c r="M31" s="14">
        <f t="shared" si="5"/>
        <v>0</v>
      </c>
      <c r="N31" s="12">
        <v>0</v>
      </c>
      <c r="O31" s="13">
        <v>0</v>
      </c>
      <c r="P31" s="14">
        <f t="shared" si="6"/>
        <v>0</v>
      </c>
      <c r="Q31" s="12">
        <v>0</v>
      </c>
      <c r="R31" s="13">
        <v>0</v>
      </c>
      <c r="S31" s="14">
        <f t="shared" si="7"/>
        <v>0</v>
      </c>
      <c r="T31" s="12">
        <v>0</v>
      </c>
      <c r="U31" s="13">
        <v>0</v>
      </c>
      <c r="V31" s="14">
        <f t="shared" si="8"/>
        <v>0</v>
      </c>
      <c r="W31" s="12">
        <v>0</v>
      </c>
      <c r="X31" s="13">
        <v>0</v>
      </c>
      <c r="Y31" s="12">
        <v>23</v>
      </c>
      <c r="Z31" s="13">
        <v>313211424.36000001</v>
      </c>
      <c r="AA31" s="12">
        <f t="shared" si="9"/>
        <v>0</v>
      </c>
      <c r="AB31" s="13">
        <f t="shared" si="9"/>
        <v>0</v>
      </c>
      <c r="AC31" s="12">
        <f t="shared" si="10"/>
        <v>0</v>
      </c>
      <c r="AD31" s="13">
        <f t="shared" si="10"/>
        <v>0</v>
      </c>
      <c r="AE31" s="14">
        <f t="shared" si="11"/>
        <v>0</v>
      </c>
      <c r="AF31" s="12">
        <f t="shared" si="12"/>
        <v>23</v>
      </c>
      <c r="AG31" s="31">
        <f t="shared" si="12"/>
        <v>313211424.36000001</v>
      </c>
    </row>
    <row r="32" spans="1:33" ht="15" x14ac:dyDescent="0.25">
      <c r="A32" s="35" t="s">
        <v>11</v>
      </c>
      <c r="B32" s="12">
        <v>0</v>
      </c>
      <c r="C32" s="13">
        <v>0</v>
      </c>
      <c r="D32" s="14">
        <f t="shared" si="2"/>
        <v>0</v>
      </c>
      <c r="E32" s="12">
        <v>0</v>
      </c>
      <c r="F32" s="13">
        <v>0</v>
      </c>
      <c r="G32" s="14">
        <f t="shared" si="3"/>
        <v>0</v>
      </c>
      <c r="H32" s="12">
        <v>0</v>
      </c>
      <c r="I32" s="13">
        <v>0</v>
      </c>
      <c r="J32" s="14">
        <f t="shared" si="4"/>
        <v>0</v>
      </c>
      <c r="K32" s="12">
        <v>0</v>
      </c>
      <c r="L32" s="13">
        <v>0</v>
      </c>
      <c r="M32" s="14">
        <f t="shared" si="5"/>
        <v>0</v>
      </c>
      <c r="N32" s="12">
        <v>0</v>
      </c>
      <c r="O32" s="13">
        <v>0</v>
      </c>
      <c r="P32" s="14">
        <f t="shared" si="6"/>
        <v>0</v>
      </c>
      <c r="Q32" s="12">
        <v>0</v>
      </c>
      <c r="R32" s="13">
        <v>0</v>
      </c>
      <c r="S32" s="14">
        <f t="shared" si="7"/>
        <v>0</v>
      </c>
      <c r="T32" s="12">
        <v>1</v>
      </c>
      <c r="U32" s="13">
        <v>74076069.060000002</v>
      </c>
      <c r="V32" s="14">
        <f t="shared" si="8"/>
        <v>7.5441247727395619E-2</v>
      </c>
      <c r="W32" s="12">
        <v>0</v>
      </c>
      <c r="X32" s="13">
        <v>0</v>
      </c>
      <c r="Y32" s="12">
        <v>11</v>
      </c>
      <c r="Z32" s="13">
        <v>907828012.48000002</v>
      </c>
      <c r="AA32" s="12">
        <f t="shared" si="9"/>
        <v>0</v>
      </c>
      <c r="AB32" s="13">
        <f t="shared" si="9"/>
        <v>0</v>
      </c>
      <c r="AC32" s="12">
        <f t="shared" si="10"/>
        <v>1</v>
      </c>
      <c r="AD32" s="13">
        <f t="shared" si="10"/>
        <v>74076069.060000002</v>
      </c>
      <c r="AE32" s="14">
        <f t="shared" si="11"/>
        <v>7.5441247727395619E-2</v>
      </c>
      <c r="AF32" s="12">
        <f t="shared" si="12"/>
        <v>12</v>
      </c>
      <c r="AG32" s="31">
        <f t="shared" si="12"/>
        <v>981904081.53999996</v>
      </c>
    </row>
    <row r="33" spans="1:33" ht="15" x14ac:dyDescent="0.25">
      <c r="A33" s="36" t="s">
        <v>61</v>
      </c>
      <c r="B33" s="15">
        <f>B26+B19+B12+B5</f>
        <v>1012</v>
      </c>
      <c r="C33" s="16">
        <f>C26+C19+C12+C5</f>
        <v>18679082.5</v>
      </c>
      <c r="D33" s="17">
        <f t="shared" si="2"/>
        <v>2.9993597803170068E-3</v>
      </c>
      <c r="E33" s="15">
        <f t="shared" ref="E33:AB33" si="37">E26+E19+E12+E5</f>
        <v>3912</v>
      </c>
      <c r="F33" s="16">
        <f t="shared" si="37"/>
        <v>148221403.78999999</v>
      </c>
      <c r="G33" s="17">
        <f t="shared" si="3"/>
        <v>2.3800382974370007E-2</v>
      </c>
      <c r="H33" s="15">
        <f t="shared" si="37"/>
        <v>670</v>
      </c>
      <c r="I33" s="16">
        <f t="shared" si="37"/>
        <v>12043135.32</v>
      </c>
      <c r="J33" s="17">
        <f t="shared" si="4"/>
        <v>1.9338046024328652E-3</v>
      </c>
      <c r="K33" s="15">
        <f t="shared" si="37"/>
        <v>179</v>
      </c>
      <c r="L33" s="16">
        <f t="shared" si="37"/>
        <v>5733251.7999999989</v>
      </c>
      <c r="M33" s="17">
        <f t="shared" si="5"/>
        <v>9.2060650512947202E-4</v>
      </c>
      <c r="N33" s="15">
        <f t="shared" si="37"/>
        <v>277</v>
      </c>
      <c r="O33" s="16">
        <f t="shared" si="37"/>
        <v>39051502.460000001</v>
      </c>
      <c r="P33" s="17">
        <f t="shared" si="6"/>
        <v>6.2706241508101194E-3</v>
      </c>
      <c r="Q33" s="15">
        <f t="shared" si="37"/>
        <v>175</v>
      </c>
      <c r="R33" s="16">
        <f t="shared" si="37"/>
        <v>3624867.65</v>
      </c>
      <c r="S33" s="17">
        <f t="shared" si="7"/>
        <v>5.8205654578495625E-4</v>
      </c>
      <c r="T33" s="15">
        <f t="shared" si="37"/>
        <v>2393</v>
      </c>
      <c r="U33" s="16">
        <f t="shared" si="37"/>
        <v>196706145.00999999</v>
      </c>
      <c r="V33" s="17">
        <f t="shared" si="8"/>
        <v>3.158573232299814E-2</v>
      </c>
      <c r="W33" s="15">
        <f t="shared" si="37"/>
        <v>3</v>
      </c>
      <c r="X33" s="16">
        <f t="shared" si="37"/>
        <v>2069128.99</v>
      </c>
      <c r="Y33" s="15">
        <f t="shared" si="37"/>
        <v>21703</v>
      </c>
      <c r="Z33" s="16">
        <f t="shared" si="37"/>
        <v>5801561345.6900005</v>
      </c>
      <c r="AA33" s="15">
        <f t="shared" si="37"/>
        <v>631</v>
      </c>
      <c r="AB33" s="16">
        <f t="shared" si="37"/>
        <v>48409621.910000004</v>
      </c>
      <c r="AC33" s="15">
        <f t="shared" si="10"/>
        <v>8618</v>
      </c>
      <c r="AD33" s="16">
        <f t="shared" si="10"/>
        <v>424059388.52999997</v>
      </c>
      <c r="AE33" s="17">
        <f t="shared" si="11"/>
        <v>6.8092566881842564E-2</v>
      </c>
      <c r="AF33" s="15">
        <f t="shared" si="12"/>
        <v>30324</v>
      </c>
      <c r="AG33" s="33">
        <f t="shared" si="12"/>
        <v>6227689863.210001</v>
      </c>
    </row>
    <row r="34" spans="1:33" ht="15" x14ac:dyDescent="0.25">
      <c r="A34" s="37" t="s">
        <v>4</v>
      </c>
      <c r="B34" s="18">
        <f>B6+B13+B20+B27</f>
        <v>937</v>
      </c>
      <c r="C34" s="19">
        <f>C6+C13+C20+C27</f>
        <v>3121959.5200000005</v>
      </c>
      <c r="D34" s="20">
        <f t="shared" si="2"/>
        <v>2.8686243638038698E-2</v>
      </c>
      <c r="E34" s="18">
        <f t="shared" ref="E34:AB39" si="38">E6+E13+E20+E27</f>
        <v>3772</v>
      </c>
      <c r="F34" s="19">
        <f t="shared" si="38"/>
        <v>7182423.6899999995</v>
      </c>
      <c r="G34" s="20">
        <f t="shared" si="3"/>
        <v>6.5995972901967959E-2</v>
      </c>
      <c r="H34" s="18">
        <f t="shared" si="38"/>
        <v>592</v>
      </c>
      <c r="I34" s="19">
        <f t="shared" si="38"/>
        <v>3626120.0700000003</v>
      </c>
      <c r="J34" s="20">
        <f t="shared" si="4"/>
        <v>3.3318742002395318E-2</v>
      </c>
      <c r="K34" s="18">
        <f t="shared" si="38"/>
        <v>156</v>
      </c>
      <c r="L34" s="19">
        <f t="shared" si="38"/>
        <v>846497.98</v>
      </c>
      <c r="M34" s="20">
        <f t="shared" si="5"/>
        <v>7.7780788436960912E-3</v>
      </c>
      <c r="N34" s="18">
        <f t="shared" si="38"/>
        <v>251</v>
      </c>
      <c r="O34" s="19">
        <f t="shared" si="38"/>
        <v>1167117.18</v>
      </c>
      <c r="P34" s="20">
        <f t="shared" si="6"/>
        <v>1.0724100541707427E-2</v>
      </c>
      <c r="Q34" s="18">
        <f t="shared" si="38"/>
        <v>161</v>
      </c>
      <c r="R34" s="19">
        <f t="shared" si="38"/>
        <v>789710.35</v>
      </c>
      <c r="S34" s="20">
        <f t="shared" si="7"/>
        <v>7.2562835483468433E-3</v>
      </c>
      <c r="T34" s="18">
        <f t="shared" si="38"/>
        <v>2104</v>
      </c>
      <c r="U34" s="19">
        <f t="shared" si="38"/>
        <v>13058480.560000001</v>
      </c>
      <c r="V34" s="20">
        <f t="shared" si="8"/>
        <v>0.11998834465565138</v>
      </c>
      <c r="W34" s="18">
        <f t="shared" si="38"/>
        <v>1</v>
      </c>
      <c r="X34" s="19">
        <f t="shared" si="38"/>
        <v>20000</v>
      </c>
      <c r="Y34" s="18">
        <f t="shared" si="38"/>
        <v>19694</v>
      </c>
      <c r="Z34" s="19">
        <f t="shared" si="38"/>
        <v>79018932.530000001</v>
      </c>
      <c r="AA34" s="18">
        <f t="shared" si="38"/>
        <v>568</v>
      </c>
      <c r="AB34" s="19">
        <f t="shared" si="38"/>
        <v>2803325.51</v>
      </c>
      <c r="AC34" s="18">
        <f t="shared" si="10"/>
        <v>7973</v>
      </c>
      <c r="AD34" s="19">
        <f t="shared" si="10"/>
        <v>29792309.350000001</v>
      </c>
      <c r="AE34" s="20">
        <f t="shared" si="11"/>
        <v>0.27374776613180374</v>
      </c>
      <c r="AF34" s="18">
        <f t="shared" si="12"/>
        <v>27668</v>
      </c>
      <c r="AG34" s="34">
        <f t="shared" si="12"/>
        <v>108831241.88</v>
      </c>
    </row>
    <row r="35" spans="1:33" x14ac:dyDescent="0.3">
      <c r="A35" s="37" t="s">
        <v>5</v>
      </c>
      <c r="B35" s="18">
        <f t="shared" ref="B35:C39" si="39">B7+B14+B21+B28</f>
        <v>63</v>
      </c>
      <c r="C35" s="19">
        <f t="shared" si="39"/>
        <v>3530174.9800000004</v>
      </c>
      <c r="D35" s="20">
        <f t="shared" si="2"/>
        <v>3.9955481979586656E-2</v>
      </c>
      <c r="E35" s="18">
        <f t="shared" si="38"/>
        <v>88</v>
      </c>
      <c r="F35" s="19">
        <f t="shared" si="38"/>
        <v>4962410.75</v>
      </c>
      <c r="G35" s="20">
        <f t="shared" si="3"/>
        <v>5.6165916539619262E-2</v>
      </c>
      <c r="H35" s="18">
        <f t="shared" si="38"/>
        <v>74</v>
      </c>
      <c r="I35" s="19">
        <f t="shared" si="38"/>
        <v>3293018.7</v>
      </c>
      <c r="J35" s="20">
        <f t="shared" si="4"/>
        <v>3.7271282605456535E-2</v>
      </c>
      <c r="K35" s="18">
        <f t="shared" si="38"/>
        <v>21</v>
      </c>
      <c r="L35" s="19">
        <f t="shared" si="38"/>
        <v>1028513.1599999999</v>
      </c>
      <c r="M35" s="20">
        <f t="shared" si="5"/>
        <v>1.1640992093300634E-2</v>
      </c>
      <c r="N35" s="18">
        <f t="shared" si="38"/>
        <v>20</v>
      </c>
      <c r="O35" s="19">
        <f t="shared" si="38"/>
        <v>1059881.28</v>
      </c>
      <c r="P35" s="20">
        <f t="shared" si="6"/>
        <v>1.1996025019570344E-2</v>
      </c>
      <c r="Q35" s="18">
        <f t="shared" si="38"/>
        <v>12</v>
      </c>
      <c r="R35" s="19">
        <f t="shared" si="38"/>
        <v>870157.3</v>
      </c>
      <c r="S35" s="20">
        <f t="shared" si="7"/>
        <v>9.8486773365426151E-3</v>
      </c>
      <c r="T35" s="18">
        <f t="shared" si="38"/>
        <v>248</v>
      </c>
      <c r="U35" s="19">
        <f t="shared" si="38"/>
        <v>12439071.810000001</v>
      </c>
      <c r="V35" s="20">
        <f t="shared" si="8"/>
        <v>0.140788802924222</v>
      </c>
      <c r="W35" s="18">
        <f t="shared" si="38"/>
        <v>0</v>
      </c>
      <c r="X35" s="19">
        <f t="shared" si="38"/>
        <v>0</v>
      </c>
      <c r="Y35" s="18">
        <f t="shared" si="38"/>
        <v>1101</v>
      </c>
      <c r="Z35" s="19">
        <f t="shared" si="38"/>
        <v>61169478.710000001</v>
      </c>
      <c r="AA35" s="18">
        <f t="shared" si="38"/>
        <v>53</v>
      </c>
      <c r="AB35" s="19">
        <f t="shared" si="38"/>
        <v>2958551.74</v>
      </c>
      <c r="AC35" s="18">
        <f t="shared" si="10"/>
        <v>526</v>
      </c>
      <c r="AD35" s="19">
        <f t="shared" si="10"/>
        <v>27183227.98</v>
      </c>
      <c r="AE35" s="20">
        <f t="shared" si="11"/>
        <v>0.30766717849829806</v>
      </c>
      <c r="AF35" s="18">
        <f t="shared" si="12"/>
        <v>1627</v>
      </c>
      <c r="AG35" s="34">
        <f t="shared" si="12"/>
        <v>88352706.689999998</v>
      </c>
    </row>
    <row r="36" spans="1:33" x14ac:dyDescent="0.3">
      <c r="A36" s="37" t="s">
        <v>6</v>
      </c>
      <c r="B36" s="18">
        <f t="shared" si="39"/>
        <v>10</v>
      </c>
      <c r="C36" s="19">
        <f t="shared" si="39"/>
        <v>4238090</v>
      </c>
      <c r="D36" s="20">
        <f t="shared" si="2"/>
        <v>2.1117878613930757E-2</v>
      </c>
      <c r="E36" s="18">
        <f t="shared" si="38"/>
        <v>23</v>
      </c>
      <c r="F36" s="19">
        <f t="shared" si="38"/>
        <v>13924376.82</v>
      </c>
      <c r="G36" s="20">
        <f t="shared" si="3"/>
        <v>6.9383448548612975E-2</v>
      </c>
      <c r="H36" s="18">
        <f t="shared" si="38"/>
        <v>2</v>
      </c>
      <c r="I36" s="19">
        <f t="shared" si="38"/>
        <v>1455485.05</v>
      </c>
      <c r="J36" s="20">
        <f t="shared" si="4"/>
        <v>7.2525020965319136E-3</v>
      </c>
      <c r="K36" s="18">
        <f t="shared" si="38"/>
        <v>1</v>
      </c>
      <c r="L36" s="19">
        <f t="shared" si="38"/>
        <v>198591.66</v>
      </c>
      <c r="M36" s="20">
        <f t="shared" si="5"/>
        <v>9.8955769453197258E-4</v>
      </c>
      <c r="N36" s="18">
        <f t="shared" si="38"/>
        <v>0</v>
      </c>
      <c r="O36" s="19">
        <f t="shared" si="38"/>
        <v>0</v>
      </c>
      <c r="P36" s="20">
        <f t="shared" si="6"/>
        <v>0</v>
      </c>
      <c r="Q36" s="18">
        <f t="shared" si="38"/>
        <v>1</v>
      </c>
      <c r="R36" s="19">
        <f t="shared" si="38"/>
        <v>815000</v>
      </c>
      <c r="S36" s="20">
        <f t="shared" si="7"/>
        <v>4.0610442605875678E-3</v>
      </c>
      <c r="T36" s="18">
        <f t="shared" si="38"/>
        <v>15</v>
      </c>
      <c r="U36" s="19">
        <f t="shared" si="38"/>
        <v>3974874.7</v>
      </c>
      <c r="V36" s="20">
        <f t="shared" si="8"/>
        <v>1.9806309309189855E-2</v>
      </c>
      <c r="W36" s="18">
        <f t="shared" si="38"/>
        <v>1</v>
      </c>
      <c r="X36" s="19">
        <f t="shared" si="38"/>
        <v>549943</v>
      </c>
      <c r="Y36" s="18">
        <f t="shared" si="38"/>
        <v>403</v>
      </c>
      <c r="Z36" s="19">
        <f t="shared" si="38"/>
        <v>175530936.84</v>
      </c>
      <c r="AA36" s="18">
        <f t="shared" si="38"/>
        <v>2</v>
      </c>
      <c r="AB36" s="19">
        <f t="shared" si="38"/>
        <v>1013591.66</v>
      </c>
      <c r="AC36" s="18">
        <f t="shared" si="10"/>
        <v>52</v>
      </c>
      <c r="AD36" s="19">
        <f t="shared" si="10"/>
        <v>24606418.23</v>
      </c>
      <c r="AE36" s="20">
        <f t="shared" si="11"/>
        <v>0.12261074052338504</v>
      </c>
      <c r="AF36" s="18">
        <f t="shared" si="12"/>
        <v>456</v>
      </c>
      <c r="AG36" s="34">
        <f t="shared" si="12"/>
        <v>200687298.06999999</v>
      </c>
    </row>
    <row r="37" spans="1:33" x14ac:dyDescent="0.3">
      <c r="A37" s="37" t="s">
        <v>10</v>
      </c>
      <c r="B37" s="18">
        <f t="shared" si="39"/>
        <v>1</v>
      </c>
      <c r="C37" s="19">
        <f t="shared" si="39"/>
        <v>1767858</v>
      </c>
      <c r="D37" s="20">
        <f t="shared" si="2"/>
        <v>1.7981666866041359E-3</v>
      </c>
      <c r="E37" s="18">
        <f t="shared" si="38"/>
        <v>22</v>
      </c>
      <c r="F37" s="19">
        <f t="shared" si="38"/>
        <v>69705408.129999995</v>
      </c>
      <c r="G37" s="20">
        <f t="shared" si="3"/>
        <v>7.0900458507137498E-2</v>
      </c>
      <c r="H37" s="18">
        <f t="shared" si="38"/>
        <v>2</v>
      </c>
      <c r="I37" s="19">
        <f t="shared" si="38"/>
        <v>3668511.5</v>
      </c>
      <c r="J37" s="20">
        <f t="shared" si="4"/>
        <v>3.7314055590008748E-3</v>
      </c>
      <c r="K37" s="18">
        <f t="shared" si="38"/>
        <v>1</v>
      </c>
      <c r="L37" s="19">
        <f t="shared" si="38"/>
        <v>3659649</v>
      </c>
      <c r="M37" s="20">
        <f t="shared" si="5"/>
        <v>3.7223911176486684E-3</v>
      </c>
      <c r="N37" s="18">
        <f t="shared" si="38"/>
        <v>3</v>
      </c>
      <c r="O37" s="19">
        <f t="shared" si="38"/>
        <v>10580796</v>
      </c>
      <c r="P37" s="20">
        <f t="shared" si="6"/>
        <v>1.0762196333050672E-2</v>
      </c>
      <c r="Q37" s="18">
        <f t="shared" si="38"/>
        <v>1</v>
      </c>
      <c r="R37" s="19">
        <f t="shared" si="38"/>
        <v>1150000</v>
      </c>
      <c r="S37" s="20">
        <f t="shared" si="7"/>
        <v>1.1697159441509195E-3</v>
      </c>
      <c r="T37" s="18">
        <f t="shared" si="38"/>
        <v>23</v>
      </c>
      <c r="U37" s="19">
        <f t="shared" si="38"/>
        <v>68053544.88000001</v>
      </c>
      <c r="V37" s="20">
        <f t="shared" si="8"/>
        <v>6.9220275219240165E-2</v>
      </c>
      <c r="W37" s="18">
        <f t="shared" si="38"/>
        <v>1</v>
      </c>
      <c r="X37" s="19">
        <f t="shared" si="38"/>
        <v>1499185.99</v>
      </c>
      <c r="Y37" s="18">
        <f t="shared" si="38"/>
        <v>329</v>
      </c>
      <c r="Z37" s="19">
        <f t="shared" si="38"/>
        <v>823059720</v>
      </c>
      <c r="AA37" s="18">
        <f t="shared" si="38"/>
        <v>5</v>
      </c>
      <c r="AB37" s="19">
        <f t="shared" si="38"/>
        <v>15390445</v>
      </c>
      <c r="AC37" s="18">
        <f t="shared" si="10"/>
        <v>53</v>
      </c>
      <c r="AD37" s="19">
        <f t="shared" si="10"/>
        <v>158585767.50999999</v>
      </c>
      <c r="AE37" s="20">
        <f t="shared" si="11"/>
        <v>0.16130460936683291</v>
      </c>
      <c r="AF37" s="18">
        <f t="shared" si="12"/>
        <v>383</v>
      </c>
      <c r="AG37" s="34">
        <f t="shared" si="12"/>
        <v>983144673.5</v>
      </c>
    </row>
    <row r="38" spans="1:33" x14ac:dyDescent="0.3">
      <c r="A38" s="37" t="s">
        <v>7</v>
      </c>
      <c r="B38" s="18">
        <f t="shared" si="39"/>
        <v>1</v>
      </c>
      <c r="C38" s="19">
        <f t="shared" si="39"/>
        <v>6021000</v>
      </c>
      <c r="D38" s="20">
        <f t="shared" si="2"/>
        <v>3.9110588754496115E-3</v>
      </c>
      <c r="E38" s="18">
        <f t="shared" si="38"/>
        <v>7</v>
      </c>
      <c r="F38" s="19">
        <f t="shared" si="38"/>
        <v>52446784.399999999</v>
      </c>
      <c r="G38" s="20">
        <f t="shared" si="3"/>
        <v>3.406783949782631E-2</v>
      </c>
      <c r="H38" s="18">
        <f t="shared" si="38"/>
        <v>0</v>
      </c>
      <c r="I38" s="19">
        <f t="shared" si="38"/>
        <v>0</v>
      </c>
      <c r="J38" s="20">
        <f t="shared" si="4"/>
        <v>0</v>
      </c>
      <c r="K38" s="18">
        <f t="shared" si="38"/>
        <v>0</v>
      </c>
      <c r="L38" s="19">
        <f t="shared" si="38"/>
        <v>0</v>
      </c>
      <c r="M38" s="20">
        <f t="shared" si="5"/>
        <v>0</v>
      </c>
      <c r="N38" s="18">
        <f t="shared" si="38"/>
        <v>3</v>
      </c>
      <c r="O38" s="19">
        <f t="shared" si="38"/>
        <v>26243708</v>
      </c>
      <c r="P38" s="20">
        <f t="shared" si="6"/>
        <v>1.7047116276051814E-2</v>
      </c>
      <c r="Q38" s="18">
        <f t="shared" si="38"/>
        <v>0</v>
      </c>
      <c r="R38" s="19">
        <f t="shared" si="38"/>
        <v>0</v>
      </c>
      <c r="S38" s="20">
        <f t="shared" si="7"/>
        <v>0</v>
      </c>
      <c r="T38" s="18">
        <f t="shared" si="38"/>
        <v>2</v>
      </c>
      <c r="U38" s="19">
        <f t="shared" si="38"/>
        <v>25104104</v>
      </c>
      <c r="V38" s="20">
        <f t="shared" si="8"/>
        <v>1.6306864102210612E-2</v>
      </c>
      <c r="W38" s="18">
        <f t="shared" si="38"/>
        <v>0</v>
      </c>
      <c r="X38" s="19">
        <f t="shared" si="38"/>
        <v>0</v>
      </c>
      <c r="Y38" s="18">
        <f t="shared" si="38"/>
        <v>127</v>
      </c>
      <c r="Z38" s="19">
        <f t="shared" si="38"/>
        <v>1429665191.73</v>
      </c>
      <c r="AA38" s="18">
        <f t="shared" si="38"/>
        <v>3</v>
      </c>
      <c r="AB38" s="19">
        <f t="shared" si="38"/>
        <v>26243708</v>
      </c>
      <c r="AC38" s="18">
        <f t="shared" si="10"/>
        <v>13</v>
      </c>
      <c r="AD38" s="19">
        <f t="shared" si="10"/>
        <v>109815596.40000001</v>
      </c>
      <c r="AE38" s="20">
        <f t="shared" si="11"/>
        <v>7.1332878751538362E-2</v>
      </c>
      <c r="AF38" s="18">
        <f t="shared" si="12"/>
        <v>140</v>
      </c>
      <c r="AG38" s="34">
        <f t="shared" si="12"/>
        <v>1539480788.1300001</v>
      </c>
    </row>
    <row r="39" spans="1:33" x14ac:dyDescent="0.3">
      <c r="A39" s="37" t="s">
        <v>11</v>
      </c>
      <c r="B39" s="18">
        <f t="shared" si="39"/>
        <v>0</v>
      </c>
      <c r="C39" s="19">
        <f t="shared" si="39"/>
        <v>0</v>
      </c>
      <c r="D39" s="20">
        <f t="shared" si="2"/>
        <v>0</v>
      </c>
      <c r="E39" s="18">
        <f t="shared" si="38"/>
        <v>0</v>
      </c>
      <c r="F39" s="19">
        <f t="shared" si="38"/>
        <v>0</v>
      </c>
      <c r="G39" s="20">
        <f t="shared" si="3"/>
        <v>0</v>
      </c>
      <c r="H39" s="18">
        <f t="shared" si="38"/>
        <v>0</v>
      </c>
      <c r="I39" s="19">
        <f t="shared" si="38"/>
        <v>0</v>
      </c>
      <c r="J39" s="20">
        <f>I39/AG39</f>
        <v>0</v>
      </c>
      <c r="K39" s="18">
        <f t="shared" si="38"/>
        <v>0</v>
      </c>
      <c r="L39" s="19">
        <f t="shared" si="38"/>
        <v>0</v>
      </c>
      <c r="M39" s="20">
        <f t="shared" si="5"/>
        <v>0</v>
      </c>
      <c r="N39" s="18">
        <f t="shared" si="38"/>
        <v>0</v>
      </c>
      <c r="O39" s="19">
        <f t="shared" si="38"/>
        <v>0</v>
      </c>
      <c r="P39" s="20">
        <f t="shared" si="6"/>
        <v>0</v>
      </c>
      <c r="Q39" s="18">
        <f t="shared" si="38"/>
        <v>0</v>
      </c>
      <c r="R39" s="19">
        <f t="shared" si="38"/>
        <v>0</v>
      </c>
      <c r="S39" s="20">
        <f t="shared" si="7"/>
        <v>0</v>
      </c>
      <c r="T39" s="18">
        <f t="shared" si="38"/>
        <v>1</v>
      </c>
      <c r="U39" s="19">
        <f t="shared" si="38"/>
        <v>74076069.060000002</v>
      </c>
      <c r="V39" s="20">
        <f t="shared" si="8"/>
        <v>2.2398470724140068E-2</v>
      </c>
      <c r="W39" s="18">
        <f t="shared" si="38"/>
        <v>0</v>
      </c>
      <c r="X39" s="19">
        <f t="shared" si="38"/>
        <v>0</v>
      </c>
      <c r="Y39" s="18">
        <f t="shared" si="38"/>
        <v>49</v>
      </c>
      <c r="Z39" s="19">
        <f t="shared" si="38"/>
        <v>3233117085.8799996</v>
      </c>
      <c r="AA39" s="18">
        <f t="shared" si="38"/>
        <v>0</v>
      </c>
      <c r="AB39" s="19">
        <f t="shared" si="38"/>
        <v>0</v>
      </c>
      <c r="AC39" s="18">
        <f t="shared" si="10"/>
        <v>1</v>
      </c>
      <c r="AD39" s="19">
        <f t="shared" si="10"/>
        <v>74076069.060000002</v>
      </c>
      <c r="AE39" s="20">
        <f t="shared" si="11"/>
        <v>2.2398470724140068E-2</v>
      </c>
      <c r="AF39" s="18">
        <f t="shared" si="12"/>
        <v>50</v>
      </c>
      <c r="AG39" s="34">
        <f t="shared" si="12"/>
        <v>3307193154.9399996</v>
      </c>
    </row>
  </sheetData>
  <mergeCells count="16">
    <mergeCell ref="T3:V3"/>
    <mergeCell ref="A1:AG1"/>
    <mergeCell ref="A2:A4"/>
    <mergeCell ref="B2:J2"/>
    <mergeCell ref="K2:V2"/>
    <mergeCell ref="W2:X3"/>
    <mergeCell ref="Y2:Z3"/>
    <mergeCell ref="AA2:AB3"/>
    <mergeCell ref="AC2:AE3"/>
    <mergeCell ref="AF2:AG3"/>
    <mergeCell ref="B3:D3"/>
    <mergeCell ref="E3:G3"/>
    <mergeCell ref="H3:J3"/>
    <mergeCell ref="K3:M3"/>
    <mergeCell ref="N3:P3"/>
    <mergeCell ref="Q3:S3"/>
  </mergeCells>
  <pageMargins left="0.7" right="0.7" top="0.75" bottom="0.75" header="0.3" footer="0.3"/>
  <pageSetup paperSize="5" scale="70" fitToHeight="0" orientation="landscape" r:id="rId1"/>
  <headerFooter>
    <oddHeader>&amp;C&amp;"Times New Roman,Bold"&amp;12New York City Mayor's Office of Contract Services 
&amp;11FY14 Procurement Indicators  - &amp;F</oddHeader>
    <oddFooter>&amp;R&amp;"Times New Roman,Bold"Page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8"/>
  <sheetViews>
    <sheetView tabSelected="1" workbookViewId="0">
      <pane xSplit="3" ySplit="4" topLeftCell="D232" activePane="bottomRight" state="frozen"/>
      <selection pane="topRight" activeCell="D1" sqref="D1"/>
      <selection pane="bottomLeft" activeCell="A5" sqref="A5"/>
      <selection pane="bottomRight" sqref="A1:AA1"/>
    </sheetView>
  </sheetViews>
  <sheetFormatPr defaultColWidth="9.109375" defaultRowHeight="13.8" x14ac:dyDescent="0.3"/>
  <cols>
    <col min="1" max="1" width="9.88671875" style="25" customWidth="1"/>
    <col min="2" max="2" width="19.6640625" style="25" bestFit="1" customWidth="1"/>
    <col min="3" max="3" width="15.6640625" style="25" bestFit="1" customWidth="1"/>
    <col min="4" max="4" width="5.5546875" style="27" bestFit="1" customWidth="1"/>
    <col min="5" max="5" width="10" style="27" bestFit="1" customWidth="1"/>
    <col min="6" max="6" width="5.5546875" style="27" bestFit="1" customWidth="1"/>
    <col min="7" max="7" width="11" style="27" bestFit="1" customWidth="1"/>
    <col min="8" max="8" width="4.109375" style="27" bestFit="1" customWidth="1"/>
    <col min="9" max="9" width="10.88671875" style="27" bestFit="1" customWidth="1"/>
    <col min="10" max="10" width="4.109375" style="27" bestFit="1" customWidth="1"/>
    <col min="11" max="11" width="9.88671875" style="27" bestFit="1" customWidth="1"/>
    <col min="12" max="12" width="4.109375" style="27" bestFit="1" customWidth="1"/>
    <col min="13" max="13" width="10.88671875" style="27" bestFit="1" customWidth="1"/>
    <col min="14" max="14" width="4.109375" style="27" bestFit="1" customWidth="1"/>
    <col min="15" max="15" width="9.88671875" style="27" bestFit="1" customWidth="1"/>
    <col min="16" max="16" width="5.5546875" style="27" bestFit="1" customWidth="1"/>
    <col min="17" max="17" width="11.88671875" style="27" bestFit="1" customWidth="1"/>
    <col min="18" max="18" width="6.5546875" style="27" bestFit="1" customWidth="1"/>
    <col min="19" max="19" width="13.44140625" style="27" bestFit="1" customWidth="1"/>
    <col min="20" max="20" width="2.33203125" style="27" bestFit="1" customWidth="1"/>
    <col min="21" max="21" width="12.5546875" style="25" bestFit="1" customWidth="1"/>
    <col min="22" max="22" width="4.109375" style="27" bestFit="1" customWidth="1"/>
    <col min="23" max="23" width="10.88671875" style="27" bestFit="1" customWidth="1"/>
    <col min="24" max="24" width="5.5546875" style="27" bestFit="1" customWidth="1"/>
    <col min="25" max="25" width="11.88671875" style="27" bestFit="1" customWidth="1"/>
    <col min="26" max="26" width="6.5546875" style="27" bestFit="1" customWidth="1"/>
    <col min="27" max="27" width="14.44140625" style="25" bestFit="1" customWidth="1"/>
    <col min="28" max="16384" width="9.109375" style="25"/>
  </cols>
  <sheetData>
    <row r="1" spans="1:27" ht="15.75" x14ac:dyDescent="0.25">
      <c r="A1" s="58" t="s">
        <v>63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60"/>
    </row>
    <row r="2" spans="1:27" x14ac:dyDescent="0.3">
      <c r="A2" s="63" t="s">
        <v>0</v>
      </c>
      <c r="B2" s="63" t="s">
        <v>43</v>
      </c>
      <c r="C2" s="63" t="s">
        <v>44</v>
      </c>
      <c r="D2" s="61" t="s">
        <v>45</v>
      </c>
      <c r="E2" s="61"/>
      <c r="F2" s="61"/>
      <c r="G2" s="61"/>
      <c r="H2" s="61"/>
      <c r="I2" s="61"/>
      <c r="J2" s="61" t="s">
        <v>46</v>
      </c>
      <c r="K2" s="61"/>
      <c r="L2" s="61"/>
      <c r="M2" s="61"/>
      <c r="N2" s="61"/>
      <c r="O2" s="61"/>
      <c r="P2" s="61"/>
      <c r="Q2" s="61"/>
      <c r="R2" s="61" t="s">
        <v>58</v>
      </c>
      <c r="S2" s="61"/>
      <c r="T2" s="61" t="s">
        <v>1</v>
      </c>
      <c r="U2" s="61"/>
      <c r="V2" s="62" t="s">
        <v>48</v>
      </c>
      <c r="W2" s="62"/>
      <c r="X2" s="61" t="s">
        <v>49</v>
      </c>
      <c r="Y2" s="61"/>
      <c r="Z2" s="61" t="s">
        <v>50</v>
      </c>
      <c r="AA2" s="61"/>
    </row>
    <row r="3" spans="1:27" ht="28.5" customHeight="1" x14ac:dyDescent="0.3">
      <c r="A3" s="64"/>
      <c r="B3" s="64"/>
      <c r="C3" s="64"/>
      <c r="D3" s="61" t="s">
        <v>51</v>
      </c>
      <c r="E3" s="61"/>
      <c r="F3" s="61" t="s">
        <v>52</v>
      </c>
      <c r="G3" s="61"/>
      <c r="H3" s="61" t="s">
        <v>53</v>
      </c>
      <c r="I3" s="61"/>
      <c r="J3" s="61" t="s">
        <v>51</v>
      </c>
      <c r="K3" s="61"/>
      <c r="L3" s="61" t="s">
        <v>52</v>
      </c>
      <c r="M3" s="61"/>
      <c r="N3" s="61" t="s">
        <v>53</v>
      </c>
      <c r="O3" s="61"/>
      <c r="P3" s="61" t="s">
        <v>57</v>
      </c>
      <c r="Q3" s="61"/>
      <c r="R3" s="61"/>
      <c r="S3" s="61"/>
      <c r="T3" s="61"/>
      <c r="U3" s="61"/>
      <c r="V3" s="62"/>
      <c r="W3" s="62"/>
      <c r="X3" s="61"/>
      <c r="Y3" s="61"/>
      <c r="Z3" s="61"/>
      <c r="AA3" s="61"/>
    </row>
    <row r="4" spans="1:27" s="26" customFormat="1" x14ac:dyDescent="0.3">
      <c r="A4" s="64"/>
      <c r="B4" s="64"/>
      <c r="C4" s="64"/>
      <c r="D4" s="21" t="s">
        <v>56</v>
      </c>
      <c r="E4" s="21" t="s">
        <v>54</v>
      </c>
      <c r="F4" s="21" t="s">
        <v>56</v>
      </c>
      <c r="G4" s="21" t="s">
        <v>54</v>
      </c>
      <c r="H4" s="21" t="s">
        <v>56</v>
      </c>
      <c r="I4" s="21" t="s">
        <v>54</v>
      </c>
      <c r="J4" s="21" t="s">
        <v>56</v>
      </c>
      <c r="K4" s="21" t="s">
        <v>54</v>
      </c>
      <c r="L4" s="21" t="s">
        <v>56</v>
      </c>
      <c r="M4" s="21" t="s">
        <v>54</v>
      </c>
      <c r="N4" s="21" t="s">
        <v>56</v>
      </c>
      <c r="O4" s="21" t="s">
        <v>54</v>
      </c>
      <c r="P4" s="21" t="s">
        <v>56</v>
      </c>
      <c r="Q4" s="21" t="s">
        <v>54</v>
      </c>
      <c r="R4" s="21" t="s">
        <v>56</v>
      </c>
      <c r="S4" s="21" t="s">
        <v>54</v>
      </c>
      <c r="T4" s="21" t="s">
        <v>56</v>
      </c>
      <c r="U4" s="22" t="s">
        <v>54</v>
      </c>
      <c r="V4" s="23" t="s">
        <v>56</v>
      </c>
      <c r="W4" s="23" t="s">
        <v>54</v>
      </c>
      <c r="X4" s="23" t="s">
        <v>56</v>
      </c>
      <c r="Y4" s="23" t="s">
        <v>54</v>
      </c>
      <c r="Z4" s="23" t="s">
        <v>56</v>
      </c>
      <c r="AA4" s="24" t="s">
        <v>54</v>
      </c>
    </row>
    <row r="5" spans="1:27" ht="15" x14ac:dyDescent="0.25">
      <c r="A5" s="1" t="s">
        <v>2</v>
      </c>
      <c r="B5" s="1" t="s">
        <v>3</v>
      </c>
      <c r="C5" s="1" t="s">
        <v>4</v>
      </c>
      <c r="D5" s="2">
        <v>0</v>
      </c>
      <c r="E5" s="28">
        <v>0</v>
      </c>
      <c r="F5" s="2">
        <v>1</v>
      </c>
      <c r="G5" s="28">
        <v>20000</v>
      </c>
      <c r="H5" s="2">
        <v>1</v>
      </c>
      <c r="I5" s="28">
        <v>19900</v>
      </c>
      <c r="J5" s="2">
        <v>0</v>
      </c>
      <c r="K5" s="28">
        <v>0</v>
      </c>
      <c r="L5" s="2">
        <v>0</v>
      </c>
      <c r="M5" s="28">
        <v>0</v>
      </c>
      <c r="N5" s="2">
        <v>0</v>
      </c>
      <c r="O5" s="28">
        <v>0</v>
      </c>
      <c r="P5" s="2">
        <v>0</v>
      </c>
      <c r="Q5" s="28">
        <v>0</v>
      </c>
      <c r="R5" s="2">
        <v>6</v>
      </c>
      <c r="S5" s="28">
        <v>75013</v>
      </c>
      <c r="T5" s="2">
        <v>0</v>
      </c>
      <c r="U5" s="28">
        <v>0</v>
      </c>
      <c r="V5" s="2">
        <f>J5+L5+N5</f>
        <v>0</v>
      </c>
      <c r="W5" s="28">
        <f>K5+M5+O5</f>
        <v>0</v>
      </c>
      <c r="X5" s="2">
        <f>D5+F5+H5+J5+L5+N5+P5</f>
        <v>2</v>
      </c>
      <c r="Y5" s="28">
        <f>E5+G5+I5+K5+M5+O5+Q5</f>
        <v>39900</v>
      </c>
      <c r="Z5" s="2">
        <f>R5+T5+V5+X5</f>
        <v>8</v>
      </c>
      <c r="AA5" s="28">
        <f>S5+U5+W5+Y5</f>
        <v>114913</v>
      </c>
    </row>
    <row r="6" spans="1:27" ht="15" x14ac:dyDescent="0.25">
      <c r="A6" s="1" t="s">
        <v>2</v>
      </c>
      <c r="B6" s="1" t="s">
        <v>3</v>
      </c>
      <c r="C6" s="1" t="s">
        <v>5</v>
      </c>
      <c r="D6" s="2">
        <v>0</v>
      </c>
      <c r="E6" s="28">
        <v>0</v>
      </c>
      <c r="F6" s="2">
        <v>1</v>
      </c>
      <c r="G6" s="28">
        <v>97800</v>
      </c>
      <c r="H6" s="2">
        <v>0</v>
      </c>
      <c r="I6" s="28">
        <v>0</v>
      </c>
      <c r="J6" s="2">
        <v>0</v>
      </c>
      <c r="K6" s="28">
        <v>0</v>
      </c>
      <c r="L6" s="2">
        <v>0</v>
      </c>
      <c r="M6" s="28">
        <v>0</v>
      </c>
      <c r="N6" s="2">
        <v>0</v>
      </c>
      <c r="O6" s="28">
        <v>0</v>
      </c>
      <c r="P6" s="2">
        <v>0</v>
      </c>
      <c r="Q6" s="28">
        <v>0</v>
      </c>
      <c r="R6" s="2">
        <v>0</v>
      </c>
      <c r="S6" s="28">
        <v>0</v>
      </c>
      <c r="T6" s="2">
        <v>0</v>
      </c>
      <c r="U6" s="28">
        <v>0</v>
      </c>
      <c r="V6" s="2">
        <f>J6+L6+N6</f>
        <v>0</v>
      </c>
      <c r="W6" s="28">
        <f>K6+M6+O6</f>
        <v>0</v>
      </c>
      <c r="X6" s="2">
        <f>D6+F6+H6+J6+L6+N6+P6</f>
        <v>1</v>
      </c>
      <c r="Y6" s="28">
        <f>E6+G6+I6+K6+M6+O6+Q6</f>
        <v>97800</v>
      </c>
      <c r="Z6" s="2">
        <f>R6+T6+V6+X6</f>
        <v>1</v>
      </c>
      <c r="AA6" s="28">
        <f>S6+U6+W6+Y6</f>
        <v>97800</v>
      </c>
    </row>
    <row r="7" spans="1:27" ht="15" x14ac:dyDescent="0.25">
      <c r="A7" s="1" t="s">
        <v>2</v>
      </c>
      <c r="B7" s="1" t="s">
        <v>3</v>
      </c>
      <c r="C7" s="1" t="s">
        <v>6</v>
      </c>
      <c r="D7" s="2">
        <v>0</v>
      </c>
      <c r="E7" s="28">
        <v>0</v>
      </c>
      <c r="F7" s="2">
        <v>0</v>
      </c>
      <c r="G7" s="28">
        <v>0</v>
      </c>
      <c r="H7" s="2">
        <v>0</v>
      </c>
      <c r="I7" s="28">
        <v>0</v>
      </c>
      <c r="J7" s="2">
        <v>0</v>
      </c>
      <c r="K7" s="28">
        <v>0</v>
      </c>
      <c r="L7" s="2">
        <v>0</v>
      </c>
      <c r="M7" s="28">
        <v>0</v>
      </c>
      <c r="N7" s="2">
        <v>0</v>
      </c>
      <c r="O7" s="28">
        <v>0</v>
      </c>
      <c r="P7" s="2">
        <v>0</v>
      </c>
      <c r="Q7" s="28">
        <v>0</v>
      </c>
      <c r="R7" s="2">
        <v>1</v>
      </c>
      <c r="S7" s="28">
        <v>195725</v>
      </c>
      <c r="T7" s="2">
        <v>0</v>
      </c>
      <c r="U7" s="28">
        <v>0</v>
      </c>
      <c r="V7" s="2">
        <f>J7+L7+N7</f>
        <v>0</v>
      </c>
      <c r="W7" s="28">
        <f>K7+M7+O7</f>
        <v>0</v>
      </c>
      <c r="X7" s="2">
        <f>D7+F7+H7+J7+L7+N7+P7</f>
        <v>0</v>
      </c>
      <c r="Y7" s="28">
        <f>E7+G7+I7+K7+M7+O7+Q7</f>
        <v>0</v>
      </c>
      <c r="Z7" s="2">
        <f>R7+T7+V7+X7</f>
        <v>1</v>
      </c>
      <c r="AA7" s="28">
        <f>S7+U7+W7+Y7</f>
        <v>195725</v>
      </c>
    </row>
    <row r="8" spans="1:27" ht="15" x14ac:dyDescent="0.25">
      <c r="A8" s="1" t="s">
        <v>2</v>
      </c>
      <c r="B8" s="1" t="s">
        <v>3</v>
      </c>
      <c r="C8" s="1" t="s">
        <v>7</v>
      </c>
      <c r="D8" s="2">
        <v>0</v>
      </c>
      <c r="E8" s="28">
        <v>0</v>
      </c>
      <c r="F8" s="2">
        <v>1</v>
      </c>
      <c r="G8" s="28">
        <v>7372383</v>
      </c>
      <c r="H8" s="2">
        <v>0</v>
      </c>
      <c r="I8" s="28">
        <v>0</v>
      </c>
      <c r="J8" s="2">
        <v>0</v>
      </c>
      <c r="K8" s="28">
        <v>0</v>
      </c>
      <c r="L8" s="2">
        <v>0</v>
      </c>
      <c r="M8" s="28">
        <v>0</v>
      </c>
      <c r="N8" s="2">
        <v>0</v>
      </c>
      <c r="O8" s="28">
        <v>0</v>
      </c>
      <c r="P8" s="2">
        <v>0</v>
      </c>
      <c r="Q8" s="28">
        <v>0</v>
      </c>
      <c r="R8" s="2">
        <v>0</v>
      </c>
      <c r="S8" s="28">
        <v>0</v>
      </c>
      <c r="T8" s="2">
        <v>0</v>
      </c>
      <c r="U8" s="28">
        <v>0</v>
      </c>
      <c r="V8" s="2">
        <f>J8+L8+N8</f>
        <v>0</v>
      </c>
      <c r="W8" s="28">
        <f>K8+M8+O8</f>
        <v>0</v>
      </c>
      <c r="X8" s="2">
        <f>D8+F8+H8+J8+L8+N8+P8</f>
        <v>1</v>
      </c>
      <c r="Y8" s="28">
        <f>E8+G8+I8+K8+M8+O8+Q8</f>
        <v>7372383</v>
      </c>
      <c r="Z8" s="2">
        <f>R8+T8+V8+X8</f>
        <v>1</v>
      </c>
      <c r="AA8" s="28">
        <f>S8+U8+W8+Y8</f>
        <v>7372383</v>
      </c>
    </row>
    <row r="9" spans="1:27" ht="15" x14ac:dyDescent="0.25">
      <c r="A9" s="1" t="s">
        <v>2</v>
      </c>
      <c r="B9" s="1" t="s">
        <v>8</v>
      </c>
      <c r="C9" s="1" t="s">
        <v>4</v>
      </c>
      <c r="D9" s="3">
        <v>26</v>
      </c>
      <c r="E9" s="28">
        <v>60033.760000000002</v>
      </c>
      <c r="F9" s="3">
        <v>16</v>
      </c>
      <c r="G9" s="28">
        <v>120377.75</v>
      </c>
      <c r="H9" s="3">
        <v>3</v>
      </c>
      <c r="I9" s="28">
        <v>44552.2</v>
      </c>
      <c r="J9" s="3">
        <v>3</v>
      </c>
      <c r="K9" s="28">
        <v>40000</v>
      </c>
      <c r="L9" s="3">
        <v>0</v>
      </c>
      <c r="M9" s="28">
        <v>0</v>
      </c>
      <c r="N9" s="3">
        <v>1</v>
      </c>
      <c r="O9" s="28">
        <v>5195</v>
      </c>
      <c r="P9" s="3">
        <v>45</v>
      </c>
      <c r="Q9" s="28">
        <v>274712.24</v>
      </c>
      <c r="R9" s="3">
        <v>400</v>
      </c>
      <c r="S9" s="28">
        <v>2353364.75</v>
      </c>
      <c r="T9" s="3">
        <v>0</v>
      </c>
      <c r="U9" s="28">
        <v>0</v>
      </c>
      <c r="V9" s="3">
        <f>J9+L9+N9</f>
        <v>4</v>
      </c>
      <c r="W9" s="28">
        <f>K9+M9+O9</f>
        <v>45195</v>
      </c>
      <c r="X9" s="3">
        <f>D9+F9+H9+J9+L9+N9+P9</f>
        <v>94</v>
      </c>
      <c r="Y9" s="28">
        <f>E9+G9+I9+K9+M9+O9+Q9</f>
        <v>544870.94999999995</v>
      </c>
      <c r="Z9" s="3">
        <f>R9+T9+V9+X9</f>
        <v>498</v>
      </c>
      <c r="AA9" s="28">
        <f>S9+U9+W9+Y9</f>
        <v>2943430.7</v>
      </c>
    </row>
    <row r="10" spans="1:27" ht="15" x14ac:dyDescent="0.25">
      <c r="A10" s="1" t="s">
        <v>2</v>
      </c>
      <c r="B10" s="1" t="s">
        <v>8</v>
      </c>
      <c r="C10" s="1" t="s">
        <v>5</v>
      </c>
      <c r="D10" s="3">
        <v>1</v>
      </c>
      <c r="E10" s="28">
        <v>25000</v>
      </c>
      <c r="F10" s="3">
        <v>2</v>
      </c>
      <c r="G10" s="28">
        <v>105000</v>
      </c>
      <c r="H10" s="3">
        <v>4</v>
      </c>
      <c r="I10" s="28">
        <v>100000</v>
      </c>
      <c r="J10" s="3">
        <v>3</v>
      </c>
      <c r="K10" s="28">
        <v>75000</v>
      </c>
      <c r="L10" s="3">
        <v>0</v>
      </c>
      <c r="M10" s="28">
        <v>0</v>
      </c>
      <c r="N10" s="3">
        <v>0</v>
      </c>
      <c r="O10" s="28">
        <v>0</v>
      </c>
      <c r="P10" s="3">
        <v>6</v>
      </c>
      <c r="Q10" s="28">
        <v>245900.16</v>
      </c>
      <c r="R10" s="3">
        <v>8</v>
      </c>
      <c r="S10" s="28">
        <v>416900.26</v>
      </c>
      <c r="T10" s="3">
        <v>0</v>
      </c>
      <c r="U10" s="28">
        <v>0</v>
      </c>
      <c r="V10" s="3">
        <f>J10+L10+N10</f>
        <v>3</v>
      </c>
      <c r="W10" s="28">
        <f>K10+M10+O10</f>
        <v>75000</v>
      </c>
      <c r="X10" s="3">
        <f>D10+F10+H10+J10+L10+N10+P10</f>
        <v>16</v>
      </c>
      <c r="Y10" s="28">
        <f>E10+G10+I10+K10+M10+O10+Q10</f>
        <v>550900.16</v>
      </c>
      <c r="Z10" s="3">
        <f>R10+T10+V10+X10</f>
        <v>27</v>
      </c>
      <c r="AA10" s="28">
        <f>S10+U10+W10+Y10</f>
        <v>1042800.42</v>
      </c>
    </row>
    <row r="11" spans="1:27" ht="15" x14ac:dyDescent="0.25">
      <c r="A11" s="1" t="s">
        <v>2</v>
      </c>
      <c r="B11" s="1" t="s">
        <v>9</v>
      </c>
      <c r="C11" s="1" t="s">
        <v>4</v>
      </c>
      <c r="D11" s="3">
        <v>1</v>
      </c>
      <c r="E11" s="28">
        <v>20000</v>
      </c>
      <c r="F11" s="3">
        <v>5</v>
      </c>
      <c r="G11" s="28">
        <v>85000</v>
      </c>
      <c r="H11" s="3">
        <v>2</v>
      </c>
      <c r="I11" s="28">
        <v>39500</v>
      </c>
      <c r="J11" s="3">
        <v>0</v>
      </c>
      <c r="K11" s="28">
        <v>0</v>
      </c>
      <c r="L11" s="3">
        <v>0</v>
      </c>
      <c r="M11" s="28">
        <v>0</v>
      </c>
      <c r="N11" s="3">
        <v>1</v>
      </c>
      <c r="O11" s="28">
        <v>16483</v>
      </c>
      <c r="P11" s="3">
        <v>5</v>
      </c>
      <c r="Q11" s="28">
        <v>55760</v>
      </c>
      <c r="R11" s="3">
        <v>65</v>
      </c>
      <c r="S11" s="28">
        <v>729538</v>
      </c>
      <c r="T11" s="3">
        <v>0</v>
      </c>
      <c r="U11" s="28">
        <v>0</v>
      </c>
      <c r="V11" s="3">
        <f>J11+L11+N11</f>
        <v>1</v>
      </c>
      <c r="W11" s="28">
        <f>K11+M11+O11</f>
        <v>16483</v>
      </c>
      <c r="X11" s="3">
        <f>D11+F11+H11+J11+L11+N11+P11</f>
        <v>14</v>
      </c>
      <c r="Y11" s="28">
        <f>E11+G11+I11+K11+M11+O11+Q11</f>
        <v>216743</v>
      </c>
      <c r="Z11" s="3">
        <f>R11+T11+V11+X11</f>
        <v>80</v>
      </c>
      <c r="AA11" s="28">
        <f>S11+U11+W11+Y11</f>
        <v>962764</v>
      </c>
    </row>
    <row r="12" spans="1:27" ht="15" x14ac:dyDescent="0.25">
      <c r="A12" s="1" t="s">
        <v>2</v>
      </c>
      <c r="B12" s="1" t="s">
        <v>9</v>
      </c>
      <c r="C12" s="1" t="s">
        <v>5</v>
      </c>
      <c r="D12" s="2">
        <v>0</v>
      </c>
      <c r="E12" s="28">
        <v>0</v>
      </c>
      <c r="F12" s="2">
        <v>0</v>
      </c>
      <c r="G12" s="28">
        <v>0</v>
      </c>
      <c r="H12" s="2">
        <v>1</v>
      </c>
      <c r="I12" s="28">
        <v>25000</v>
      </c>
      <c r="J12" s="2">
        <v>2</v>
      </c>
      <c r="K12" s="28">
        <v>74990</v>
      </c>
      <c r="L12" s="2">
        <v>0</v>
      </c>
      <c r="M12" s="28">
        <v>0</v>
      </c>
      <c r="N12" s="2">
        <v>1</v>
      </c>
      <c r="O12" s="28">
        <v>80935</v>
      </c>
      <c r="P12" s="2">
        <v>2</v>
      </c>
      <c r="Q12" s="28">
        <v>80300</v>
      </c>
      <c r="R12" s="2">
        <v>7</v>
      </c>
      <c r="S12" s="28">
        <v>394450</v>
      </c>
      <c r="T12" s="2">
        <v>0</v>
      </c>
      <c r="U12" s="28">
        <v>0</v>
      </c>
      <c r="V12" s="2">
        <f>J12+L12+N12</f>
        <v>3</v>
      </c>
      <c r="W12" s="28">
        <f>K12+M12+O12</f>
        <v>155925</v>
      </c>
      <c r="X12" s="2">
        <f>D12+F12+H12+J12+L12+N12+P12</f>
        <v>6</v>
      </c>
      <c r="Y12" s="28">
        <f>E12+G12+I12+K12+M12+O12+Q12</f>
        <v>261225</v>
      </c>
      <c r="Z12" s="2">
        <f>R12+T12+V12+X12</f>
        <v>16</v>
      </c>
      <c r="AA12" s="28">
        <f>S12+U12+W12+Y12</f>
        <v>811600</v>
      </c>
    </row>
    <row r="13" spans="1:27" ht="15" x14ac:dyDescent="0.25">
      <c r="A13" s="1" t="s">
        <v>2</v>
      </c>
      <c r="B13" s="1" t="s">
        <v>9</v>
      </c>
      <c r="C13" s="1" t="s">
        <v>6</v>
      </c>
      <c r="D13" s="2">
        <v>0</v>
      </c>
      <c r="E13" s="28">
        <v>0</v>
      </c>
      <c r="F13" s="2">
        <v>0</v>
      </c>
      <c r="G13" s="28">
        <v>0</v>
      </c>
      <c r="H13" s="2">
        <v>0</v>
      </c>
      <c r="I13" s="28">
        <v>0</v>
      </c>
      <c r="J13" s="2">
        <v>0</v>
      </c>
      <c r="K13" s="28">
        <v>0</v>
      </c>
      <c r="L13" s="2">
        <v>0</v>
      </c>
      <c r="M13" s="28">
        <v>0</v>
      </c>
      <c r="N13" s="2">
        <v>0</v>
      </c>
      <c r="O13" s="28">
        <v>0</v>
      </c>
      <c r="P13" s="2">
        <v>0</v>
      </c>
      <c r="Q13" s="28">
        <v>0</v>
      </c>
      <c r="R13" s="2">
        <v>5</v>
      </c>
      <c r="S13" s="28">
        <v>2352735</v>
      </c>
      <c r="T13" s="2">
        <v>0</v>
      </c>
      <c r="U13" s="28">
        <v>0</v>
      </c>
      <c r="V13" s="2">
        <f>J13+L13+N13</f>
        <v>0</v>
      </c>
      <c r="W13" s="28">
        <f>K13+M13+O13</f>
        <v>0</v>
      </c>
      <c r="X13" s="2">
        <f>D13+F13+H13+J13+L13+N13+P13</f>
        <v>0</v>
      </c>
      <c r="Y13" s="28">
        <f>E13+G13+I13+K13+M13+O13+Q13</f>
        <v>0</v>
      </c>
      <c r="Z13" s="2">
        <f>R13+T13+V13+X13</f>
        <v>5</v>
      </c>
      <c r="AA13" s="28">
        <f>S13+U13+W13+Y13</f>
        <v>2352735</v>
      </c>
    </row>
    <row r="14" spans="1:27" ht="15" x14ac:dyDescent="0.25">
      <c r="A14" s="1" t="s">
        <v>2</v>
      </c>
      <c r="B14" s="1" t="s">
        <v>9</v>
      </c>
      <c r="C14" s="1" t="s">
        <v>10</v>
      </c>
      <c r="D14" s="2">
        <v>0</v>
      </c>
      <c r="E14" s="28">
        <v>0</v>
      </c>
      <c r="F14" s="2">
        <v>0</v>
      </c>
      <c r="G14" s="28">
        <v>0</v>
      </c>
      <c r="H14" s="2">
        <v>0</v>
      </c>
      <c r="I14" s="28">
        <v>0</v>
      </c>
      <c r="J14" s="2">
        <v>0</v>
      </c>
      <c r="K14" s="28">
        <v>0</v>
      </c>
      <c r="L14" s="2">
        <v>0</v>
      </c>
      <c r="M14" s="28">
        <v>0</v>
      </c>
      <c r="N14" s="2">
        <v>0</v>
      </c>
      <c r="O14" s="28">
        <v>0</v>
      </c>
      <c r="P14" s="2">
        <v>0</v>
      </c>
      <c r="Q14" s="28">
        <v>0</v>
      </c>
      <c r="R14" s="2">
        <v>5</v>
      </c>
      <c r="S14" s="28">
        <v>9333946</v>
      </c>
      <c r="T14" s="2">
        <v>0</v>
      </c>
      <c r="U14" s="28">
        <v>0</v>
      </c>
      <c r="V14" s="2">
        <f>J14+L14+N14</f>
        <v>0</v>
      </c>
      <c r="W14" s="28">
        <f>K14+M14+O14</f>
        <v>0</v>
      </c>
      <c r="X14" s="2">
        <f>D14+F14+H14+J14+L14+N14+P14</f>
        <v>0</v>
      </c>
      <c r="Y14" s="28">
        <f>E14+G14+I14+K14+M14+O14+Q14</f>
        <v>0</v>
      </c>
      <c r="Z14" s="2">
        <f>R14+T14+V14+X14</f>
        <v>5</v>
      </c>
      <c r="AA14" s="28">
        <f>S14+U14+W14+Y14</f>
        <v>9333946</v>
      </c>
    </row>
    <row r="15" spans="1:27" ht="15" x14ac:dyDescent="0.25">
      <c r="A15" s="1" t="s">
        <v>2</v>
      </c>
      <c r="B15" s="1" t="s">
        <v>9</v>
      </c>
      <c r="C15" s="1" t="s">
        <v>11</v>
      </c>
      <c r="D15" s="2">
        <v>0</v>
      </c>
      <c r="E15" s="28">
        <v>0</v>
      </c>
      <c r="F15" s="2">
        <v>0</v>
      </c>
      <c r="G15" s="28">
        <v>0</v>
      </c>
      <c r="H15" s="2">
        <v>0</v>
      </c>
      <c r="I15" s="28">
        <v>0</v>
      </c>
      <c r="J15" s="2">
        <v>0</v>
      </c>
      <c r="K15" s="28">
        <v>0</v>
      </c>
      <c r="L15" s="2">
        <v>0</v>
      </c>
      <c r="M15" s="28">
        <v>0</v>
      </c>
      <c r="N15" s="2">
        <v>0</v>
      </c>
      <c r="O15" s="28">
        <v>0</v>
      </c>
      <c r="P15" s="2">
        <v>0</v>
      </c>
      <c r="Q15" s="28">
        <v>0</v>
      </c>
      <c r="R15" s="2">
        <v>1</v>
      </c>
      <c r="S15" s="28">
        <v>418808487</v>
      </c>
      <c r="T15" s="2">
        <v>0</v>
      </c>
      <c r="U15" s="28">
        <v>0</v>
      </c>
      <c r="V15" s="2">
        <f>J15+L15+N15</f>
        <v>0</v>
      </c>
      <c r="W15" s="28">
        <f>K15+M15+O15</f>
        <v>0</v>
      </c>
      <c r="X15" s="2">
        <f>D15+F15+H15+J15+L15+N15+P15</f>
        <v>0</v>
      </c>
      <c r="Y15" s="28">
        <f>E15+G15+I15+K15+M15+O15+Q15</f>
        <v>0</v>
      </c>
      <c r="Z15" s="2">
        <f>R15+T15+V15+X15</f>
        <v>1</v>
      </c>
      <c r="AA15" s="28">
        <f>S15+U15+W15+Y15</f>
        <v>418808487</v>
      </c>
    </row>
    <row r="16" spans="1:27" ht="15" x14ac:dyDescent="0.25">
      <c r="A16" s="1" t="s">
        <v>2</v>
      </c>
      <c r="B16" s="1" t="s">
        <v>12</v>
      </c>
      <c r="C16" s="1" t="s">
        <v>4</v>
      </c>
      <c r="D16" s="3">
        <v>26</v>
      </c>
      <c r="E16" s="28">
        <v>372221.1</v>
      </c>
      <c r="F16" s="3">
        <v>20</v>
      </c>
      <c r="G16" s="28">
        <v>317509.84000000003</v>
      </c>
      <c r="H16" s="3">
        <v>21</v>
      </c>
      <c r="I16" s="28">
        <v>374650</v>
      </c>
      <c r="J16" s="3">
        <v>12</v>
      </c>
      <c r="K16" s="28">
        <v>191698</v>
      </c>
      <c r="L16" s="3">
        <v>2</v>
      </c>
      <c r="M16" s="28">
        <v>40000</v>
      </c>
      <c r="N16" s="3">
        <v>3</v>
      </c>
      <c r="O16" s="28">
        <v>38270</v>
      </c>
      <c r="P16" s="3">
        <v>16</v>
      </c>
      <c r="Q16" s="28">
        <v>228125</v>
      </c>
      <c r="R16" s="3">
        <v>450</v>
      </c>
      <c r="S16" s="28">
        <v>4187043.57</v>
      </c>
      <c r="T16" s="3">
        <v>0</v>
      </c>
      <c r="U16" s="28">
        <v>0</v>
      </c>
      <c r="V16" s="3">
        <f>J16+L16+N16</f>
        <v>17</v>
      </c>
      <c r="W16" s="28">
        <f>K16+M16+O16</f>
        <v>269968</v>
      </c>
      <c r="X16" s="3">
        <f>D16+F16+H16+J16+L16+N16+P16</f>
        <v>100</v>
      </c>
      <c r="Y16" s="28">
        <f>E16+G16+I16+K16+M16+O16+Q16</f>
        <v>1562473.94</v>
      </c>
      <c r="Z16" s="3">
        <f>R16+T16+V16+X16</f>
        <v>567</v>
      </c>
      <c r="AA16" s="28">
        <f>S16+U16+W16+Y16</f>
        <v>6019485.5099999998</v>
      </c>
    </row>
    <row r="17" spans="1:27" ht="15" x14ac:dyDescent="0.25">
      <c r="A17" s="1" t="s">
        <v>2</v>
      </c>
      <c r="B17" s="1" t="s">
        <v>12</v>
      </c>
      <c r="C17" s="1" t="s">
        <v>5</v>
      </c>
      <c r="D17" s="3">
        <v>7</v>
      </c>
      <c r="E17" s="28">
        <v>175000</v>
      </c>
      <c r="F17" s="3">
        <v>0</v>
      </c>
      <c r="G17" s="28">
        <v>0</v>
      </c>
      <c r="H17" s="3">
        <v>2</v>
      </c>
      <c r="I17" s="28">
        <v>88869.25</v>
      </c>
      <c r="J17" s="3">
        <v>3</v>
      </c>
      <c r="K17" s="28">
        <v>75000</v>
      </c>
      <c r="L17" s="3">
        <v>0</v>
      </c>
      <c r="M17" s="28">
        <v>0</v>
      </c>
      <c r="N17" s="3">
        <v>1</v>
      </c>
      <c r="O17" s="28">
        <v>99999</v>
      </c>
      <c r="P17" s="3">
        <v>4</v>
      </c>
      <c r="Q17" s="28">
        <v>210037.09</v>
      </c>
      <c r="R17" s="3">
        <v>33</v>
      </c>
      <c r="S17" s="28">
        <v>1141561.8799999999</v>
      </c>
      <c r="T17" s="3">
        <v>0</v>
      </c>
      <c r="U17" s="28">
        <v>0</v>
      </c>
      <c r="V17" s="3">
        <f>J17+L17+N17</f>
        <v>4</v>
      </c>
      <c r="W17" s="28">
        <f>K17+M17+O17</f>
        <v>174999</v>
      </c>
      <c r="X17" s="3">
        <f>D17+F17+H17+J17+L17+N17+P17</f>
        <v>17</v>
      </c>
      <c r="Y17" s="28">
        <f>E17+G17+I17+K17+M17+O17+Q17</f>
        <v>648905.34</v>
      </c>
      <c r="Z17" s="3">
        <f>R17+T17+V17+X17</f>
        <v>54</v>
      </c>
      <c r="AA17" s="28">
        <f>S17+U17+W17+Y17</f>
        <v>1965466.2199999997</v>
      </c>
    </row>
    <row r="18" spans="1:27" ht="15" x14ac:dyDescent="0.25">
      <c r="A18" s="1" t="s">
        <v>2</v>
      </c>
      <c r="B18" s="1" t="s">
        <v>12</v>
      </c>
      <c r="C18" s="1" t="s">
        <v>6</v>
      </c>
      <c r="D18" s="3">
        <v>1</v>
      </c>
      <c r="E18" s="28">
        <v>659001</v>
      </c>
      <c r="F18" s="3">
        <v>1</v>
      </c>
      <c r="G18" s="28">
        <v>150000</v>
      </c>
      <c r="H18" s="3">
        <v>0</v>
      </c>
      <c r="I18" s="28">
        <v>0</v>
      </c>
      <c r="J18" s="3">
        <v>0</v>
      </c>
      <c r="K18" s="28">
        <v>0</v>
      </c>
      <c r="L18" s="3">
        <v>0</v>
      </c>
      <c r="M18" s="28">
        <v>0</v>
      </c>
      <c r="N18" s="3">
        <v>0</v>
      </c>
      <c r="O18" s="28">
        <v>0</v>
      </c>
      <c r="P18" s="3">
        <v>1</v>
      </c>
      <c r="Q18" s="28">
        <v>136097</v>
      </c>
      <c r="R18" s="3">
        <v>7</v>
      </c>
      <c r="S18" s="28">
        <v>2097290.13</v>
      </c>
      <c r="T18" s="3">
        <v>0</v>
      </c>
      <c r="U18" s="28">
        <v>0</v>
      </c>
      <c r="V18" s="3">
        <f>J18+L18+N18</f>
        <v>0</v>
      </c>
      <c r="W18" s="28">
        <f>K18+M18+O18</f>
        <v>0</v>
      </c>
      <c r="X18" s="3">
        <f>D18+F18+H18+J18+L18+N18+P18</f>
        <v>3</v>
      </c>
      <c r="Y18" s="28">
        <f>E18+G18+I18+K18+M18+O18+Q18</f>
        <v>945098</v>
      </c>
      <c r="Z18" s="3">
        <f>R18+T18+V18+X18</f>
        <v>10</v>
      </c>
      <c r="AA18" s="28">
        <f>S18+U18+W18+Y18</f>
        <v>3042388.13</v>
      </c>
    </row>
    <row r="19" spans="1:27" ht="15" x14ac:dyDescent="0.25">
      <c r="A19" s="1" t="s">
        <v>2</v>
      </c>
      <c r="B19" s="1" t="s">
        <v>12</v>
      </c>
      <c r="C19" s="1" t="s">
        <v>10</v>
      </c>
      <c r="D19" s="2">
        <v>0</v>
      </c>
      <c r="E19" s="28">
        <v>0</v>
      </c>
      <c r="F19" s="2">
        <v>0</v>
      </c>
      <c r="G19" s="28">
        <v>0</v>
      </c>
      <c r="H19" s="2">
        <v>0</v>
      </c>
      <c r="I19" s="28">
        <v>0</v>
      </c>
      <c r="J19" s="2">
        <v>0</v>
      </c>
      <c r="K19" s="28">
        <v>0</v>
      </c>
      <c r="L19" s="2">
        <v>0</v>
      </c>
      <c r="M19" s="28">
        <v>0</v>
      </c>
      <c r="N19" s="2">
        <v>0</v>
      </c>
      <c r="O19" s="28">
        <v>0</v>
      </c>
      <c r="P19" s="2">
        <v>0</v>
      </c>
      <c r="Q19" s="28">
        <v>0</v>
      </c>
      <c r="R19" s="2">
        <v>6</v>
      </c>
      <c r="S19" s="28">
        <v>11242763.43</v>
      </c>
      <c r="T19" s="2">
        <v>0</v>
      </c>
      <c r="U19" s="28">
        <v>0</v>
      </c>
      <c r="V19" s="2">
        <f>J19+L19+N19</f>
        <v>0</v>
      </c>
      <c r="W19" s="28">
        <f>K19+M19+O19</f>
        <v>0</v>
      </c>
      <c r="X19" s="2">
        <f>D19+F19+H19+J19+L19+N19+P19</f>
        <v>0</v>
      </c>
      <c r="Y19" s="28">
        <f>E19+G19+I19+K19+M19+O19+Q19</f>
        <v>0</v>
      </c>
      <c r="Z19" s="2">
        <f>R19+T19+V19+X19</f>
        <v>6</v>
      </c>
      <c r="AA19" s="28">
        <f>S19+U19+W19+Y19</f>
        <v>11242763.43</v>
      </c>
    </row>
    <row r="20" spans="1:27" ht="15" x14ac:dyDescent="0.25">
      <c r="A20" s="1" t="s">
        <v>2</v>
      </c>
      <c r="B20" s="1" t="s">
        <v>12</v>
      </c>
      <c r="C20" s="1" t="s">
        <v>7</v>
      </c>
      <c r="D20" s="2">
        <v>0</v>
      </c>
      <c r="E20" s="28">
        <v>0</v>
      </c>
      <c r="F20" s="2">
        <v>0</v>
      </c>
      <c r="G20" s="28">
        <v>0</v>
      </c>
      <c r="H20" s="2">
        <v>0</v>
      </c>
      <c r="I20" s="28">
        <v>0</v>
      </c>
      <c r="J20" s="2">
        <v>0</v>
      </c>
      <c r="K20" s="28">
        <v>0</v>
      </c>
      <c r="L20" s="2">
        <v>0</v>
      </c>
      <c r="M20" s="28">
        <v>0</v>
      </c>
      <c r="N20" s="2">
        <v>0</v>
      </c>
      <c r="O20" s="28">
        <v>0</v>
      </c>
      <c r="P20" s="2">
        <v>0</v>
      </c>
      <c r="Q20" s="28">
        <v>0</v>
      </c>
      <c r="R20" s="2">
        <v>2</v>
      </c>
      <c r="S20" s="28">
        <v>19613058</v>
      </c>
      <c r="T20" s="2">
        <v>0</v>
      </c>
      <c r="U20" s="28">
        <v>0</v>
      </c>
      <c r="V20" s="2">
        <f>J20+L20+N20</f>
        <v>0</v>
      </c>
      <c r="W20" s="28">
        <f>K20+M20+O20</f>
        <v>0</v>
      </c>
      <c r="X20" s="2">
        <f>D20+F20+H20+J20+L20+N20+P20</f>
        <v>0</v>
      </c>
      <c r="Y20" s="28">
        <f>E20+G20+I20+K20+M20+O20+Q20</f>
        <v>0</v>
      </c>
      <c r="Z20" s="2">
        <f>R20+T20+V20+X20</f>
        <v>2</v>
      </c>
      <c r="AA20" s="28">
        <f>S20+U20+W20+Y20</f>
        <v>19613058</v>
      </c>
    </row>
    <row r="21" spans="1:27" ht="15" x14ac:dyDescent="0.25">
      <c r="A21" s="1" t="s">
        <v>13</v>
      </c>
      <c r="B21" s="1" t="s">
        <v>8</v>
      </c>
      <c r="C21" s="1" t="s">
        <v>4</v>
      </c>
      <c r="D21" s="2">
        <v>0</v>
      </c>
      <c r="E21" s="28">
        <v>0</v>
      </c>
      <c r="F21" s="2">
        <v>0</v>
      </c>
      <c r="G21" s="28">
        <v>0</v>
      </c>
      <c r="H21" s="2">
        <v>0</v>
      </c>
      <c r="I21" s="28">
        <v>0</v>
      </c>
      <c r="J21" s="2">
        <v>0</v>
      </c>
      <c r="K21" s="28">
        <v>0</v>
      </c>
      <c r="L21" s="2">
        <v>0</v>
      </c>
      <c r="M21" s="28">
        <v>0</v>
      </c>
      <c r="N21" s="2">
        <v>0</v>
      </c>
      <c r="O21" s="28">
        <v>0</v>
      </c>
      <c r="P21" s="2">
        <v>4</v>
      </c>
      <c r="Q21" s="28">
        <v>2692.9</v>
      </c>
      <c r="R21" s="2">
        <v>20</v>
      </c>
      <c r="S21" s="28">
        <v>58082.68</v>
      </c>
      <c r="T21" s="2">
        <v>0</v>
      </c>
      <c r="U21" s="28">
        <v>0</v>
      </c>
      <c r="V21" s="2">
        <f>J21+L21+N21</f>
        <v>0</v>
      </c>
      <c r="W21" s="28">
        <f>K21+M21+O21</f>
        <v>0</v>
      </c>
      <c r="X21" s="2">
        <f>D21+F21+H21+J21+L21+N21+P21</f>
        <v>4</v>
      </c>
      <c r="Y21" s="28">
        <f>E21+G21+I21+K21+M21+O21+Q21</f>
        <v>2692.9</v>
      </c>
      <c r="Z21" s="2">
        <f>R21+T21+V21+X21</f>
        <v>24</v>
      </c>
      <c r="AA21" s="28">
        <f>S21+U21+W21+Y21</f>
        <v>60775.58</v>
      </c>
    </row>
    <row r="22" spans="1:27" ht="15" x14ac:dyDescent="0.25">
      <c r="A22" s="1" t="s">
        <v>13</v>
      </c>
      <c r="B22" s="1" t="s">
        <v>9</v>
      </c>
      <c r="C22" s="1" t="s">
        <v>4</v>
      </c>
      <c r="D22" s="2">
        <v>0</v>
      </c>
      <c r="E22" s="28">
        <v>0</v>
      </c>
      <c r="F22" s="2">
        <v>0</v>
      </c>
      <c r="G22" s="28">
        <v>0</v>
      </c>
      <c r="H22" s="2">
        <v>0</v>
      </c>
      <c r="I22" s="28">
        <v>0</v>
      </c>
      <c r="J22" s="2">
        <v>0</v>
      </c>
      <c r="K22" s="28">
        <v>0</v>
      </c>
      <c r="L22" s="2">
        <v>0</v>
      </c>
      <c r="M22" s="28">
        <v>0</v>
      </c>
      <c r="N22" s="2">
        <v>0</v>
      </c>
      <c r="O22" s="28">
        <v>0</v>
      </c>
      <c r="P22" s="2">
        <v>0</v>
      </c>
      <c r="Q22" s="28">
        <v>0</v>
      </c>
      <c r="R22" s="2">
        <v>2</v>
      </c>
      <c r="S22" s="28">
        <v>14200</v>
      </c>
      <c r="T22" s="2">
        <v>0</v>
      </c>
      <c r="U22" s="28">
        <v>0</v>
      </c>
      <c r="V22" s="2">
        <f>J22+L22+N22</f>
        <v>0</v>
      </c>
      <c r="W22" s="28">
        <f>K22+M22+O22</f>
        <v>0</v>
      </c>
      <c r="X22" s="2">
        <f>D22+F22+H22+J22+L22+N22+P22</f>
        <v>0</v>
      </c>
      <c r="Y22" s="28">
        <f>E22+G22+I22+K22+M22+O22+Q22</f>
        <v>0</v>
      </c>
      <c r="Z22" s="2">
        <f>R22+T22+V22+X22</f>
        <v>2</v>
      </c>
      <c r="AA22" s="28">
        <f>S22+U22+W22+Y22</f>
        <v>14200</v>
      </c>
    </row>
    <row r="23" spans="1:27" ht="15" x14ac:dyDescent="0.25">
      <c r="A23" s="1" t="s">
        <v>13</v>
      </c>
      <c r="B23" s="1" t="s">
        <v>9</v>
      </c>
      <c r="C23" s="1" t="s">
        <v>5</v>
      </c>
      <c r="D23" s="2">
        <v>0</v>
      </c>
      <c r="E23" s="28">
        <v>0</v>
      </c>
      <c r="F23" s="2">
        <v>0</v>
      </c>
      <c r="G23" s="28">
        <v>0</v>
      </c>
      <c r="H23" s="2">
        <v>0</v>
      </c>
      <c r="I23" s="28">
        <v>0</v>
      </c>
      <c r="J23" s="2">
        <v>0</v>
      </c>
      <c r="K23" s="28">
        <v>0</v>
      </c>
      <c r="L23" s="2">
        <v>0</v>
      </c>
      <c r="M23" s="28">
        <v>0</v>
      </c>
      <c r="N23" s="2">
        <v>0</v>
      </c>
      <c r="O23" s="28">
        <v>0</v>
      </c>
      <c r="P23" s="2">
        <v>0</v>
      </c>
      <c r="Q23" s="28">
        <v>0</v>
      </c>
      <c r="R23" s="2">
        <v>1</v>
      </c>
      <c r="S23" s="28">
        <v>24000</v>
      </c>
      <c r="T23" s="2">
        <v>0</v>
      </c>
      <c r="U23" s="28">
        <v>0</v>
      </c>
      <c r="V23" s="2">
        <f>J23+L23+N23</f>
        <v>0</v>
      </c>
      <c r="W23" s="28">
        <f>K23+M23+O23</f>
        <v>0</v>
      </c>
      <c r="X23" s="2">
        <f>D23+F23+H23+J23+L23+N23+P23</f>
        <v>0</v>
      </c>
      <c r="Y23" s="28">
        <f>E23+G23+I23+K23+M23+O23+Q23</f>
        <v>0</v>
      </c>
      <c r="Z23" s="2">
        <f>R23+T23+V23+X23</f>
        <v>1</v>
      </c>
      <c r="AA23" s="28">
        <f>S23+U23+W23+Y23</f>
        <v>24000</v>
      </c>
    </row>
    <row r="24" spans="1:27" ht="15" x14ac:dyDescent="0.25">
      <c r="A24" s="1" t="s">
        <v>13</v>
      </c>
      <c r="B24" s="1" t="s">
        <v>12</v>
      </c>
      <c r="C24" s="1" t="s">
        <v>4</v>
      </c>
      <c r="D24" s="2">
        <v>0</v>
      </c>
      <c r="E24" s="28">
        <v>0</v>
      </c>
      <c r="F24" s="2">
        <v>1</v>
      </c>
      <c r="G24" s="28">
        <v>644</v>
      </c>
      <c r="H24" s="2">
        <v>0</v>
      </c>
      <c r="I24" s="28">
        <v>0</v>
      </c>
      <c r="J24" s="2">
        <v>0</v>
      </c>
      <c r="K24" s="28">
        <v>0</v>
      </c>
      <c r="L24" s="2">
        <v>0</v>
      </c>
      <c r="M24" s="28">
        <v>0</v>
      </c>
      <c r="N24" s="2">
        <v>0</v>
      </c>
      <c r="O24" s="28">
        <v>0</v>
      </c>
      <c r="P24" s="2">
        <v>0</v>
      </c>
      <c r="Q24" s="28">
        <v>0</v>
      </c>
      <c r="R24" s="2">
        <v>23</v>
      </c>
      <c r="S24" s="28">
        <v>64230.6</v>
      </c>
      <c r="T24" s="2">
        <v>0</v>
      </c>
      <c r="U24" s="28">
        <v>0</v>
      </c>
      <c r="V24" s="2">
        <f>J24+L24+N24</f>
        <v>0</v>
      </c>
      <c r="W24" s="28">
        <f>K24+M24+O24</f>
        <v>0</v>
      </c>
      <c r="X24" s="2">
        <f>D24+F24+H24+J24+L24+N24+P24</f>
        <v>1</v>
      </c>
      <c r="Y24" s="28">
        <f>E24+G24+I24+K24+M24+O24+Q24</f>
        <v>644</v>
      </c>
      <c r="Z24" s="2">
        <f>R24+T24+V24+X24</f>
        <v>24</v>
      </c>
      <c r="AA24" s="28">
        <f>S24+U24+W24+Y24</f>
        <v>64874.6</v>
      </c>
    </row>
    <row r="25" spans="1:27" ht="15" x14ac:dyDescent="0.25">
      <c r="A25" s="1" t="s">
        <v>13</v>
      </c>
      <c r="B25" s="1" t="s">
        <v>12</v>
      </c>
      <c r="C25" s="1" t="s">
        <v>5</v>
      </c>
      <c r="D25" s="2">
        <v>0</v>
      </c>
      <c r="E25" s="28">
        <v>0</v>
      </c>
      <c r="F25" s="2">
        <v>0</v>
      </c>
      <c r="G25" s="28">
        <v>0</v>
      </c>
      <c r="H25" s="2">
        <v>0</v>
      </c>
      <c r="I25" s="28">
        <v>0</v>
      </c>
      <c r="J25" s="2">
        <v>0</v>
      </c>
      <c r="K25" s="28">
        <v>0</v>
      </c>
      <c r="L25" s="2">
        <v>0</v>
      </c>
      <c r="M25" s="28">
        <v>0</v>
      </c>
      <c r="N25" s="2">
        <v>0</v>
      </c>
      <c r="O25" s="28">
        <v>0</v>
      </c>
      <c r="P25" s="2">
        <v>0</v>
      </c>
      <c r="Q25" s="28">
        <v>0</v>
      </c>
      <c r="R25" s="2">
        <v>1</v>
      </c>
      <c r="S25" s="28">
        <v>25000</v>
      </c>
      <c r="T25" s="2">
        <v>0</v>
      </c>
      <c r="U25" s="28">
        <v>0</v>
      </c>
      <c r="V25" s="2">
        <f>J25+L25+N25</f>
        <v>0</v>
      </c>
      <c r="W25" s="28">
        <f>K25+M25+O25</f>
        <v>0</v>
      </c>
      <c r="X25" s="2">
        <f>D25+F25+H25+J25+L25+N25+P25</f>
        <v>0</v>
      </c>
      <c r="Y25" s="28">
        <f>E25+G25+I25+K25+M25+O25+Q25</f>
        <v>0</v>
      </c>
      <c r="Z25" s="2">
        <f>R25+T25+V25+X25</f>
        <v>1</v>
      </c>
      <c r="AA25" s="28">
        <f>S25+U25+W25+Y25</f>
        <v>25000</v>
      </c>
    </row>
    <row r="26" spans="1:27" ht="15" x14ac:dyDescent="0.25">
      <c r="A26" s="1" t="s">
        <v>14</v>
      </c>
      <c r="B26" s="1" t="s">
        <v>8</v>
      </c>
      <c r="C26" s="1" t="s">
        <v>4</v>
      </c>
      <c r="D26" s="2">
        <v>0</v>
      </c>
      <c r="E26" s="28">
        <v>0</v>
      </c>
      <c r="F26" s="2">
        <v>0</v>
      </c>
      <c r="G26" s="28">
        <v>0</v>
      </c>
      <c r="H26" s="2">
        <v>0</v>
      </c>
      <c r="I26" s="28">
        <v>0</v>
      </c>
      <c r="J26" s="2">
        <v>0</v>
      </c>
      <c r="K26" s="28">
        <v>0</v>
      </c>
      <c r="L26" s="2">
        <v>0</v>
      </c>
      <c r="M26" s="28">
        <v>0</v>
      </c>
      <c r="N26" s="2">
        <v>0</v>
      </c>
      <c r="O26" s="28">
        <v>0</v>
      </c>
      <c r="P26" s="2">
        <v>1</v>
      </c>
      <c r="Q26" s="28">
        <v>101.96</v>
      </c>
      <c r="R26" s="2">
        <v>77</v>
      </c>
      <c r="S26" s="28">
        <v>87793.85</v>
      </c>
      <c r="T26" s="2">
        <v>0</v>
      </c>
      <c r="U26" s="28">
        <v>0</v>
      </c>
      <c r="V26" s="2">
        <f>J26+L26+N26</f>
        <v>0</v>
      </c>
      <c r="W26" s="28">
        <f>K26+M26+O26</f>
        <v>0</v>
      </c>
      <c r="X26" s="2">
        <f>D26+F26+H26+J26+L26+N26+P26</f>
        <v>1</v>
      </c>
      <c r="Y26" s="28">
        <f>E26+G26+I26+K26+M26+O26+Q26</f>
        <v>101.96</v>
      </c>
      <c r="Z26" s="2">
        <f>R26+T26+V26+X26</f>
        <v>78</v>
      </c>
      <c r="AA26" s="28">
        <f>S26+U26+W26+Y26</f>
        <v>87895.810000000012</v>
      </c>
    </row>
    <row r="27" spans="1:27" ht="15" x14ac:dyDescent="0.25">
      <c r="A27" s="1" t="s">
        <v>14</v>
      </c>
      <c r="B27" s="1" t="s">
        <v>9</v>
      </c>
      <c r="C27" s="1" t="s">
        <v>4</v>
      </c>
      <c r="D27" s="2">
        <v>0</v>
      </c>
      <c r="E27" s="28">
        <v>0</v>
      </c>
      <c r="F27" s="2">
        <v>0</v>
      </c>
      <c r="G27" s="28">
        <v>0</v>
      </c>
      <c r="H27" s="2">
        <v>0</v>
      </c>
      <c r="I27" s="28">
        <v>0</v>
      </c>
      <c r="J27" s="2">
        <v>0</v>
      </c>
      <c r="K27" s="28">
        <v>0</v>
      </c>
      <c r="L27" s="2">
        <v>0</v>
      </c>
      <c r="M27" s="28">
        <v>0</v>
      </c>
      <c r="N27" s="2">
        <v>0</v>
      </c>
      <c r="O27" s="28">
        <v>0</v>
      </c>
      <c r="P27" s="2">
        <v>0</v>
      </c>
      <c r="Q27" s="28">
        <v>0</v>
      </c>
      <c r="R27" s="2">
        <v>6</v>
      </c>
      <c r="S27" s="28">
        <v>25926.1</v>
      </c>
      <c r="T27" s="2">
        <v>0</v>
      </c>
      <c r="U27" s="28">
        <v>0</v>
      </c>
      <c r="V27" s="2">
        <f>J27+L27+N27</f>
        <v>0</v>
      </c>
      <c r="W27" s="28">
        <f>K27+M27+O27</f>
        <v>0</v>
      </c>
      <c r="X27" s="2">
        <f>D27+F27+H27+J27+L27+N27+P27</f>
        <v>0</v>
      </c>
      <c r="Y27" s="28">
        <f>E27+G27+I27+K27+M27+O27+Q27</f>
        <v>0</v>
      </c>
      <c r="Z27" s="2">
        <f>R27+T27+V27+X27</f>
        <v>6</v>
      </c>
      <c r="AA27" s="28">
        <f>S27+U27+W27+Y27</f>
        <v>25926.1</v>
      </c>
    </row>
    <row r="28" spans="1:27" ht="15" x14ac:dyDescent="0.25">
      <c r="A28" s="1" t="s">
        <v>14</v>
      </c>
      <c r="B28" s="1" t="s">
        <v>12</v>
      </c>
      <c r="C28" s="1" t="s">
        <v>4</v>
      </c>
      <c r="D28" s="3">
        <v>1</v>
      </c>
      <c r="E28" s="28">
        <v>5533</v>
      </c>
      <c r="F28" s="3">
        <v>0</v>
      </c>
      <c r="G28" s="28">
        <v>0</v>
      </c>
      <c r="H28" s="3">
        <v>2</v>
      </c>
      <c r="I28" s="28">
        <v>3410.13</v>
      </c>
      <c r="J28" s="3">
        <v>1</v>
      </c>
      <c r="K28" s="28">
        <v>14400</v>
      </c>
      <c r="L28" s="3">
        <v>0</v>
      </c>
      <c r="M28" s="28">
        <v>0</v>
      </c>
      <c r="N28" s="3">
        <v>0</v>
      </c>
      <c r="O28" s="28">
        <v>0</v>
      </c>
      <c r="P28" s="3">
        <v>1</v>
      </c>
      <c r="Q28" s="28">
        <v>198.44</v>
      </c>
      <c r="R28" s="3">
        <v>47</v>
      </c>
      <c r="S28" s="28">
        <v>67357.95</v>
      </c>
      <c r="T28" s="3">
        <v>0</v>
      </c>
      <c r="U28" s="28">
        <v>0</v>
      </c>
      <c r="V28" s="3">
        <f>J28+L28+N28</f>
        <v>1</v>
      </c>
      <c r="W28" s="28">
        <f>K28+M28+O28</f>
        <v>14400</v>
      </c>
      <c r="X28" s="3">
        <f>D28+F28+H28+J28+L28+N28+P28</f>
        <v>5</v>
      </c>
      <c r="Y28" s="28">
        <f>E28+G28+I28+K28+M28+O28+Q28</f>
        <v>23541.57</v>
      </c>
      <c r="Z28" s="3">
        <f>R28+T28+V28+X28</f>
        <v>53</v>
      </c>
      <c r="AA28" s="28">
        <f>S28+U28+W28+Y28</f>
        <v>105299.51999999999</v>
      </c>
    </row>
    <row r="29" spans="1:27" ht="15" x14ac:dyDescent="0.25">
      <c r="A29" s="1" t="s">
        <v>15</v>
      </c>
      <c r="B29" s="1" t="s">
        <v>8</v>
      </c>
      <c r="C29" s="1" t="s">
        <v>4</v>
      </c>
      <c r="D29" s="3">
        <v>1</v>
      </c>
      <c r="E29" s="28">
        <v>7530</v>
      </c>
      <c r="F29" s="3">
        <v>1</v>
      </c>
      <c r="G29" s="28">
        <v>11720</v>
      </c>
      <c r="H29" s="3">
        <v>1</v>
      </c>
      <c r="I29" s="28">
        <v>991.43</v>
      </c>
      <c r="J29" s="3">
        <v>0</v>
      </c>
      <c r="K29" s="28">
        <v>0</v>
      </c>
      <c r="L29" s="3">
        <v>0</v>
      </c>
      <c r="M29" s="28">
        <v>0</v>
      </c>
      <c r="N29" s="3">
        <v>0</v>
      </c>
      <c r="O29" s="28">
        <v>0</v>
      </c>
      <c r="P29" s="3">
        <v>2</v>
      </c>
      <c r="Q29" s="28">
        <v>15666.76</v>
      </c>
      <c r="R29" s="3">
        <v>15</v>
      </c>
      <c r="S29" s="28">
        <v>60510</v>
      </c>
      <c r="T29" s="3">
        <v>0</v>
      </c>
      <c r="U29" s="28">
        <v>0</v>
      </c>
      <c r="V29" s="3">
        <f>J29+L29+N29</f>
        <v>0</v>
      </c>
      <c r="W29" s="28">
        <f>K29+M29+O29</f>
        <v>0</v>
      </c>
      <c r="X29" s="3">
        <f>D29+F29+H29+J29+L29+N29+P29</f>
        <v>5</v>
      </c>
      <c r="Y29" s="28">
        <f>E29+G29+I29+K29+M29+O29+Q29</f>
        <v>35908.19</v>
      </c>
      <c r="Z29" s="3">
        <f>R29+T29+V29+X29</f>
        <v>20</v>
      </c>
      <c r="AA29" s="28">
        <f>S29+U29+W29+Y29</f>
        <v>96418.19</v>
      </c>
    </row>
    <row r="30" spans="1:27" ht="15" x14ac:dyDescent="0.25">
      <c r="A30" s="1" t="s">
        <v>15</v>
      </c>
      <c r="B30" s="1" t="s">
        <v>8</v>
      </c>
      <c r="C30" s="1" t="s">
        <v>5</v>
      </c>
      <c r="D30" s="2">
        <v>0</v>
      </c>
      <c r="E30" s="28">
        <v>0</v>
      </c>
      <c r="F30" s="2">
        <v>0</v>
      </c>
      <c r="G30" s="28">
        <v>0</v>
      </c>
      <c r="H30" s="2">
        <v>0</v>
      </c>
      <c r="I30" s="28">
        <v>0</v>
      </c>
      <c r="J30" s="2">
        <v>0</v>
      </c>
      <c r="K30" s="28">
        <v>0</v>
      </c>
      <c r="L30" s="2">
        <v>0</v>
      </c>
      <c r="M30" s="28">
        <v>0</v>
      </c>
      <c r="N30" s="2">
        <v>0</v>
      </c>
      <c r="O30" s="28">
        <v>0</v>
      </c>
      <c r="P30" s="2">
        <v>0</v>
      </c>
      <c r="Q30" s="28">
        <v>0</v>
      </c>
      <c r="R30" s="2">
        <v>1</v>
      </c>
      <c r="S30" s="28">
        <v>25000</v>
      </c>
      <c r="T30" s="2">
        <v>0</v>
      </c>
      <c r="U30" s="28">
        <v>0</v>
      </c>
      <c r="V30" s="2">
        <f>J30+L30+N30</f>
        <v>0</v>
      </c>
      <c r="W30" s="28">
        <f>K30+M30+O30</f>
        <v>0</v>
      </c>
      <c r="X30" s="2">
        <f>D30+F30+H30+J30+L30+N30+P30</f>
        <v>0</v>
      </c>
      <c r="Y30" s="28">
        <f>E30+G30+I30+K30+M30+O30+Q30</f>
        <v>0</v>
      </c>
      <c r="Z30" s="2">
        <f>R30+T30+V30+X30</f>
        <v>1</v>
      </c>
      <c r="AA30" s="28">
        <f>S30+U30+W30+Y30</f>
        <v>25000</v>
      </c>
    </row>
    <row r="31" spans="1:27" ht="15" x14ac:dyDescent="0.25">
      <c r="A31" s="1" t="s">
        <v>15</v>
      </c>
      <c r="B31" s="1" t="s">
        <v>12</v>
      </c>
      <c r="C31" s="1" t="s">
        <v>4</v>
      </c>
      <c r="D31" s="3">
        <v>1</v>
      </c>
      <c r="E31" s="28">
        <v>1000</v>
      </c>
      <c r="F31" s="3">
        <v>0</v>
      </c>
      <c r="G31" s="28">
        <v>0</v>
      </c>
      <c r="H31" s="3">
        <v>1</v>
      </c>
      <c r="I31" s="28">
        <v>5243.64</v>
      </c>
      <c r="J31" s="3">
        <v>0</v>
      </c>
      <c r="K31" s="28">
        <v>0</v>
      </c>
      <c r="L31" s="3">
        <v>1</v>
      </c>
      <c r="M31" s="28">
        <v>5000</v>
      </c>
      <c r="N31" s="3">
        <v>0</v>
      </c>
      <c r="O31" s="28">
        <v>0</v>
      </c>
      <c r="P31" s="3">
        <v>4</v>
      </c>
      <c r="Q31" s="28">
        <v>5250</v>
      </c>
      <c r="R31" s="3">
        <v>68</v>
      </c>
      <c r="S31" s="28">
        <v>151530.41</v>
      </c>
      <c r="T31" s="3">
        <v>0</v>
      </c>
      <c r="U31" s="28">
        <v>0</v>
      </c>
      <c r="V31" s="3">
        <f>J31+L31+N31</f>
        <v>1</v>
      </c>
      <c r="W31" s="28">
        <f>K31+M31+O31</f>
        <v>5000</v>
      </c>
      <c r="X31" s="3">
        <f>D31+F31+H31+J31+L31+N31+P31</f>
        <v>7</v>
      </c>
      <c r="Y31" s="28">
        <f>E31+G31+I31+K31+M31+O31+Q31</f>
        <v>16493.64</v>
      </c>
      <c r="Z31" s="3">
        <f>R31+T31+V31+X31</f>
        <v>76</v>
      </c>
      <c r="AA31" s="28">
        <f>S31+U31+W31+Y31</f>
        <v>173024.05</v>
      </c>
    </row>
    <row r="32" spans="1:27" ht="15" x14ac:dyDescent="0.25">
      <c r="A32" s="1" t="s">
        <v>15</v>
      </c>
      <c r="B32" s="1" t="s">
        <v>12</v>
      </c>
      <c r="C32" s="1" t="s">
        <v>5</v>
      </c>
      <c r="D32" s="2">
        <v>0</v>
      </c>
      <c r="E32" s="28">
        <v>0</v>
      </c>
      <c r="F32" s="2">
        <v>0</v>
      </c>
      <c r="G32" s="28">
        <v>0</v>
      </c>
      <c r="H32" s="2">
        <v>0</v>
      </c>
      <c r="I32" s="28">
        <v>0</v>
      </c>
      <c r="J32" s="2">
        <v>0</v>
      </c>
      <c r="K32" s="28">
        <v>0</v>
      </c>
      <c r="L32" s="2">
        <v>1</v>
      </c>
      <c r="M32" s="28">
        <v>25000</v>
      </c>
      <c r="N32" s="2">
        <v>0</v>
      </c>
      <c r="O32" s="28">
        <v>0</v>
      </c>
      <c r="P32" s="2">
        <v>3</v>
      </c>
      <c r="Q32" s="28">
        <v>75000</v>
      </c>
      <c r="R32" s="2">
        <v>4</v>
      </c>
      <c r="S32" s="28">
        <v>102704.5</v>
      </c>
      <c r="T32" s="2">
        <v>0</v>
      </c>
      <c r="U32" s="28">
        <v>0</v>
      </c>
      <c r="V32" s="2">
        <f>J32+L32+N32</f>
        <v>1</v>
      </c>
      <c r="W32" s="28">
        <f>K32+M32+O32</f>
        <v>25000</v>
      </c>
      <c r="X32" s="2">
        <f>D32+F32+H32+J32+L32+N32+P32</f>
        <v>4</v>
      </c>
      <c r="Y32" s="28">
        <f>E32+G32+I32+K32+M32+O32+Q32</f>
        <v>100000</v>
      </c>
      <c r="Z32" s="2">
        <f>R32+T32+V32+X32</f>
        <v>9</v>
      </c>
      <c r="AA32" s="28">
        <f>S32+U32+W32+Y32</f>
        <v>227704.5</v>
      </c>
    </row>
    <row r="33" spans="1:27" ht="15" x14ac:dyDescent="0.25">
      <c r="A33" s="1" t="s">
        <v>16</v>
      </c>
      <c r="B33" s="1" t="s">
        <v>3</v>
      </c>
      <c r="C33" s="1" t="s">
        <v>4</v>
      </c>
      <c r="D33" s="2">
        <v>0</v>
      </c>
      <c r="E33" s="28">
        <v>0</v>
      </c>
      <c r="F33" s="2">
        <v>0</v>
      </c>
      <c r="G33" s="28">
        <v>0</v>
      </c>
      <c r="H33" s="2">
        <v>1</v>
      </c>
      <c r="I33" s="28">
        <v>6776</v>
      </c>
      <c r="J33" s="2">
        <v>0</v>
      </c>
      <c r="K33" s="28">
        <v>0</v>
      </c>
      <c r="L33" s="2">
        <v>0</v>
      </c>
      <c r="M33" s="28">
        <v>0</v>
      </c>
      <c r="N33" s="2">
        <v>0</v>
      </c>
      <c r="O33" s="28">
        <v>0</v>
      </c>
      <c r="P33" s="2">
        <v>0</v>
      </c>
      <c r="Q33" s="28">
        <v>0</v>
      </c>
      <c r="R33" s="2">
        <v>5</v>
      </c>
      <c r="S33" s="28">
        <v>32766</v>
      </c>
      <c r="T33" s="2">
        <v>0</v>
      </c>
      <c r="U33" s="28">
        <v>0</v>
      </c>
      <c r="V33" s="2">
        <f>J33+L33+N33</f>
        <v>0</v>
      </c>
      <c r="W33" s="28">
        <f>K33+M33+O33</f>
        <v>0</v>
      </c>
      <c r="X33" s="2">
        <f>D33+F33+H33+J33+L33+N33+P33</f>
        <v>1</v>
      </c>
      <c r="Y33" s="28">
        <f>E33+G33+I33+K33+M33+O33+Q33</f>
        <v>6776</v>
      </c>
      <c r="Z33" s="2">
        <f>R33+T33+V33+X33</f>
        <v>6</v>
      </c>
      <c r="AA33" s="28">
        <f>S33+U33+W33+Y33</f>
        <v>39542</v>
      </c>
    </row>
    <row r="34" spans="1:27" ht="15" x14ac:dyDescent="0.25">
      <c r="A34" s="1" t="s">
        <v>16</v>
      </c>
      <c r="B34" s="1" t="s">
        <v>3</v>
      </c>
      <c r="C34" s="1" t="s">
        <v>5</v>
      </c>
      <c r="D34" s="2">
        <v>0</v>
      </c>
      <c r="E34" s="28">
        <v>0</v>
      </c>
      <c r="F34" s="2">
        <v>0</v>
      </c>
      <c r="G34" s="28">
        <v>0</v>
      </c>
      <c r="H34" s="2">
        <v>0</v>
      </c>
      <c r="I34" s="28">
        <v>0</v>
      </c>
      <c r="J34" s="2">
        <v>0</v>
      </c>
      <c r="K34" s="28">
        <v>0</v>
      </c>
      <c r="L34" s="2">
        <v>0</v>
      </c>
      <c r="M34" s="28">
        <v>0</v>
      </c>
      <c r="N34" s="2">
        <v>0</v>
      </c>
      <c r="O34" s="28">
        <v>0</v>
      </c>
      <c r="P34" s="2">
        <v>0</v>
      </c>
      <c r="Q34" s="28">
        <v>0</v>
      </c>
      <c r="R34" s="2">
        <v>1</v>
      </c>
      <c r="S34" s="28">
        <v>69094</v>
      </c>
      <c r="T34" s="2">
        <v>0</v>
      </c>
      <c r="U34" s="28">
        <v>0</v>
      </c>
      <c r="V34" s="2">
        <f>J34+L34+N34</f>
        <v>0</v>
      </c>
      <c r="W34" s="28">
        <f>K34+M34+O34</f>
        <v>0</v>
      </c>
      <c r="X34" s="2">
        <f>D34+F34+H34+J34+L34+N34+P34</f>
        <v>0</v>
      </c>
      <c r="Y34" s="28">
        <f>E34+G34+I34+K34+M34+O34+Q34</f>
        <v>0</v>
      </c>
      <c r="Z34" s="2">
        <f>R34+T34+V34+X34</f>
        <v>1</v>
      </c>
      <c r="AA34" s="28">
        <f>S34+U34+W34+Y34</f>
        <v>69094</v>
      </c>
    </row>
    <row r="35" spans="1:27" ht="15" x14ac:dyDescent="0.25">
      <c r="A35" s="1" t="s">
        <v>16</v>
      </c>
      <c r="B35" s="1" t="s">
        <v>8</v>
      </c>
      <c r="C35" s="1" t="s">
        <v>4</v>
      </c>
      <c r="D35" s="2">
        <v>0</v>
      </c>
      <c r="E35" s="28">
        <v>0</v>
      </c>
      <c r="F35" s="2">
        <v>1</v>
      </c>
      <c r="G35" s="28">
        <v>16384.5</v>
      </c>
      <c r="H35" s="2">
        <v>3</v>
      </c>
      <c r="I35" s="28">
        <v>23960</v>
      </c>
      <c r="J35" s="2">
        <v>0</v>
      </c>
      <c r="K35" s="28">
        <v>0</v>
      </c>
      <c r="L35" s="2">
        <v>0</v>
      </c>
      <c r="M35" s="28">
        <v>0</v>
      </c>
      <c r="N35" s="2">
        <v>0</v>
      </c>
      <c r="O35" s="28">
        <v>0</v>
      </c>
      <c r="P35" s="2">
        <v>4</v>
      </c>
      <c r="Q35" s="28">
        <v>13860.99</v>
      </c>
      <c r="R35" s="2">
        <v>79</v>
      </c>
      <c r="S35" s="28">
        <v>511785.91</v>
      </c>
      <c r="T35" s="2">
        <v>0</v>
      </c>
      <c r="U35" s="28">
        <v>0</v>
      </c>
      <c r="V35" s="2">
        <f>J35+L35+N35</f>
        <v>0</v>
      </c>
      <c r="W35" s="28">
        <f>K35+M35+O35</f>
        <v>0</v>
      </c>
      <c r="X35" s="2">
        <f>D35+F35+H35+J35+L35+N35+P35</f>
        <v>8</v>
      </c>
      <c r="Y35" s="28">
        <f>E35+G35+I35+K35+M35+O35+Q35</f>
        <v>54205.49</v>
      </c>
      <c r="Z35" s="2">
        <f>R35+T35+V35+X35</f>
        <v>87</v>
      </c>
      <c r="AA35" s="28">
        <f>S35+U35+W35+Y35</f>
        <v>565991.4</v>
      </c>
    </row>
    <row r="36" spans="1:27" ht="15" x14ac:dyDescent="0.25">
      <c r="A36" s="1" t="s">
        <v>16</v>
      </c>
      <c r="B36" s="1" t="s">
        <v>8</v>
      </c>
      <c r="C36" s="1" t="s">
        <v>5</v>
      </c>
      <c r="D36" s="2">
        <v>0</v>
      </c>
      <c r="E36" s="28">
        <v>0</v>
      </c>
      <c r="F36" s="2">
        <v>1</v>
      </c>
      <c r="G36" s="28">
        <v>25951.68</v>
      </c>
      <c r="H36" s="2">
        <v>1</v>
      </c>
      <c r="I36" s="28">
        <v>32030.79</v>
      </c>
      <c r="J36" s="2">
        <v>0</v>
      </c>
      <c r="K36" s="28">
        <v>0</v>
      </c>
      <c r="L36" s="2">
        <v>0</v>
      </c>
      <c r="M36" s="28">
        <v>0</v>
      </c>
      <c r="N36" s="2">
        <v>0</v>
      </c>
      <c r="O36" s="28">
        <v>0</v>
      </c>
      <c r="P36" s="2">
        <v>2</v>
      </c>
      <c r="Q36" s="28">
        <v>194855</v>
      </c>
      <c r="R36" s="2">
        <v>3</v>
      </c>
      <c r="S36" s="28">
        <v>135939.64000000001</v>
      </c>
      <c r="T36" s="2">
        <v>0</v>
      </c>
      <c r="U36" s="28">
        <v>0</v>
      </c>
      <c r="V36" s="2">
        <f>J36+L36+N36</f>
        <v>0</v>
      </c>
      <c r="W36" s="28">
        <f>K36+M36+O36</f>
        <v>0</v>
      </c>
      <c r="X36" s="2">
        <f>D36+F36+H36+J36+L36+N36+P36</f>
        <v>4</v>
      </c>
      <c r="Y36" s="28">
        <f>E36+G36+I36+K36+M36+O36+Q36</f>
        <v>252837.47</v>
      </c>
      <c r="Z36" s="2">
        <f>R36+T36+V36+X36</f>
        <v>7</v>
      </c>
      <c r="AA36" s="28">
        <f>S36+U36+W36+Y36</f>
        <v>388777.11</v>
      </c>
    </row>
    <row r="37" spans="1:27" ht="15" x14ac:dyDescent="0.25">
      <c r="A37" s="1" t="s">
        <v>16</v>
      </c>
      <c r="B37" s="1" t="s">
        <v>9</v>
      </c>
      <c r="C37" s="1" t="s">
        <v>4</v>
      </c>
      <c r="D37" s="2">
        <v>0</v>
      </c>
      <c r="E37" s="28">
        <v>0</v>
      </c>
      <c r="F37" s="2">
        <v>2</v>
      </c>
      <c r="G37" s="28">
        <v>39500</v>
      </c>
      <c r="H37" s="2">
        <v>0</v>
      </c>
      <c r="I37" s="28">
        <v>0</v>
      </c>
      <c r="J37" s="2">
        <v>0</v>
      </c>
      <c r="K37" s="28">
        <v>0</v>
      </c>
      <c r="L37" s="2">
        <v>0</v>
      </c>
      <c r="M37" s="28">
        <v>0</v>
      </c>
      <c r="N37" s="2">
        <v>0</v>
      </c>
      <c r="O37" s="28">
        <v>0</v>
      </c>
      <c r="P37" s="2">
        <v>4</v>
      </c>
      <c r="Q37" s="28">
        <v>59913.4</v>
      </c>
      <c r="R37" s="2">
        <v>18</v>
      </c>
      <c r="S37" s="28">
        <v>143097</v>
      </c>
      <c r="T37" s="2">
        <v>0</v>
      </c>
      <c r="U37" s="28">
        <v>0</v>
      </c>
      <c r="V37" s="2">
        <f>J37+L37+N37</f>
        <v>0</v>
      </c>
      <c r="W37" s="28">
        <f>K37+M37+O37</f>
        <v>0</v>
      </c>
      <c r="X37" s="2">
        <f>D37+F37+H37+J37+L37+N37+P37</f>
        <v>6</v>
      </c>
      <c r="Y37" s="28">
        <f>E37+G37+I37+K37+M37+O37+Q37</f>
        <v>99413.4</v>
      </c>
      <c r="Z37" s="2">
        <f>R37+T37+V37+X37</f>
        <v>24</v>
      </c>
      <c r="AA37" s="28">
        <f>S37+U37+W37+Y37</f>
        <v>242510.4</v>
      </c>
    </row>
    <row r="38" spans="1:27" ht="15" x14ac:dyDescent="0.25">
      <c r="A38" s="1" t="s">
        <v>16</v>
      </c>
      <c r="B38" s="1" t="s">
        <v>9</v>
      </c>
      <c r="C38" s="1" t="s">
        <v>5</v>
      </c>
      <c r="D38" s="2">
        <v>0</v>
      </c>
      <c r="E38" s="28">
        <v>0</v>
      </c>
      <c r="F38" s="2">
        <v>0</v>
      </c>
      <c r="G38" s="28">
        <v>0</v>
      </c>
      <c r="H38" s="2">
        <v>0</v>
      </c>
      <c r="I38" s="28">
        <v>0</v>
      </c>
      <c r="J38" s="2">
        <v>0</v>
      </c>
      <c r="K38" s="28">
        <v>0</v>
      </c>
      <c r="L38" s="2">
        <v>0</v>
      </c>
      <c r="M38" s="28">
        <v>0</v>
      </c>
      <c r="N38" s="2">
        <v>0</v>
      </c>
      <c r="O38" s="28">
        <v>0</v>
      </c>
      <c r="P38" s="2">
        <v>0</v>
      </c>
      <c r="Q38" s="28">
        <v>0</v>
      </c>
      <c r="R38" s="2">
        <v>1</v>
      </c>
      <c r="S38" s="28">
        <v>95000</v>
      </c>
      <c r="T38" s="2">
        <v>0</v>
      </c>
      <c r="U38" s="28">
        <v>0</v>
      </c>
      <c r="V38" s="2">
        <f>J38+L38+N38</f>
        <v>0</v>
      </c>
      <c r="W38" s="28">
        <f>K38+M38+O38</f>
        <v>0</v>
      </c>
      <c r="X38" s="2">
        <f>D38+F38+H38+J38+L38+N38+P38</f>
        <v>0</v>
      </c>
      <c r="Y38" s="28">
        <f>E38+G38+I38+K38+M38+O38+Q38</f>
        <v>0</v>
      </c>
      <c r="Z38" s="2">
        <f>R38+T38+V38+X38</f>
        <v>1</v>
      </c>
      <c r="AA38" s="28">
        <f>S38+U38+W38+Y38</f>
        <v>95000</v>
      </c>
    </row>
    <row r="39" spans="1:27" ht="15" x14ac:dyDescent="0.25">
      <c r="A39" s="1" t="s">
        <v>16</v>
      </c>
      <c r="B39" s="1" t="s">
        <v>12</v>
      </c>
      <c r="C39" s="1" t="s">
        <v>4</v>
      </c>
      <c r="D39" s="2">
        <v>0</v>
      </c>
      <c r="E39" s="28">
        <v>0</v>
      </c>
      <c r="F39" s="2">
        <v>1</v>
      </c>
      <c r="G39" s="28">
        <v>20000</v>
      </c>
      <c r="H39" s="2">
        <v>1</v>
      </c>
      <c r="I39" s="28">
        <v>13957.22</v>
      </c>
      <c r="J39" s="2">
        <v>5</v>
      </c>
      <c r="K39" s="28">
        <v>38121</v>
      </c>
      <c r="L39" s="2">
        <v>0</v>
      </c>
      <c r="M39" s="28">
        <v>0</v>
      </c>
      <c r="N39" s="2">
        <v>0</v>
      </c>
      <c r="O39" s="28">
        <v>0</v>
      </c>
      <c r="P39" s="2">
        <v>11</v>
      </c>
      <c r="Q39" s="28">
        <v>91971.8</v>
      </c>
      <c r="R39" s="2">
        <v>129</v>
      </c>
      <c r="S39" s="28">
        <v>683986.57</v>
      </c>
      <c r="T39" s="2">
        <v>0</v>
      </c>
      <c r="U39" s="28">
        <v>0</v>
      </c>
      <c r="V39" s="2">
        <f>J39+L39+N39</f>
        <v>5</v>
      </c>
      <c r="W39" s="28">
        <f>K39+M39+O39</f>
        <v>38121</v>
      </c>
      <c r="X39" s="2">
        <f>D39+F39+H39+J39+L39+N39+P39</f>
        <v>18</v>
      </c>
      <c r="Y39" s="28">
        <f>E39+G39+I39+K39+M39+O39+Q39</f>
        <v>164050.02000000002</v>
      </c>
      <c r="Z39" s="2">
        <f>R39+T39+V39+X39</f>
        <v>152</v>
      </c>
      <c r="AA39" s="28">
        <f>S39+U39+W39+Y39</f>
        <v>886157.59</v>
      </c>
    </row>
    <row r="40" spans="1:27" ht="15" x14ac:dyDescent="0.25">
      <c r="A40" s="1" t="s">
        <v>16</v>
      </c>
      <c r="B40" s="1" t="s">
        <v>12</v>
      </c>
      <c r="C40" s="1" t="s">
        <v>5</v>
      </c>
      <c r="D40" s="2">
        <v>0</v>
      </c>
      <c r="E40" s="28">
        <v>0</v>
      </c>
      <c r="F40" s="2">
        <v>0</v>
      </c>
      <c r="G40" s="28">
        <v>0</v>
      </c>
      <c r="H40" s="2">
        <v>0</v>
      </c>
      <c r="I40" s="28">
        <v>0</v>
      </c>
      <c r="J40" s="2">
        <v>0</v>
      </c>
      <c r="K40" s="28">
        <v>0</v>
      </c>
      <c r="L40" s="2">
        <v>0</v>
      </c>
      <c r="M40" s="28">
        <v>0</v>
      </c>
      <c r="N40" s="2">
        <v>0</v>
      </c>
      <c r="O40" s="28">
        <v>0</v>
      </c>
      <c r="P40" s="2">
        <v>1</v>
      </c>
      <c r="Q40" s="28">
        <v>29900</v>
      </c>
      <c r="R40" s="2">
        <v>1</v>
      </c>
      <c r="S40" s="28">
        <v>85000</v>
      </c>
      <c r="T40" s="2">
        <v>0</v>
      </c>
      <c r="U40" s="28">
        <v>0</v>
      </c>
      <c r="V40" s="2">
        <f>J40+L40+N40</f>
        <v>0</v>
      </c>
      <c r="W40" s="28">
        <f>K40+M40+O40</f>
        <v>0</v>
      </c>
      <c r="X40" s="2">
        <f>D40+F40+H40+J40+L40+N40+P40</f>
        <v>1</v>
      </c>
      <c r="Y40" s="28">
        <f>E40+G40+I40+K40+M40+O40+Q40</f>
        <v>29900</v>
      </c>
      <c r="Z40" s="2">
        <f>R40+T40+V40+X40</f>
        <v>2</v>
      </c>
      <c r="AA40" s="28">
        <f>S40+U40+W40+Y40</f>
        <v>114900</v>
      </c>
    </row>
    <row r="41" spans="1:27" ht="15" x14ac:dyDescent="0.25">
      <c r="A41" s="1" t="s">
        <v>17</v>
      </c>
      <c r="B41" s="1" t="s">
        <v>3</v>
      </c>
      <c r="C41" s="1" t="s">
        <v>4</v>
      </c>
      <c r="D41" s="2">
        <v>0</v>
      </c>
      <c r="E41" s="28">
        <v>0</v>
      </c>
      <c r="F41" s="2">
        <v>1</v>
      </c>
      <c r="G41" s="28">
        <v>7674.7</v>
      </c>
      <c r="H41" s="2">
        <v>0</v>
      </c>
      <c r="I41" s="28">
        <v>0</v>
      </c>
      <c r="J41" s="2">
        <v>0</v>
      </c>
      <c r="K41" s="28">
        <v>0</v>
      </c>
      <c r="L41" s="2">
        <v>1</v>
      </c>
      <c r="M41" s="28">
        <v>20000</v>
      </c>
      <c r="N41" s="2">
        <v>1</v>
      </c>
      <c r="O41" s="28">
        <v>20000</v>
      </c>
      <c r="P41" s="2">
        <v>0</v>
      </c>
      <c r="Q41" s="28">
        <v>0</v>
      </c>
      <c r="R41" s="2">
        <v>0</v>
      </c>
      <c r="S41" s="28">
        <v>0</v>
      </c>
      <c r="T41" s="2">
        <v>0</v>
      </c>
      <c r="U41" s="28">
        <v>0</v>
      </c>
      <c r="V41" s="2">
        <f>J41+L41+N41</f>
        <v>2</v>
      </c>
      <c r="W41" s="28">
        <f>K41+M41+O41</f>
        <v>40000</v>
      </c>
      <c r="X41" s="2">
        <f>D41+F41+H41+J41+L41+N41+P41</f>
        <v>3</v>
      </c>
      <c r="Y41" s="28">
        <f>E41+G41+I41+K41+M41+O41+Q41</f>
        <v>47674.7</v>
      </c>
      <c r="Z41" s="2">
        <f>R41+T41+V41+X41</f>
        <v>5</v>
      </c>
      <c r="AA41" s="28">
        <f>S41+U41+W41+Y41</f>
        <v>87674.7</v>
      </c>
    </row>
    <row r="42" spans="1:27" ht="15" x14ac:dyDescent="0.25">
      <c r="A42" s="1" t="s">
        <v>17</v>
      </c>
      <c r="B42" s="1" t="s">
        <v>3</v>
      </c>
      <c r="C42" s="1" t="s">
        <v>5</v>
      </c>
      <c r="D42" s="3">
        <v>4</v>
      </c>
      <c r="E42" s="28">
        <v>400000</v>
      </c>
      <c r="F42" s="3">
        <v>3</v>
      </c>
      <c r="G42" s="28">
        <v>136024</v>
      </c>
      <c r="H42" s="3">
        <v>0</v>
      </c>
      <c r="I42" s="28">
        <v>0</v>
      </c>
      <c r="J42" s="3">
        <v>0</v>
      </c>
      <c r="K42" s="28">
        <v>0</v>
      </c>
      <c r="L42" s="3">
        <v>0</v>
      </c>
      <c r="M42" s="28">
        <v>0</v>
      </c>
      <c r="N42" s="3">
        <v>1</v>
      </c>
      <c r="O42" s="28">
        <v>100000</v>
      </c>
      <c r="P42" s="3">
        <v>2</v>
      </c>
      <c r="Q42" s="28">
        <v>200000</v>
      </c>
      <c r="R42" s="3">
        <v>3</v>
      </c>
      <c r="S42" s="28">
        <v>200000</v>
      </c>
      <c r="T42" s="3">
        <v>0</v>
      </c>
      <c r="U42" s="28">
        <v>0</v>
      </c>
      <c r="V42" s="3">
        <f>J42+L42+N42</f>
        <v>1</v>
      </c>
      <c r="W42" s="28">
        <f>K42+M42+O42</f>
        <v>100000</v>
      </c>
      <c r="X42" s="3">
        <f>D42+F42+H42+J42+L42+N42+P42</f>
        <v>10</v>
      </c>
      <c r="Y42" s="28">
        <f>E42+G42+I42+K42+M42+O42+Q42</f>
        <v>836024</v>
      </c>
      <c r="Z42" s="3">
        <f>R42+T42+V42+X42</f>
        <v>14</v>
      </c>
      <c r="AA42" s="28">
        <f>S42+U42+W42+Y42</f>
        <v>1136024</v>
      </c>
    </row>
    <row r="43" spans="1:27" ht="15" x14ac:dyDescent="0.25">
      <c r="A43" s="1" t="s">
        <v>17</v>
      </c>
      <c r="B43" s="1" t="s">
        <v>3</v>
      </c>
      <c r="C43" s="1" t="s">
        <v>6</v>
      </c>
      <c r="D43" s="2">
        <v>0</v>
      </c>
      <c r="E43" s="28">
        <v>0</v>
      </c>
      <c r="F43" s="2">
        <v>0</v>
      </c>
      <c r="G43" s="28">
        <v>0</v>
      </c>
      <c r="H43" s="2">
        <v>0</v>
      </c>
      <c r="I43" s="28">
        <v>0</v>
      </c>
      <c r="J43" s="2">
        <v>0</v>
      </c>
      <c r="K43" s="28">
        <v>0</v>
      </c>
      <c r="L43" s="2">
        <v>0</v>
      </c>
      <c r="M43" s="28">
        <v>0</v>
      </c>
      <c r="N43" s="2">
        <v>0</v>
      </c>
      <c r="O43" s="28">
        <v>0</v>
      </c>
      <c r="P43" s="2">
        <v>0</v>
      </c>
      <c r="Q43" s="28">
        <v>0</v>
      </c>
      <c r="R43" s="2">
        <v>3</v>
      </c>
      <c r="S43" s="28">
        <v>1600000</v>
      </c>
      <c r="T43" s="2">
        <v>0</v>
      </c>
      <c r="U43" s="28">
        <v>0</v>
      </c>
      <c r="V43" s="2">
        <f>J43+L43+N43</f>
        <v>0</v>
      </c>
      <c r="W43" s="28">
        <f>K43+M43+O43</f>
        <v>0</v>
      </c>
      <c r="X43" s="2">
        <f>D43+F43+H43+J43+L43+N43+P43</f>
        <v>0</v>
      </c>
      <c r="Y43" s="28">
        <f>E43+G43+I43+K43+M43+O43+Q43</f>
        <v>0</v>
      </c>
      <c r="Z43" s="2">
        <f>R43+T43+V43+X43</f>
        <v>3</v>
      </c>
      <c r="AA43" s="28">
        <f>S43+U43+W43+Y43</f>
        <v>1600000</v>
      </c>
    </row>
    <row r="44" spans="1:27" ht="15" x14ac:dyDescent="0.25">
      <c r="A44" s="1" t="s">
        <v>17</v>
      </c>
      <c r="B44" s="1" t="s">
        <v>3</v>
      </c>
      <c r="C44" s="1" t="s">
        <v>10</v>
      </c>
      <c r="D44" s="2">
        <v>0</v>
      </c>
      <c r="E44" s="28">
        <v>0</v>
      </c>
      <c r="F44" s="2">
        <v>1</v>
      </c>
      <c r="G44" s="28">
        <v>5000000</v>
      </c>
      <c r="H44" s="2">
        <v>0</v>
      </c>
      <c r="I44" s="28">
        <v>0</v>
      </c>
      <c r="J44" s="2">
        <v>0</v>
      </c>
      <c r="K44" s="28">
        <v>0</v>
      </c>
      <c r="L44" s="2">
        <v>0</v>
      </c>
      <c r="M44" s="28">
        <v>0</v>
      </c>
      <c r="N44" s="2">
        <v>0</v>
      </c>
      <c r="O44" s="28">
        <v>0</v>
      </c>
      <c r="P44" s="2">
        <v>0</v>
      </c>
      <c r="Q44" s="28">
        <v>0</v>
      </c>
      <c r="R44" s="2">
        <v>4</v>
      </c>
      <c r="S44" s="28">
        <v>7000000</v>
      </c>
      <c r="T44" s="2">
        <v>0</v>
      </c>
      <c r="U44" s="28">
        <v>0</v>
      </c>
      <c r="V44" s="2">
        <f>J44+L44+N44</f>
        <v>0</v>
      </c>
      <c r="W44" s="28">
        <f>K44+M44+O44</f>
        <v>0</v>
      </c>
      <c r="X44" s="2">
        <f>D44+F44+H44+J44+L44+N44+P44</f>
        <v>1</v>
      </c>
      <c r="Y44" s="28">
        <f>E44+G44+I44+K44+M44+O44+Q44</f>
        <v>5000000</v>
      </c>
      <c r="Z44" s="2">
        <f>R44+T44+V44+X44</f>
        <v>5</v>
      </c>
      <c r="AA44" s="28">
        <f>S44+U44+W44+Y44</f>
        <v>12000000</v>
      </c>
    </row>
    <row r="45" spans="1:27" ht="15" x14ac:dyDescent="0.25">
      <c r="A45" s="1" t="s">
        <v>17</v>
      </c>
      <c r="B45" s="1" t="s">
        <v>8</v>
      </c>
      <c r="C45" s="1" t="s">
        <v>4</v>
      </c>
      <c r="D45" s="3">
        <v>4</v>
      </c>
      <c r="E45" s="28">
        <v>16429.75</v>
      </c>
      <c r="F45" s="3">
        <v>13</v>
      </c>
      <c r="G45" s="28">
        <v>102451.98</v>
      </c>
      <c r="H45" s="3">
        <v>7</v>
      </c>
      <c r="I45" s="28">
        <v>31933.16</v>
      </c>
      <c r="J45" s="3">
        <v>0</v>
      </c>
      <c r="K45" s="28">
        <v>0</v>
      </c>
      <c r="L45" s="3">
        <v>4</v>
      </c>
      <c r="M45" s="28">
        <v>16579.02</v>
      </c>
      <c r="N45" s="3">
        <v>3</v>
      </c>
      <c r="O45" s="28">
        <v>9984.5</v>
      </c>
      <c r="P45" s="3">
        <v>42</v>
      </c>
      <c r="Q45" s="28">
        <v>246865.91</v>
      </c>
      <c r="R45" s="3">
        <v>158</v>
      </c>
      <c r="S45" s="28">
        <v>930782.59</v>
      </c>
      <c r="T45" s="3">
        <v>0</v>
      </c>
      <c r="U45" s="28">
        <v>0</v>
      </c>
      <c r="V45" s="3">
        <f>J45+L45+N45</f>
        <v>7</v>
      </c>
      <c r="W45" s="28">
        <f>K45+M45+O45</f>
        <v>26563.52</v>
      </c>
      <c r="X45" s="3">
        <f>D45+F45+H45+J45+L45+N45+P45</f>
        <v>73</v>
      </c>
      <c r="Y45" s="28">
        <f>E45+G45+I45+K45+M45+O45+Q45</f>
        <v>424244.31999999995</v>
      </c>
      <c r="Z45" s="3">
        <f>R45+T45+V45+X45</f>
        <v>238</v>
      </c>
      <c r="AA45" s="28">
        <f>S45+U45+W45+Y45</f>
        <v>1381590.43</v>
      </c>
    </row>
    <row r="46" spans="1:27" ht="15" x14ac:dyDescent="0.25">
      <c r="A46" s="1" t="s">
        <v>17</v>
      </c>
      <c r="B46" s="1" t="s">
        <v>8</v>
      </c>
      <c r="C46" s="1" t="s">
        <v>5</v>
      </c>
      <c r="D46" s="3">
        <v>4</v>
      </c>
      <c r="E46" s="28">
        <v>325150</v>
      </c>
      <c r="F46" s="3">
        <v>7</v>
      </c>
      <c r="G46" s="28">
        <v>236897.34</v>
      </c>
      <c r="H46" s="3">
        <v>3</v>
      </c>
      <c r="I46" s="28">
        <v>159481.60000000001</v>
      </c>
      <c r="J46" s="3">
        <v>1</v>
      </c>
      <c r="K46" s="28">
        <v>100000</v>
      </c>
      <c r="L46" s="3">
        <v>0</v>
      </c>
      <c r="M46" s="28">
        <v>0</v>
      </c>
      <c r="N46" s="3">
        <v>0</v>
      </c>
      <c r="O46" s="28">
        <v>0</v>
      </c>
      <c r="P46" s="3">
        <v>20</v>
      </c>
      <c r="Q46" s="28">
        <v>975574.66</v>
      </c>
      <c r="R46" s="3">
        <v>78</v>
      </c>
      <c r="S46" s="28">
        <v>4267569.88</v>
      </c>
      <c r="T46" s="3">
        <v>0</v>
      </c>
      <c r="U46" s="28">
        <v>0</v>
      </c>
      <c r="V46" s="3">
        <f>J46+L46+N46</f>
        <v>1</v>
      </c>
      <c r="W46" s="28">
        <f>K46+M46+O46</f>
        <v>100000</v>
      </c>
      <c r="X46" s="3">
        <f>D46+F46+H46+J46+L46+N46+P46</f>
        <v>35</v>
      </c>
      <c r="Y46" s="28">
        <f>E46+G46+I46+K46+M46+O46+Q46</f>
        <v>1797103.6</v>
      </c>
      <c r="Z46" s="3">
        <f>R46+T46+V46+X46</f>
        <v>114</v>
      </c>
      <c r="AA46" s="28">
        <f>S46+U46+W46+Y46</f>
        <v>6164673.4800000004</v>
      </c>
    </row>
    <row r="47" spans="1:27" ht="15" x14ac:dyDescent="0.25">
      <c r="A47" s="1" t="s">
        <v>17</v>
      </c>
      <c r="B47" s="1" t="s">
        <v>8</v>
      </c>
      <c r="C47" s="1" t="s">
        <v>6</v>
      </c>
      <c r="D47" s="2">
        <v>0</v>
      </c>
      <c r="E47" s="28">
        <v>0</v>
      </c>
      <c r="F47" s="2">
        <v>0</v>
      </c>
      <c r="G47" s="28">
        <v>0</v>
      </c>
      <c r="H47" s="2">
        <v>0</v>
      </c>
      <c r="I47" s="28">
        <v>0</v>
      </c>
      <c r="J47" s="2">
        <v>1</v>
      </c>
      <c r="K47" s="28">
        <v>198591.66</v>
      </c>
      <c r="L47" s="2">
        <v>0</v>
      </c>
      <c r="M47" s="28">
        <v>0</v>
      </c>
      <c r="N47" s="2">
        <v>0</v>
      </c>
      <c r="O47" s="28">
        <v>0</v>
      </c>
      <c r="P47" s="2">
        <v>4</v>
      </c>
      <c r="Q47" s="28">
        <v>1162205.48</v>
      </c>
      <c r="R47" s="2">
        <v>145</v>
      </c>
      <c r="S47" s="28">
        <v>56444730.119999997</v>
      </c>
      <c r="T47" s="2">
        <v>0</v>
      </c>
      <c r="U47" s="28">
        <v>0</v>
      </c>
      <c r="V47" s="2">
        <f>J47+L47+N47</f>
        <v>1</v>
      </c>
      <c r="W47" s="28">
        <f>K47+M47+O47</f>
        <v>198591.66</v>
      </c>
      <c r="X47" s="2">
        <f>D47+F47+H47+J47+L47+N47+P47</f>
        <v>5</v>
      </c>
      <c r="Y47" s="28">
        <f>E47+G47+I47+K47+M47+O47+Q47</f>
        <v>1360797.14</v>
      </c>
      <c r="Z47" s="2">
        <f>R47+T47+V47+X47</f>
        <v>151</v>
      </c>
      <c r="AA47" s="28">
        <f>S47+U47+W47+Y47</f>
        <v>58004118.919999994</v>
      </c>
    </row>
    <row r="48" spans="1:27" ht="15" x14ac:dyDescent="0.25">
      <c r="A48" s="1" t="s">
        <v>17</v>
      </c>
      <c r="B48" s="1" t="s">
        <v>8</v>
      </c>
      <c r="C48" s="1" t="s">
        <v>10</v>
      </c>
      <c r="D48" s="2">
        <v>0</v>
      </c>
      <c r="E48" s="28">
        <v>0</v>
      </c>
      <c r="F48" s="2">
        <v>0</v>
      </c>
      <c r="G48" s="28">
        <v>0</v>
      </c>
      <c r="H48" s="2">
        <v>0</v>
      </c>
      <c r="I48" s="28">
        <v>0</v>
      </c>
      <c r="J48" s="2">
        <v>0</v>
      </c>
      <c r="K48" s="28">
        <v>0</v>
      </c>
      <c r="L48" s="2">
        <v>0</v>
      </c>
      <c r="M48" s="28">
        <v>0</v>
      </c>
      <c r="N48" s="2">
        <v>0</v>
      </c>
      <c r="O48" s="28">
        <v>0</v>
      </c>
      <c r="P48" s="2">
        <v>1</v>
      </c>
      <c r="Q48" s="28">
        <v>3290750</v>
      </c>
      <c r="R48" s="2">
        <v>72</v>
      </c>
      <c r="S48" s="28">
        <v>156629610.41</v>
      </c>
      <c r="T48" s="2">
        <v>0</v>
      </c>
      <c r="U48" s="28">
        <v>0</v>
      </c>
      <c r="V48" s="2">
        <f>J48+L48+N48</f>
        <v>0</v>
      </c>
      <c r="W48" s="28">
        <f>K48+M48+O48</f>
        <v>0</v>
      </c>
      <c r="X48" s="2">
        <f>D48+F48+H48+J48+L48+N48+P48</f>
        <v>1</v>
      </c>
      <c r="Y48" s="28">
        <f>E48+G48+I48+K48+M48+O48+Q48</f>
        <v>3290750</v>
      </c>
      <c r="Z48" s="2">
        <f>R48+T48+V48+X48</f>
        <v>73</v>
      </c>
      <c r="AA48" s="28">
        <f>S48+U48+W48+Y48</f>
        <v>159920360.41</v>
      </c>
    </row>
    <row r="49" spans="1:27" ht="15" x14ac:dyDescent="0.25">
      <c r="A49" s="1" t="s">
        <v>17</v>
      </c>
      <c r="B49" s="1" t="s">
        <v>8</v>
      </c>
      <c r="C49" s="1" t="s">
        <v>7</v>
      </c>
      <c r="D49" s="2">
        <v>0</v>
      </c>
      <c r="E49" s="28">
        <v>0</v>
      </c>
      <c r="F49" s="2">
        <v>0</v>
      </c>
      <c r="G49" s="28">
        <v>0</v>
      </c>
      <c r="H49" s="2">
        <v>0</v>
      </c>
      <c r="I49" s="28">
        <v>0</v>
      </c>
      <c r="J49" s="2">
        <v>0</v>
      </c>
      <c r="K49" s="28">
        <v>0</v>
      </c>
      <c r="L49" s="2">
        <v>2</v>
      </c>
      <c r="M49" s="28">
        <v>19993708</v>
      </c>
      <c r="N49" s="2">
        <v>0</v>
      </c>
      <c r="O49" s="28">
        <v>0</v>
      </c>
      <c r="P49" s="2">
        <v>0</v>
      </c>
      <c r="Q49" s="28">
        <v>0</v>
      </c>
      <c r="R49" s="2">
        <v>16</v>
      </c>
      <c r="S49" s="28">
        <v>148363456.90000001</v>
      </c>
      <c r="T49" s="2">
        <v>0</v>
      </c>
      <c r="U49" s="28">
        <v>0</v>
      </c>
      <c r="V49" s="2">
        <f>J49+L49+N49</f>
        <v>2</v>
      </c>
      <c r="W49" s="28">
        <f>K49+M49+O49</f>
        <v>19993708</v>
      </c>
      <c r="X49" s="2">
        <f>D49+F49+H49+J49+L49+N49+P49</f>
        <v>2</v>
      </c>
      <c r="Y49" s="28">
        <f>E49+G49+I49+K49+M49+O49+Q49</f>
        <v>19993708</v>
      </c>
      <c r="Z49" s="2">
        <f>R49+T49+V49+X49</f>
        <v>20</v>
      </c>
      <c r="AA49" s="28">
        <f>S49+U49+W49+Y49</f>
        <v>188350872.90000001</v>
      </c>
    </row>
    <row r="50" spans="1:27" ht="15" x14ac:dyDescent="0.25">
      <c r="A50" s="1" t="s">
        <v>17</v>
      </c>
      <c r="B50" s="1" t="s">
        <v>8</v>
      </c>
      <c r="C50" s="1" t="s">
        <v>11</v>
      </c>
      <c r="D50" s="2">
        <v>0</v>
      </c>
      <c r="E50" s="28">
        <v>0</v>
      </c>
      <c r="F50" s="2">
        <v>0</v>
      </c>
      <c r="G50" s="28">
        <v>0</v>
      </c>
      <c r="H50" s="2">
        <v>0</v>
      </c>
      <c r="I50" s="28">
        <v>0</v>
      </c>
      <c r="J50" s="2">
        <v>0</v>
      </c>
      <c r="K50" s="28">
        <v>0</v>
      </c>
      <c r="L50" s="2">
        <v>0</v>
      </c>
      <c r="M50" s="28">
        <v>0</v>
      </c>
      <c r="N50" s="2">
        <v>0</v>
      </c>
      <c r="O50" s="28">
        <v>0</v>
      </c>
      <c r="P50" s="2">
        <v>0</v>
      </c>
      <c r="Q50" s="28">
        <v>0</v>
      </c>
      <c r="R50" s="2">
        <v>7</v>
      </c>
      <c r="S50" s="28">
        <v>453269812.89999998</v>
      </c>
      <c r="T50" s="2">
        <v>0</v>
      </c>
      <c r="U50" s="28">
        <v>0</v>
      </c>
      <c r="V50" s="2">
        <f>J50+L50+N50</f>
        <v>0</v>
      </c>
      <c r="W50" s="28">
        <f>K50+M50+O50</f>
        <v>0</v>
      </c>
      <c r="X50" s="2">
        <f>D50+F50+H50+J50+L50+N50+P50</f>
        <v>0</v>
      </c>
      <c r="Y50" s="28">
        <f>E50+G50+I50+K50+M50+O50+Q50</f>
        <v>0</v>
      </c>
      <c r="Z50" s="2">
        <f>R50+T50+V50+X50</f>
        <v>7</v>
      </c>
      <c r="AA50" s="28">
        <f>S50+U50+W50+Y50</f>
        <v>453269812.89999998</v>
      </c>
    </row>
    <row r="51" spans="1:27" ht="15" x14ac:dyDescent="0.25">
      <c r="A51" s="1" t="s">
        <v>17</v>
      </c>
      <c r="B51" s="1" t="s">
        <v>9</v>
      </c>
      <c r="C51" s="1" t="s">
        <v>4</v>
      </c>
      <c r="D51" s="2">
        <v>0</v>
      </c>
      <c r="E51" s="28">
        <v>0</v>
      </c>
      <c r="F51" s="2">
        <v>1</v>
      </c>
      <c r="G51" s="28">
        <v>19750</v>
      </c>
      <c r="H51" s="2">
        <v>0</v>
      </c>
      <c r="I51" s="28">
        <v>0</v>
      </c>
      <c r="J51" s="2">
        <v>0</v>
      </c>
      <c r="K51" s="28">
        <v>0</v>
      </c>
      <c r="L51" s="2">
        <v>1</v>
      </c>
      <c r="M51" s="28">
        <v>4475</v>
      </c>
      <c r="N51" s="2">
        <v>0</v>
      </c>
      <c r="O51" s="28">
        <v>0</v>
      </c>
      <c r="P51" s="2">
        <v>2</v>
      </c>
      <c r="Q51" s="28">
        <v>7970.4</v>
      </c>
      <c r="R51" s="2">
        <v>16</v>
      </c>
      <c r="S51" s="28">
        <v>91409.87</v>
      </c>
      <c r="T51" s="2">
        <v>0</v>
      </c>
      <c r="U51" s="28">
        <v>0</v>
      </c>
      <c r="V51" s="2">
        <f>J51+L51+N51</f>
        <v>1</v>
      </c>
      <c r="W51" s="28">
        <f>K51+M51+O51</f>
        <v>4475</v>
      </c>
      <c r="X51" s="2">
        <f>D51+F51+H51+J51+L51+N51+P51</f>
        <v>4</v>
      </c>
      <c r="Y51" s="28">
        <f>E51+G51+I51+K51+M51+O51+Q51</f>
        <v>32195.4</v>
      </c>
      <c r="Z51" s="2">
        <f>R51+T51+V51+X51</f>
        <v>21</v>
      </c>
      <c r="AA51" s="28">
        <f>S51+U51+W51+Y51</f>
        <v>128080.26999999999</v>
      </c>
    </row>
    <row r="52" spans="1:27" ht="15" x14ac:dyDescent="0.25">
      <c r="A52" s="1" t="s">
        <v>17</v>
      </c>
      <c r="B52" s="1" t="s">
        <v>9</v>
      </c>
      <c r="C52" s="1" t="s">
        <v>5</v>
      </c>
      <c r="D52" s="2">
        <v>0</v>
      </c>
      <c r="E52" s="28">
        <v>0</v>
      </c>
      <c r="F52" s="2">
        <v>0</v>
      </c>
      <c r="G52" s="28">
        <v>0</v>
      </c>
      <c r="H52" s="2">
        <v>0</v>
      </c>
      <c r="I52" s="28">
        <v>0</v>
      </c>
      <c r="J52" s="2">
        <v>0</v>
      </c>
      <c r="K52" s="28">
        <v>0</v>
      </c>
      <c r="L52" s="2">
        <v>0</v>
      </c>
      <c r="M52" s="28">
        <v>0</v>
      </c>
      <c r="N52" s="2">
        <v>1</v>
      </c>
      <c r="O52" s="28">
        <v>100000</v>
      </c>
      <c r="P52" s="2">
        <v>0</v>
      </c>
      <c r="Q52" s="28">
        <v>0</v>
      </c>
      <c r="R52" s="2">
        <v>4</v>
      </c>
      <c r="S52" s="28">
        <v>293080</v>
      </c>
      <c r="T52" s="2">
        <v>0</v>
      </c>
      <c r="U52" s="28">
        <v>0</v>
      </c>
      <c r="V52" s="2">
        <f>J52+L52+N52</f>
        <v>1</v>
      </c>
      <c r="W52" s="28">
        <f>K52+M52+O52</f>
        <v>100000</v>
      </c>
      <c r="X52" s="2">
        <f>D52+F52+H52+J52+L52+N52+P52</f>
        <v>1</v>
      </c>
      <c r="Y52" s="28">
        <f>E52+G52+I52+K52+M52+O52+Q52</f>
        <v>100000</v>
      </c>
      <c r="Z52" s="2">
        <f>R52+T52+V52+X52</f>
        <v>6</v>
      </c>
      <c r="AA52" s="28">
        <f>S52+U52+W52+Y52</f>
        <v>493080</v>
      </c>
    </row>
    <row r="53" spans="1:27" ht="15" x14ac:dyDescent="0.25">
      <c r="A53" s="1" t="s">
        <v>17</v>
      </c>
      <c r="B53" s="1" t="s">
        <v>9</v>
      </c>
      <c r="C53" s="1" t="s">
        <v>6</v>
      </c>
      <c r="D53" s="2">
        <v>0</v>
      </c>
      <c r="E53" s="28">
        <v>0</v>
      </c>
      <c r="F53" s="2">
        <v>0</v>
      </c>
      <c r="G53" s="28">
        <v>0</v>
      </c>
      <c r="H53" s="2">
        <v>0</v>
      </c>
      <c r="I53" s="28">
        <v>0</v>
      </c>
      <c r="J53" s="2">
        <v>0</v>
      </c>
      <c r="K53" s="28">
        <v>0</v>
      </c>
      <c r="L53" s="2">
        <v>0</v>
      </c>
      <c r="M53" s="28">
        <v>0</v>
      </c>
      <c r="N53" s="2">
        <v>0</v>
      </c>
      <c r="O53" s="28">
        <v>0</v>
      </c>
      <c r="P53" s="2">
        <v>0</v>
      </c>
      <c r="Q53" s="28">
        <v>0</v>
      </c>
      <c r="R53" s="2">
        <v>3</v>
      </c>
      <c r="S53" s="28">
        <v>2400000</v>
      </c>
      <c r="T53" s="2">
        <v>0</v>
      </c>
      <c r="U53" s="28">
        <v>0</v>
      </c>
      <c r="V53" s="2">
        <f>J53+L53+N53</f>
        <v>0</v>
      </c>
      <c r="W53" s="28">
        <f>K53+M53+O53</f>
        <v>0</v>
      </c>
      <c r="X53" s="2">
        <f>D53+F53+H53+J53+L53+N53+P53</f>
        <v>0</v>
      </c>
      <c r="Y53" s="28">
        <f>E53+G53+I53+K53+M53+O53+Q53</f>
        <v>0</v>
      </c>
      <c r="Z53" s="2">
        <f>R53+T53+V53+X53</f>
        <v>3</v>
      </c>
      <c r="AA53" s="28">
        <f>S53+U53+W53+Y53</f>
        <v>2400000</v>
      </c>
    </row>
    <row r="54" spans="1:27" ht="15" x14ac:dyDescent="0.25">
      <c r="A54" s="1" t="s">
        <v>17</v>
      </c>
      <c r="B54" s="1" t="s">
        <v>9</v>
      </c>
      <c r="C54" s="1" t="s">
        <v>10</v>
      </c>
      <c r="D54" s="2">
        <v>0</v>
      </c>
      <c r="E54" s="28">
        <v>0</v>
      </c>
      <c r="F54" s="2">
        <v>0</v>
      </c>
      <c r="G54" s="28">
        <v>0</v>
      </c>
      <c r="H54" s="2">
        <v>0</v>
      </c>
      <c r="I54" s="28">
        <v>0</v>
      </c>
      <c r="J54" s="2">
        <v>0</v>
      </c>
      <c r="K54" s="28">
        <v>0</v>
      </c>
      <c r="L54" s="2">
        <v>0</v>
      </c>
      <c r="M54" s="28">
        <v>0</v>
      </c>
      <c r="N54" s="2">
        <v>0</v>
      </c>
      <c r="O54" s="28">
        <v>0</v>
      </c>
      <c r="P54" s="2">
        <v>1</v>
      </c>
      <c r="Q54" s="28">
        <v>4500000</v>
      </c>
      <c r="R54" s="2">
        <v>1</v>
      </c>
      <c r="S54" s="28">
        <v>4000000</v>
      </c>
      <c r="T54" s="2">
        <v>0</v>
      </c>
      <c r="U54" s="28">
        <v>0</v>
      </c>
      <c r="V54" s="2">
        <f>J54+L54+N54</f>
        <v>0</v>
      </c>
      <c r="W54" s="28">
        <f>K54+M54+O54</f>
        <v>0</v>
      </c>
      <c r="X54" s="2">
        <f>D54+F54+H54+J54+L54+N54+P54</f>
        <v>1</v>
      </c>
      <c r="Y54" s="28">
        <f>E54+G54+I54+K54+M54+O54+Q54</f>
        <v>4500000</v>
      </c>
      <c r="Z54" s="2">
        <f>R54+T54+V54+X54</f>
        <v>2</v>
      </c>
      <c r="AA54" s="28">
        <f>S54+U54+W54+Y54</f>
        <v>8500000</v>
      </c>
    </row>
    <row r="55" spans="1:27" ht="15" x14ac:dyDescent="0.25">
      <c r="A55" s="1" t="s">
        <v>17</v>
      </c>
      <c r="B55" s="1" t="s">
        <v>9</v>
      </c>
      <c r="C55" s="1" t="s">
        <v>7</v>
      </c>
      <c r="D55" s="2">
        <v>0</v>
      </c>
      <c r="E55" s="28">
        <v>0</v>
      </c>
      <c r="F55" s="2">
        <v>0</v>
      </c>
      <c r="G55" s="28">
        <v>0</v>
      </c>
      <c r="H55" s="2">
        <v>0</v>
      </c>
      <c r="I55" s="28">
        <v>0</v>
      </c>
      <c r="J55" s="2">
        <v>0</v>
      </c>
      <c r="K55" s="28">
        <v>0</v>
      </c>
      <c r="L55" s="2">
        <v>0</v>
      </c>
      <c r="M55" s="28">
        <v>0</v>
      </c>
      <c r="N55" s="2">
        <v>0</v>
      </c>
      <c r="O55" s="28">
        <v>0</v>
      </c>
      <c r="P55" s="2">
        <v>0</v>
      </c>
      <c r="Q55" s="28">
        <v>0</v>
      </c>
      <c r="R55" s="2">
        <v>1</v>
      </c>
      <c r="S55" s="28">
        <v>7145230</v>
      </c>
      <c r="T55" s="2">
        <v>0</v>
      </c>
      <c r="U55" s="28">
        <v>0</v>
      </c>
      <c r="V55" s="2">
        <f>J55+L55+N55</f>
        <v>0</v>
      </c>
      <c r="W55" s="28">
        <f>K55+M55+O55</f>
        <v>0</v>
      </c>
      <c r="X55" s="2">
        <f>D55+F55+H55+J55+L55+N55+P55</f>
        <v>0</v>
      </c>
      <c r="Y55" s="28">
        <f>E55+G55+I55+K55+M55+O55+Q55</f>
        <v>0</v>
      </c>
      <c r="Z55" s="2">
        <f>R55+T55+V55+X55</f>
        <v>1</v>
      </c>
      <c r="AA55" s="28">
        <f>S55+U55+W55+Y55</f>
        <v>7145230</v>
      </c>
    </row>
    <row r="56" spans="1:27" ht="15" x14ac:dyDescent="0.25">
      <c r="A56" s="1" t="s">
        <v>17</v>
      </c>
      <c r="B56" s="1" t="s">
        <v>12</v>
      </c>
      <c r="C56" s="1" t="s">
        <v>4</v>
      </c>
      <c r="D56" s="3">
        <v>2</v>
      </c>
      <c r="E56" s="28">
        <v>26099.01</v>
      </c>
      <c r="F56" s="3">
        <v>12</v>
      </c>
      <c r="G56" s="28">
        <v>49935.65</v>
      </c>
      <c r="H56" s="3">
        <v>7</v>
      </c>
      <c r="I56" s="28">
        <v>57428.639999999999</v>
      </c>
      <c r="J56" s="3">
        <v>3</v>
      </c>
      <c r="K56" s="28">
        <v>29000</v>
      </c>
      <c r="L56" s="3">
        <v>1</v>
      </c>
      <c r="M56" s="28">
        <v>622</v>
      </c>
      <c r="N56" s="3">
        <v>0</v>
      </c>
      <c r="O56" s="28">
        <v>0</v>
      </c>
      <c r="P56" s="3">
        <v>29</v>
      </c>
      <c r="Q56" s="28">
        <v>200988.47</v>
      </c>
      <c r="R56" s="3">
        <v>199</v>
      </c>
      <c r="S56" s="28">
        <v>1399044.36</v>
      </c>
      <c r="T56" s="3">
        <v>0</v>
      </c>
      <c r="U56" s="28">
        <v>0</v>
      </c>
      <c r="V56" s="3">
        <f>J56+L56+N56</f>
        <v>4</v>
      </c>
      <c r="W56" s="28">
        <f>K56+M56+O56</f>
        <v>29622</v>
      </c>
      <c r="X56" s="3">
        <f>D56+F56+H56+J56+L56+N56+P56</f>
        <v>54</v>
      </c>
      <c r="Y56" s="28">
        <f>E56+G56+I56+K56+M56+O56+Q56</f>
        <v>364073.77</v>
      </c>
      <c r="Z56" s="3">
        <f>R56+T56+V56+X56</f>
        <v>257</v>
      </c>
      <c r="AA56" s="28">
        <f>S56+U56+W56+Y56</f>
        <v>1792740.1300000001</v>
      </c>
    </row>
    <row r="57" spans="1:27" ht="15" x14ac:dyDescent="0.25">
      <c r="A57" s="1" t="s">
        <v>17</v>
      </c>
      <c r="B57" s="1" t="s">
        <v>12</v>
      </c>
      <c r="C57" s="1" t="s">
        <v>5</v>
      </c>
      <c r="D57" s="3">
        <v>1</v>
      </c>
      <c r="E57" s="28">
        <v>100000</v>
      </c>
      <c r="F57" s="3">
        <v>3</v>
      </c>
      <c r="G57" s="28">
        <v>150000</v>
      </c>
      <c r="H57" s="3">
        <v>1</v>
      </c>
      <c r="I57" s="28">
        <v>100000</v>
      </c>
      <c r="J57" s="3">
        <v>0</v>
      </c>
      <c r="K57" s="28">
        <v>0</v>
      </c>
      <c r="L57" s="3">
        <v>0</v>
      </c>
      <c r="M57" s="28">
        <v>0</v>
      </c>
      <c r="N57" s="3">
        <v>0</v>
      </c>
      <c r="O57" s="28">
        <v>0</v>
      </c>
      <c r="P57" s="3">
        <v>3</v>
      </c>
      <c r="Q57" s="28">
        <v>249000</v>
      </c>
      <c r="R57" s="3">
        <v>23</v>
      </c>
      <c r="S57" s="28">
        <v>1782382.25</v>
      </c>
      <c r="T57" s="3">
        <v>0</v>
      </c>
      <c r="U57" s="28">
        <v>0</v>
      </c>
      <c r="V57" s="3">
        <f>J57+L57+N57</f>
        <v>0</v>
      </c>
      <c r="W57" s="28">
        <f>K57+M57+O57</f>
        <v>0</v>
      </c>
      <c r="X57" s="3">
        <f>D57+F57+H57+J57+L57+N57+P57</f>
        <v>8</v>
      </c>
      <c r="Y57" s="28">
        <f>E57+G57+I57+K57+M57+O57+Q57</f>
        <v>599000</v>
      </c>
      <c r="Z57" s="3">
        <f>R57+T57+V57+X57</f>
        <v>31</v>
      </c>
      <c r="AA57" s="28">
        <f>S57+U57+W57+Y57</f>
        <v>2381382.25</v>
      </c>
    </row>
    <row r="58" spans="1:27" ht="15" x14ac:dyDescent="0.25">
      <c r="A58" s="1" t="s">
        <v>17</v>
      </c>
      <c r="B58" s="1" t="s">
        <v>12</v>
      </c>
      <c r="C58" s="1" t="s">
        <v>6</v>
      </c>
      <c r="D58" s="2">
        <v>0</v>
      </c>
      <c r="E58" s="28">
        <v>0</v>
      </c>
      <c r="F58" s="2">
        <v>1</v>
      </c>
      <c r="G58" s="28">
        <v>156062.5</v>
      </c>
      <c r="H58" s="2">
        <v>0</v>
      </c>
      <c r="I58" s="28">
        <v>0</v>
      </c>
      <c r="J58" s="2">
        <v>0</v>
      </c>
      <c r="K58" s="28">
        <v>0</v>
      </c>
      <c r="L58" s="2">
        <v>0</v>
      </c>
      <c r="M58" s="28">
        <v>0</v>
      </c>
      <c r="N58" s="2">
        <v>0</v>
      </c>
      <c r="O58" s="28">
        <v>0</v>
      </c>
      <c r="P58" s="2">
        <v>0</v>
      </c>
      <c r="Q58" s="28">
        <v>0</v>
      </c>
      <c r="R58" s="2">
        <v>8</v>
      </c>
      <c r="S58" s="28">
        <v>4155354</v>
      </c>
      <c r="T58" s="2">
        <v>0</v>
      </c>
      <c r="U58" s="28">
        <v>0</v>
      </c>
      <c r="V58" s="2">
        <f>J58+L58+N58</f>
        <v>0</v>
      </c>
      <c r="W58" s="28">
        <f>K58+M58+O58</f>
        <v>0</v>
      </c>
      <c r="X58" s="2">
        <f>D58+F58+H58+J58+L58+N58+P58</f>
        <v>1</v>
      </c>
      <c r="Y58" s="28">
        <f>E58+G58+I58+K58+M58+O58+Q58</f>
        <v>156062.5</v>
      </c>
      <c r="Z58" s="2">
        <f>R58+T58+V58+X58</f>
        <v>9</v>
      </c>
      <c r="AA58" s="28">
        <f>S58+U58+W58+Y58</f>
        <v>4311416.5</v>
      </c>
    </row>
    <row r="59" spans="1:27" ht="15" x14ac:dyDescent="0.25">
      <c r="A59" s="1" t="s">
        <v>17</v>
      </c>
      <c r="B59" s="1" t="s">
        <v>12</v>
      </c>
      <c r="C59" s="1" t="s">
        <v>10</v>
      </c>
      <c r="D59" s="2">
        <v>0</v>
      </c>
      <c r="E59" s="28">
        <v>0</v>
      </c>
      <c r="F59" s="2">
        <v>0</v>
      </c>
      <c r="G59" s="28">
        <v>0</v>
      </c>
      <c r="H59" s="2">
        <v>0</v>
      </c>
      <c r="I59" s="28">
        <v>0</v>
      </c>
      <c r="J59" s="2">
        <v>0</v>
      </c>
      <c r="K59" s="28">
        <v>0</v>
      </c>
      <c r="L59" s="2">
        <v>0</v>
      </c>
      <c r="M59" s="28">
        <v>0</v>
      </c>
      <c r="N59" s="2">
        <v>0</v>
      </c>
      <c r="O59" s="28">
        <v>0</v>
      </c>
      <c r="P59" s="2">
        <v>1</v>
      </c>
      <c r="Q59" s="28">
        <v>3107807.9</v>
      </c>
      <c r="R59" s="2">
        <v>8</v>
      </c>
      <c r="S59" s="28">
        <v>14067461.25</v>
      </c>
      <c r="T59" s="2">
        <v>0</v>
      </c>
      <c r="U59" s="28">
        <v>0</v>
      </c>
      <c r="V59" s="2">
        <f>J59+L59+N59</f>
        <v>0</v>
      </c>
      <c r="W59" s="28">
        <f>K59+M59+O59</f>
        <v>0</v>
      </c>
      <c r="X59" s="2">
        <f>D59+F59+H59+J59+L59+N59+P59</f>
        <v>1</v>
      </c>
      <c r="Y59" s="28">
        <f>E59+G59+I59+K59+M59+O59+Q59</f>
        <v>3107807.9</v>
      </c>
      <c r="Z59" s="2">
        <f>R59+T59+V59+X59</f>
        <v>9</v>
      </c>
      <c r="AA59" s="28">
        <f>S59+U59+W59+Y59</f>
        <v>17175269.149999999</v>
      </c>
    </row>
    <row r="60" spans="1:27" ht="15" x14ac:dyDescent="0.25">
      <c r="A60" s="1" t="s">
        <v>17</v>
      </c>
      <c r="B60" s="1" t="s">
        <v>12</v>
      </c>
      <c r="C60" s="1" t="s">
        <v>7</v>
      </c>
      <c r="D60" s="2">
        <v>0</v>
      </c>
      <c r="E60" s="28">
        <v>0</v>
      </c>
      <c r="F60" s="2">
        <v>0</v>
      </c>
      <c r="G60" s="28">
        <v>0</v>
      </c>
      <c r="H60" s="2">
        <v>0</v>
      </c>
      <c r="I60" s="28">
        <v>0</v>
      </c>
      <c r="J60" s="2">
        <v>0</v>
      </c>
      <c r="K60" s="28">
        <v>0</v>
      </c>
      <c r="L60" s="2">
        <v>0</v>
      </c>
      <c r="M60" s="28">
        <v>0</v>
      </c>
      <c r="N60" s="2">
        <v>0</v>
      </c>
      <c r="O60" s="28">
        <v>0</v>
      </c>
      <c r="P60" s="2">
        <v>0</v>
      </c>
      <c r="Q60" s="28">
        <v>0</v>
      </c>
      <c r="R60" s="2">
        <v>3</v>
      </c>
      <c r="S60" s="28">
        <v>69000000</v>
      </c>
      <c r="T60" s="2">
        <v>0</v>
      </c>
      <c r="U60" s="28">
        <v>0</v>
      </c>
      <c r="V60" s="2">
        <f>J60+L60+N60</f>
        <v>0</v>
      </c>
      <c r="W60" s="28">
        <f>K60+M60+O60</f>
        <v>0</v>
      </c>
      <c r="X60" s="2">
        <f>D60+F60+H60+J60+L60+N60+P60</f>
        <v>0</v>
      </c>
      <c r="Y60" s="28">
        <f>E60+G60+I60+K60+M60+O60+Q60</f>
        <v>0</v>
      </c>
      <c r="Z60" s="2">
        <f>R60+T60+V60+X60</f>
        <v>3</v>
      </c>
      <c r="AA60" s="28">
        <f>S60+U60+W60+Y60</f>
        <v>69000000</v>
      </c>
    </row>
    <row r="61" spans="1:27" ht="15" x14ac:dyDescent="0.25">
      <c r="A61" s="1" t="s">
        <v>17</v>
      </c>
      <c r="B61" s="1" t="s">
        <v>12</v>
      </c>
      <c r="C61" s="1" t="s">
        <v>11</v>
      </c>
      <c r="D61" s="2">
        <v>0</v>
      </c>
      <c r="E61" s="28">
        <v>0</v>
      </c>
      <c r="F61" s="2">
        <v>0</v>
      </c>
      <c r="G61" s="28">
        <v>0</v>
      </c>
      <c r="H61" s="2">
        <v>0</v>
      </c>
      <c r="I61" s="28">
        <v>0</v>
      </c>
      <c r="J61" s="2">
        <v>0</v>
      </c>
      <c r="K61" s="28">
        <v>0</v>
      </c>
      <c r="L61" s="2">
        <v>0</v>
      </c>
      <c r="M61" s="28">
        <v>0</v>
      </c>
      <c r="N61" s="2">
        <v>0</v>
      </c>
      <c r="O61" s="28">
        <v>0</v>
      </c>
      <c r="P61" s="2">
        <v>0</v>
      </c>
      <c r="Q61" s="28">
        <v>0</v>
      </c>
      <c r="R61" s="2">
        <v>3</v>
      </c>
      <c r="S61" s="28">
        <v>615000000</v>
      </c>
      <c r="T61" s="2">
        <v>0</v>
      </c>
      <c r="U61" s="28">
        <v>0</v>
      </c>
      <c r="V61" s="2">
        <f>J61+L61+N61</f>
        <v>0</v>
      </c>
      <c r="W61" s="28">
        <f>K61+M61+O61</f>
        <v>0</v>
      </c>
      <c r="X61" s="2">
        <f>D61+F61+H61+J61+L61+N61+P61</f>
        <v>0</v>
      </c>
      <c r="Y61" s="28">
        <f>E61+G61+I61+K61+M61+O61+Q61</f>
        <v>0</v>
      </c>
      <c r="Z61" s="2">
        <f>R61+T61+V61+X61</f>
        <v>3</v>
      </c>
      <c r="AA61" s="28">
        <f>S61+U61+W61+Y61</f>
        <v>615000000</v>
      </c>
    </row>
    <row r="62" spans="1:27" ht="15" x14ac:dyDescent="0.25">
      <c r="A62" s="1" t="s">
        <v>18</v>
      </c>
      <c r="B62" s="1" t="s">
        <v>8</v>
      </c>
      <c r="C62" s="1" t="s">
        <v>4</v>
      </c>
      <c r="D62" s="3">
        <v>1</v>
      </c>
      <c r="E62" s="28">
        <v>1500</v>
      </c>
      <c r="F62" s="3">
        <v>1</v>
      </c>
      <c r="G62" s="28">
        <v>9455</v>
      </c>
      <c r="H62" s="3">
        <v>1</v>
      </c>
      <c r="I62" s="28">
        <v>2000</v>
      </c>
      <c r="J62" s="3">
        <v>0</v>
      </c>
      <c r="K62" s="28">
        <v>0</v>
      </c>
      <c r="L62" s="3">
        <v>0</v>
      </c>
      <c r="M62" s="28">
        <v>0</v>
      </c>
      <c r="N62" s="3">
        <v>0</v>
      </c>
      <c r="O62" s="28">
        <v>0</v>
      </c>
      <c r="P62" s="3">
        <v>1</v>
      </c>
      <c r="Q62" s="28">
        <v>751.26</v>
      </c>
      <c r="R62" s="3">
        <v>16</v>
      </c>
      <c r="S62" s="28">
        <v>81989.61</v>
      </c>
      <c r="T62" s="3">
        <v>0</v>
      </c>
      <c r="U62" s="28">
        <v>0</v>
      </c>
      <c r="V62" s="3">
        <f>J62+L62+N62</f>
        <v>0</v>
      </c>
      <c r="W62" s="28">
        <f>K62+M62+O62</f>
        <v>0</v>
      </c>
      <c r="X62" s="3">
        <f>D62+F62+H62+J62+L62+N62+P62</f>
        <v>4</v>
      </c>
      <c r="Y62" s="28">
        <f>E62+G62+I62+K62+M62+O62+Q62</f>
        <v>13706.26</v>
      </c>
      <c r="Z62" s="3">
        <f>R62+T62+V62+X62</f>
        <v>20</v>
      </c>
      <c r="AA62" s="28">
        <f>S62+U62+W62+Y62</f>
        <v>95695.87</v>
      </c>
    </row>
    <row r="63" spans="1:27" ht="15" x14ac:dyDescent="0.25">
      <c r="A63" s="1" t="s">
        <v>18</v>
      </c>
      <c r="B63" s="1" t="s">
        <v>8</v>
      </c>
      <c r="C63" s="1" t="s">
        <v>5</v>
      </c>
      <c r="D63" s="3">
        <v>4</v>
      </c>
      <c r="E63" s="28">
        <v>234651.93</v>
      </c>
      <c r="F63" s="3">
        <v>2</v>
      </c>
      <c r="G63" s="28">
        <v>74329.2</v>
      </c>
      <c r="H63" s="3">
        <v>1</v>
      </c>
      <c r="I63" s="28">
        <v>49932</v>
      </c>
      <c r="J63" s="3">
        <v>1</v>
      </c>
      <c r="K63" s="28">
        <v>44634</v>
      </c>
      <c r="L63" s="3">
        <v>1</v>
      </c>
      <c r="M63" s="28">
        <v>36279</v>
      </c>
      <c r="N63" s="3">
        <v>0</v>
      </c>
      <c r="O63" s="28">
        <v>0</v>
      </c>
      <c r="P63" s="3">
        <v>3</v>
      </c>
      <c r="Q63" s="28">
        <v>107139.13</v>
      </c>
      <c r="R63" s="3">
        <v>7</v>
      </c>
      <c r="S63" s="28">
        <v>416188.66</v>
      </c>
      <c r="T63" s="3">
        <v>0</v>
      </c>
      <c r="U63" s="28">
        <v>0</v>
      </c>
      <c r="V63" s="3">
        <f>J63+L63+N63</f>
        <v>2</v>
      </c>
      <c r="W63" s="28">
        <f>K63+M63+O63</f>
        <v>80913</v>
      </c>
      <c r="X63" s="3">
        <f>D63+F63+H63+J63+L63+N63+P63</f>
        <v>12</v>
      </c>
      <c r="Y63" s="28">
        <f>E63+G63+I63+K63+M63+O63+Q63</f>
        <v>546965.26</v>
      </c>
      <c r="Z63" s="3">
        <f>R63+T63+V63+X63</f>
        <v>21</v>
      </c>
      <c r="AA63" s="28">
        <f>S63+U63+W63+Y63</f>
        <v>1044066.9199999999</v>
      </c>
    </row>
    <row r="64" spans="1:27" ht="15" x14ac:dyDescent="0.25">
      <c r="A64" s="1" t="s">
        <v>18</v>
      </c>
      <c r="B64" s="1" t="s">
        <v>9</v>
      </c>
      <c r="C64" s="1" t="s">
        <v>4</v>
      </c>
      <c r="D64" s="2">
        <v>0</v>
      </c>
      <c r="E64" s="28">
        <v>0</v>
      </c>
      <c r="F64" s="2">
        <v>0</v>
      </c>
      <c r="G64" s="28">
        <v>0</v>
      </c>
      <c r="H64" s="2">
        <v>0</v>
      </c>
      <c r="I64" s="28">
        <v>0</v>
      </c>
      <c r="J64" s="2">
        <v>0</v>
      </c>
      <c r="K64" s="28">
        <v>0</v>
      </c>
      <c r="L64" s="2">
        <v>0</v>
      </c>
      <c r="M64" s="28">
        <v>0</v>
      </c>
      <c r="N64" s="2">
        <v>0</v>
      </c>
      <c r="O64" s="28">
        <v>0</v>
      </c>
      <c r="P64" s="2">
        <v>0</v>
      </c>
      <c r="Q64" s="28">
        <v>0</v>
      </c>
      <c r="R64" s="2">
        <v>1</v>
      </c>
      <c r="S64" s="28">
        <v>12000</v>
      </c>
      <c r="T64" s="2">
        <v>0</v>
      </c>
      <c r="U64" s="28">
        <v>0</v>
      </c>
      <c r="V64" s="2">
        <f>J64+L64+N64</f>
        <v>0</v>
      </c>
      <c r="W64" s="28">
        <f>K64+M64+O64</f>
        <v>0</v>
      </c>
      <c r="X64" s="2">
        <f>D64+F64+H64+J64+L64+N64+P64</f>
        <v>0</v>
      </c>
      <c r="Y64" s="28">
        <f>E64+G64+I64+K64+M64+O64+Q64</f>
        <v>0</v>
      </c>
      <c r="Z64" s="2">
        <f>R64+T64+V64+X64</f>
        <v>1</v>
      </c>
      <c r="AA64" s="28">
        <f>S64+U64+W64+Y64</f>
        <v>12000</v>
      </c>
    </row>
    <row r="65" spans="1:27" ht="15" x14ac:dyDescent="0.25">
      <c r="A65" s="1" t="s">
        <v>18</v>
      </c>
      <c r="B65" s="1" t="s">
        <v>9</v>
      </c>
      <c r="C65" s="1" t="s">
        <v>5</v>
      </c>
      <c r="D65" s="2">
        <v>0</v>
      </c>
      <c r="E65" s="28">
        <v>0</v>
      </c>
      <c r="F65" s="2">
        <v>0</v>
      </c>
      <c r="G65" s="28">
        <v>0</v>
      </c>
      <c r="H65" s="2">
        <v>0</v>
      </c>
      <c r="I65" s="28">
        <v>0</v>
      </c>
      <c r="J65" s="2">
        <v>0</v>
      </c>
      <c r="K65" s="28">
        <v>0</v>
      </c>
      <c r="L65" s="2">
        <v>0</v>
      </c>
      <c r="M65" s="28">
        <v>0</v>
      </c>
      <c r="N65" s="2">
        <v>0</v>
      </c>
      <c r="O65" s="28">
        <v>0</v>
      </c>
      <c r="P65" s="2">
        <v>0</v>
      </c>
      <c r="Q65" s="28">
        <v>0</v>
      </c>
      <c r="R65" s="2">
        <v>1</v>
      </c>
      <c r="S65" s="28">
        <v>43200</v>
      </c>
      <c r="T65" s="2">
        <v>0</v>
      </c>
      <c r="U65" s="28">
        <v>0</v>
      </c>
      <c r="V65" s="2">
        <f>J65+L65+N65</f>
        <v>0</v>
      </c>
      <c r="W65" s="28">
        <f>K65+M65+O65</f>
        <v>0</v>
      </c>
      <c r="X65" s="2">
        <f>D65+F65+H65+J65+L65+N65+P65</f>
        <v>0</v>
      </c>
      <c r="Y65" s="28">
        <f>E65+G65+I65+K65+M65+O65+Q65</f>
        <v>0</v>
      </c>
      <c r="Z65" s="2">
        <f>R65+T65+V65+X65</f>
        <v>1</v>
      </c>
      <c r="AA65" s="28">
        <f>S65+U65+W65+Y65</f>
        <v>43200</v>
      </c>
    </row>
    <row r="66" spans="1:27" ht="15" x14ac:dyDescent="0.25">
      <c r="A66" s="1" t="s">
        <v>18</v>
      </c>
      <c r="B66" s="1" t="s">
        <v>12</v>
      </c>
      <c r="C66" s="1" t="s">
        <v>4</v>
      </c>
      <c r="D66" s="3">
        <v>2</v>
      </c>
      <c r="E66" s="28">
        <v>30541</v>
      </c>
      <c r="F66" s="3">
        <v>0</v>
      </c>
      <c r="G66" s="28">
        <v>0</v>
      </c>
      <c r="H66" s="3">
        <v>0</v>
      </c>
      <c r="I66" s="28">
        <v>0</v>
      </c>
      <c r="J66" s="3">
        <v>0</v>
      </c>
      <c r="K66" s="28">
        <v>0</v>
      </c>
      <c r="L66" s="3">
        <v>0</v>
      </c>
      <c r="M66" s="28">
        <v>0</v>
      </c>
      <c r="N66" s="3">
        <v>2</v>
      </c>
      <c r="O66" s="28">
        <v>4729</v>
      </c>
      <c r="P66" s="3">
        <v>0</v>
      </c>
      <c r="Q66" s="28">
        <v>0</v>
      </c>
      <c r="R66" s="3">
        <v>14</v>
      </c>
      <c r="S66" s="28">
        <v>45544.56</v>
      </c>
      <c r="T66" s="3">
        <v>0</v>
      </c>
      <c r="U66" s="28">
        <v>0</v>
      </c>
      <c r="V66" s="3">
        <f>J66+L66+N66</f>
        <v>2</v>
      </c>
      <c r="W66" s="28">
        <f>K66+M66+O66</f>
        <v>4729</v>
      </c>
      <c r="X66" s="3">
        <f>D66+F66+H66+J66+L66+N66+P66</f>
        <v>4</v>
      </c>
      <c r="Y66" s="28">
        <f>E66+G66+I66+K66+M66+O66+Q66</f>
        <v>35270</v>
      </c>
      <c r="Z66" s="3">
        <f>R66+T66+V66+X66</f>
        <v>20</v>
      </c>
      <c r="AA66" s="28">
        <f>S66+U66+W66+Y66</f>
        <v>85543.56</v>
      </c>
    </row>
    <row r="67" spans="1:27" ht="15" x14ac:dyDescent="0.25">
      <c r="A67" s="1" t="s">
        <v>18</v>
      </c>
      <c r="B67" s="1" t="s">
        <v>12</v>
      </c>
      <c r="C67" s="1" t="s">
        <v>5</v>
      </c>
      <c r="D67" s="2">
        <v>0</v>
      </c>
      <c r="E67" s="28">
        <v>0</v>
      </c>
      <c r="F67" s="2">
        <v>0</v>
      </c>
      <c r="G67" s="28">
        <v>0</v>
      </c>
      <c r="H67" s="2">
        <v>0</v>
      </c>
      <c r="I67" s="28">
        <v>0</v>
      </c>
      <c r="J67" s="2">
        <v>0</v>
      </c>
      <c r="K67" s="28">
        <v>0</v>
      </c>
      <c r="L67" s="2">
        <v>0</v>
      </c>
      <c r="M67" s="28">
        <v>0</v>
      </c>
      <c r="N67" s="2">
        <v>0</v>
      </c>
      <c r="O67" s="28">
        <v>0</v>
      </c>
      <c r="P67" s="2">
        <v>0</v>
      </c>
      <c r="Q67" s="28">
        <v>0</v>
      </c>
      <c r="R67" s="2">
        <v>1</v>
      </c>
      <c r="S67" s="28">
        <v>40000</v>
      </c>
      <c r="T67" s="2">
        <v>0</v>
      </c>
      <c r="U67" s="28">
        <v>0</v>
      </c>
      <c r="V67" s="2">
        <f>J67+L67+N67</f>
        <v>0</v>
      </c>
      <c r="W67" s="28">
        <f>K67+M67+O67</f>
        <v>0</v>
      </c>
      <c r="X67" s="2">
        <f>D67+F67+H67+J67+L67+N67+P67</f>
        <v>0</v>
      </c>
      <c r="Y67" s="28">
        <f>E67+G67+I67+K67+M67+O67+Q67</f>
        <v>0</v>
      </c>
      <c r="Z67" s="2">
        <f>R67+T67+V67+X67</f>
        <v>1</v>
      </c>
      <c r="AA67" s="28">
        <f>S67+U67+W67+Y67</f>
        <v>40000</v>
      </c>
    </row>
    <row r="68" spans="1:27" ht="15" x14ac:dyDescent="0.25">
      <c r="A68" s="1" t="s">
        <v>19</v>
      </c>
      <c r="B68" s="1" t="s">
        <v>8</v>
      </c>
      <c r="C68" s="1" t="s">
        <v>4</v>
      </c>
      <c r="D68" s="2">
        <v>0</v>
      </c>
      <c r="E68" s="28">
        <v>0</v>
      </c>
      <c r="F68" s="2">
        <v>14</v>
      </c>
      <c r="G68" s="28">
        <v>50935.040000000001</v>
      </c>
      <c r="H68" s="2">
        <v>0</v>
      </c>
      <c r="I68" s="28">
        <v>0</v>
      </c>
      <c r="J68" s="2">
        <v>0</v>
      </c>
      <c r="K68" s="28">
        <v>0</v>
      </c>
      <c r="L68" s="2">
        <v>0</v>
      </c>
      <c r="M68" s="28">
        <v>0</v>
      </c>
      <c r="N68" s="2">
        <v>0</v>
      </c>
      <c r="O68" s="28">
        <v>0</v>
      </c>
      <c r="P68" s="2">
        <v>10</v>
      </c>
      <c r="Q68" s="28">
        <v>37520.75</v>
      </c>
      <c r="R68" s="2">
        <v>65</v>
      </c>
      <c r="S68" s="28">
        <v>211052.19</v>
      </c>
      <c r="T68" s="2">
        <v>0</v>
      </c>
      <c r="U68" s="28">
        <v>0</v>
      </c>
      <c r="V68" s="2">
        <f>J68+L68+N68</f>
        <v>0</v>
      </c>
      <c r="W68" s="28">
        <f>K68+M68+O68</f>
        <v>0</v>
      </c>
      <c r="X68" s="2">
        <f>D68+F68+H68+J68+L68+N68+P68</f>
        <v>24</v>
      </c>
      <c r="Y68" s="28">
        <f>E68+G68+I68+K68+M68+O68+Q68</f>
        <v>88455.790000000008</v>
      </c>
      <c r="Z68" s="2">
        <f>R68+T68+V68+X68</f>
        <v>89</v>
      </c>
      <c r="AA68" s="28">
        <f>S68+U68+W68+Y68</f>
        <v>299507.98</v>
      </c>
    </row>
    <row r="69" spans="1:27" ht="15" x14ac:dyDescent="0.25">
      <c r="A69" s="1" t="s">
        <v>19</v>
      </c>
      <c r="B69" s="1" t="s">
        <v>8</v>
      </c>
      <c r="C69" s="1" t="s">
        <v>5</v>
      </c>
      <c r="D69" s="2">
        <v>0</v>
      </c>
      <c r="E69" s="28">
        <v>0</v>
      </c>
      <c r="F69" s="2">
        <v>0</v>
      </c>
      <c r="G69" s="28">
        <v>0</v>
      </c>
      <c r="H69" s="2">
        <v>0</v>
      </c>
      <c r="I69" s="28">
        <v>0</v>
      </c>
      <c r="J69" s="2">
        <v>0</v>
      </c>
      <c r="K69" s="28">
        <v>0</v>
      </c>
      <c r="L69" s="2">
        <v>0</v>
      </c>
      <c r="M69" s="28">
        <v>0</v>
      </c>
      <c r="N69" s="2">
        <v>0</v>
      </c>
      <c r="O69" s="28">
        <v>0</v>
      </c>
      <c r="P69" s="2">
        <v>0</v>
      </c>
      <c r="Q69" s="28">
        <v>0</v>
      </c>
      <c r="R69" s="2">
        <v>2</v>
      </c>
      <c r="S69" s="28">
        <v>45676.57</v>
      </c>
      <c r="T69" s="2">
        <v>0</v>
      </c>
      <c r="U69" s="28">
        <v>0</v>
      </c>
      <c r="V69" s="2">
        <f>J69+L69+N69</f>
        <v>0</v>
      </c>
      <c r="W69" s="28">
        <f>K69+M69+O69</f>
        <v>0</v>
      </c>
      <c r="X69" s="2">
        <f>D69+F69+H69+J69+L69+N69+P69</f>
        <v>0</v>
      </c>
      <c r="Y69" s="28">
        <f>E69+G69+I69+K69+M69+O69+Q69</f>
        <v>0</v>
      </c>
      <c r="Z69" s="2">
        <f>R69+T69+V69+X69</f>
        <v>2</v>
      </c>
      <c r="AA69" s="28">
        <f>S69+U69+W69+Y69</f>
        <v>45676.57</v>
      </c>
    </row>
    <row r="70" spans="1:27" ht="15" x14ac:dyDescent="0.25">
      <c r="A70" s="1" t="s">
        <v>19</v>
      </c>
      <c r="B70" s="1" t="s">
        <v>9</v>
      </c>
      <c r="C70" s="1" t="s">
        <v>4</v>
      </c>
      <c r="D70" s="2">
        <v>0</v>
      </c>
      <c r="E70" s="28">
        <v>0</v>
      </c>
      <c r="F70" s="2">
        <v>0</v>
      </c>
      <c r="G70" s="28">
        <v>0</v>
      </c>
      <c r="H70" s="2">
        <v>0</v>
      </c>
      <c r="I70" s="28">
        <v>0</v>
      </c>
      <c r="J70" s="2">
        <v>0</v>
      </c>
      <c r="K70" s="28">
        <v>0</v>
      </c>
      <c r="L70" s="2">
        <v>0</v>
      </c>
      <c r="M70" s="28">
        <v>0</v>
      </c>
      <c r="N70" s="2">
        <v>0</v>
      </c>
      <c r="O70" s="28">
        <v>0</v>
      </c>
      <c r="P70" s="2">
        <v>0</v>
      </c>
      <c r="Q70" s="28">
        <v>0</v>
      </c>
      <c r="R70" s="2">
        <v>4</v>
      </c>
      <c r="S70" s="28">
        <v>21211.5</v>
      </c>
      <c r="T70" s="2">
        <v>0</v>
      </c>
      <c r="U70" s="28">
        <v>0</v>
      </c>
      <c r="V70" s="2">
        <f>J70+L70+N70</f>
        <v>0</v>
      </c>
      <c r="W70" s="28">
        <f>K70+M70+O70</f>
        <v>0</v>
      </c>
      <c r="X70" s="2">
        <f>D70+F70+H70+J70+L70+N70+P70</f>
        <v>0</v>
      </c>
      <c r="Y70" s="28">
        <f>E70+G70+I70+K70+M70+O70+Q70</f>
        <v>0</v>
      </c>
      <c r="Z70" s="2">
        <f>R70+T70+V70+X70</f>
        <v>4</v>
      </c>
      <c r="AA70" s="28">
        <f>S70+U70+W70+Y70</f>
        <v>21211.5</v>
      </c>
    </row>
    <row r="71" spans="1:27" ht="15" x14ac:dyDescent="0.25">
      <c r="A71" s="1" t="s">
        <v>19</v>
      </c>
      <c r="B71" s="1" t="s">
        <v>12</v>
      </c>
      <c r="C71" s="1" t="s">
        <v>4</v>
      </c>
      <c r="D71" s="2">
        <v>0</v>
      </c>
      <c r="E71" s="28">
        <v>0</v>
      </c>
      <c r="F71" s="2">
        <v>1</v>
      </c>
      <c r="G71" s="28">
        <v>1064.2</v>
      </c>
      <c r="H71" s="2">
        <v>0</v>
      </c>
      <c r="I71" s="28">
        <v>0</v>
      </c>
      <c r="J71" s="2">
        <v>0</v>
      </c>
      <c r="K71" s="28">
        <v>0</v>
      </c>
      <c r="L71" s="2">
        <v>0</v>
      </c>
      <c r="M71" s="28">
        <v>0</v>
      </c>
      <c r="N71" s="2">
        <v>2</v>
      </c>
      <c r="O71" s="28">
        <v>2533</v>
      </c>
      <c r="P71" s="2">
        <v>6</v>
      </c>
      <c r="Q71" s="28">
        <v>9532.9699999999993</v>
      </c>
      <c r="R71" s="2">
        <v>31</v>
      </c>
      <c r="S71" s="28">
        <v>87156.5</v>
      </c>
      <c r="T71" s="2">
        <v>0</v>
      </c>
      <c r="U71" s="28">
        <v>0</v>
      </c>
      <c r="V71" s="2">
        <f>J71+L71+N71</f>
        <v>2</v>
      </c>
      <c r="W71" s="28">
        <f>K71+M71+O71</f>
        <v>2533</v>
      </c>
      <c r="X71" s="2">
        <f>D71+F71+H71+J71+L71+N71+P71</f>
        <v>9</v>
      </c>
      <c r="Y71" s="28">
        <f>E71+G71+I71+K71+M71+O71+Q71</f>
        <v>13130.169999999998</v>
      </c>
      <c r="Z71" s="2">
        <f>R71+T71+V71+X71</f>
        <v>42</v>
      </c>
      <c r="AA71" s="28">
        <f>S71+U71+W71+Y71</f>
        <v>102819.67</v>
      </c>
    </row>
    <row r="72" spans="1:27" ht="15" x14ac:dyDescent="0.25">
      <c r="A72" s="1" t="s">
        <v>19</v>
      </c>
      <c r="B72" s="1" t="s">
        <v>12</v>
      </c>
      <c r="C72" s="1" t="s">
        <v>5</v>
      </c>
      <c r="D72" s="2">
        <v>0</v>
      </c>
      <c r="E72" s="28">
        <v>0</v>
      </c>
      <c r="F72" s="2">
        <v>0</v>
      </c>
      <c r="G72" s="28">
        <v>0</v>
      </c>
      <c r="H72" s="2">
        <v>0</v>
      </c>
      <c r="I72" s="28">
        <v>0</v>
      </c>
      <c r="J72" s="2">
        <v>0</v>
      </c>
      <c r="K72" s="28">
        <v>0</v>
      </c>
      <c r="L72" s="2">
        <v>0</v>
      </c>
      <c r="M72" s="28">
        <v>0</v>
      </c>
      <c r="N72" s="2">
        <v>0</v>
      </c>
      <c r="O72" s="28">
        <v>0</v>
      </c>
      <c r="P72" s="2">
        <v>0</v>
      </c>
      <c r="Q72" s="28">
        <v>0</v>
      </c>
      <c r="R72" s="2">
        <v>1</v>
      </c>
      <c r="S72" s="28">
        <v>43600</v>
      </c>
      <c r="T72" s="2">
        <v>0</v>
      </c>
      <c r="U72" s="28">
        <v>0</v>
      </c>
      <c r="V72" s="2">
        <f>J72+L72+N72</f>
        <v>0</v>
      </c>
      <c r="W72" s="28">
        <f>K72+M72+O72</f>
        <v>0</v>
      </c>
      <c r="X72" s="2">
        <f>D72+F72+H72+J72+L72+N72+P72</f>
        <v>0</v>
      </c>
      <c r="Y72" s="28">
        <f>E72+G72+I72+K72+M72+O72+Q72</f>
        <v>0</v>
      </c>
      <c r="Z72" s="2">
        <f>R72+T72+V72+X72</f>
        <v>1</v>
      </c>
      <c r="AA72" s="28">
        <f>S72+U72+W72+Y72</f>
        <v>43600</v>
      </c>
    </row>
    <row r="73" spans="1:27" ht="15" x14ac:dyDescent="0.25">
      <c r="A73" s="1" t="s">
        <v>20</v>
      </c>
      <c r="B73" s="1" t="s">
        <v>3</v>
      </c>
      <c r="C73" s="1" t="s">
        <v>4</v>
      </c>
      <c r="D73" s="2">
        <v>0</v>
      </c>
      <c r="E73" s="28">
        <v>0</v>
      </c>
      <c r="F73" s="2">
        <v>0</v>
      </c>
      <c r="G73" s="28">
        <v>0</v>
      </c>
      <c r="H73" s="2">
        <v>0</v>
      </c>
      <c r="I73" s="28">
        <v>0</v>
      </c>
      <c r="J73" s="2">
        <v>1</v>
      </c>
      <c r="K73" s="28">
        <v>19500</v>
      </c>
      <c r="L73" s="2">
        <v>0</v>
      </c>
      <c r="M73" s="28">
        <v>0</v>
      </c>
      <c r="N73" s="2">
        <v>1</v>
      </c>
      <c r="O73" s="28">
        <v>5350</v>
      </c>
      <c r="P73" s="2">
        <v>2</v>
      </c>
      <c r="Q73" s="28">
        <v>9848</v>
      </c>
      <c r="R73" s="2">
        <v>9</v>
      </c>
      <c r="S73" s="28">
        <v>71308</v>
      </c>
      <c r="T73" s="2">
        <v>0</v>
      </c>
      <c r="U73" s="28">
        <v>0</v>
      </c>
      <c r="V73" s="2">
        <f>J73+L73+N73</f>
        <v>2</v>
      </c>
      <c r="W73" s="28">
        <f>K73+M73+O73</f>
        <v>24850</v>
      </c>
      <c r="X73" s="2">
        <f>D73+F73+H73+J73+L73+N73+P73</f>
        <v>4</v>
      </c>
      <c r="Y73" s="28">
        <f>E73+G73+I73+K73+M73+O73+Q73</f>
        <v>34698</v>
      </c>
      <c r="Z73" s="2">
        <f>R73+T73+V73+X73</f>
        <v>15</v>
      </c>
      <c r="AA73" s="28">
        <f>S73+U73+W73+Y73</f>
        <v>130856</v>
      </c>
    </row>
    <row r="74" spans="1:27" ht="15" x14ac:dyDescent="0.25">
      <c r="A74" s="1" t="s">
        <v>20</v>
      </c>
      <c r="B74" s="1" t="s">
        <v>3</v>
      </c>
      <c r="C74" s="1" t="s">
        <v>5</v>
      </c>
      <c r="D74" s="2">
        <v>0</v>
      </c>
      <c r="E74" s="28">
        <v>0</v>
      </c>
      <c r="F74" s="2">
        <v>0</v>
      </c>
      <c r="G74" s="28">
        <v>0</v>
      </c>
      <c r="H74" s="2">
        <v>0</v>
      </c>
      <c r="I74" s="28">
        <v>0</v>
      </c>
      <c r="J74" s="2">
        <v>0</v>
      </c>
      <c r="K74" s="28">
        <v>0</v>
      </c>
      <c r="L74" s="2">
        <v>0</v>
      </c>
      <c r="M74" s="28">
        <v>0</v>
      </c>
      <c r="N74" s="2">
        <v>0</v>
      </c>
      <c r="O74" s="28">
        <v>0</v>
      </c>
      <c r="P74" s="2">
        <v>2</v>
      </c>
      <c r="Q74" s="28">
        <v>137425.46</v>
      </c>
      <c r="R74" s="2">
        <v>1</v>
      </c>
      <c r="S74" s="28">
        <v>27000</v>
      </c>
      <c r="T74" s="2">
        <v>0</v>
      </c>
      <c r="U74" s="28">
        <v>0</v>
      </c>
      <c r="V74" s="2">
        <f>J74+L74+N74</f>
        <v>0</v>
      </c>
      <c r="W74" s="28">
        <f>K74+M74+O74</f>
        <v>0</v>
      </c>
      <c r="X74" s="2">
        <f>D74+F74+H74+J74+L74+N74+P74</f>
        <v>2</v>
      </c>
      <c r="Y74" s="28">
        <f>E74+G74+I74+K74+M74+O74+Q74</f>
        <v>137425.46</v>
      </c>
      <c r="Z74" s="2">
        <f>R74+T74+V74+X74</f>
        <v>3</v>
      </c>
      <c r="AA74" s="28">
        <f>S74+U74+W74+Y74</f>
        <v>164425.46</v>
      </c>
    </row>
    <row r="75" spans="1:27" ht="15" x14ac:dyDescent="0.25">
      <c r="A75" s="1" t="s">
        <v>20</v>
      </c>
      <c r="B75" s="1" t="s">
        <v>3</v>
      </c>
      <c r="C75" s="1" t="s">
        <v>6</v>
      </c>
      <c r="D75" s="2">
        <v>0</v>
      </c>
      <c r="E75" s="28">
        <v>0</v>
      </c>
      <c r="F75" s="2">
        <v>3</v>
      </c>
      <c r="G75" s="28">
        <v>1299229</v>
      </c>
      <c r="H75" s="2">
        <v>1</v>
      </c>
      <c r="I75" s="28">
        <v>945516.25</v>
      </c>
      <c r="J75" s="2">
        <v>0</v>
      </c>
      <c r="K75" s="28">
        <v>0</v>
      </c>
      <c r="L75" s="2">
        <v>0</v>
      </c>
      <c r="M75" s="28">
        <v>0</v>
      </c>
      <c r="N75" s="2">
        <v>0</v>
      </c>
      <c r="O75" s="28">
        <v>0</v>
      </c>
      <c r="P75" s="2">
        <v>0</v>
      </c>
      <c r="Q75" s="28">
        <v>0</v>
      </c>
      <c r="R75" s="2">
        <v>4</v>
      </c>
      <c r="S75" s="28">
        <v>2535181.65</v>
      </c>
      <c r="T75" s="2">
        <v>0</v>
      </c>
      <c r="U75" s="28">
        <v>0</v>
      </c>
      <c r="V75" s="2">
        <f>J75+L75+N75</f>
        <v>0</v>
      </c>
      <c r="W75" s="28">
        <f>K75+M75+O75</f>
        <v>0</v>
      </c>
      <c r="X75" s="2">
        <f>D75+F75+H75+J75+L75+N75+P75</f>
        <v>4</v>
      </c>
      <c r="Y75" s="28">
        <f>E75+G75+I75+K75+M75+O75+Q75</f>
        <v>2244745.25</v>
      </c>
      <c r="Z75" s="2">
        <f>R75+T75+V75+X75</f>
        <v>8</v>
      </c>
      <c r="AA75" s="28">
        <f>S75+U75+W75+Y75</f>
        <v>4779926.9000000004</v>
      </c>
    </row>
    <row r="76" spans="1:27" ht="15" x14ac:dyDescent="0.25">
      <c r="A76" s="1" t="s">
        <v>20</v>
      </c>
      <c r="B76" s="1" t="s">
        <v>3</v>
      </c>
      <c r="C76" s="1" t="s">
        <v>10</v>
      </c>
      <c r="D76" s="2">
        <v>0</v>
      </c>
      <c r="E76" s="28">
        <v>0</v>
      </c>
      <c r="F76" s="2">
        <v>8</v>
      </c>
      <c r="G76" s="28">
        <v>29625330</v>
      </c>
      <c r="H76" s="2">
        <v>1</v>
      </c>
      <c r="I76" s="28">
        <v>1668511.5</v>
      </c>
      <c r="J76" s="2">
        <v>0</v>
      </c>
      <c r="K76" s="28">
        <v>0</v>
      </c>
      <c r="L76" s="2">
        <v>1</v>
      </c>
      <c r="M76" s="28">
        <v>4080796</v>
      </c>
      <c r="N76" s="2">
        <v>0</v>
      </c>
      <c r="O76" s="28">
        <v>0</v>
      </c>
      <c r="P76" s="2">
        <v>4</v>
      </c>
      <c r="Q76" s="28">
        <v>11350106.5</v>
      </c>
      <c r="R76" s="2">
        <v>36</v>
      </c>
      <c r="S76" s="28">
        <v>112474695.37</v>
      </c>
      <c r="T76" s="2">
        <v>0</v>
      </c>
      <c r="U76" s="28">
        <v>0</v>
      </c>
      <c r="V76" s="2">
        <f>J76+L76+N76</f>
        <v>1</v>
      </c>
      <c r="W76" s="28">
        <f>K76+M76+O76</f>
        <v>4080796</v>
      </c>
      <c r="X76" s="2">
        <f>D76+F76+H76+J76+L76+N76+P76</f>
        <v>14</v>
      </c>
      <c r="Y76" s="28">
        <f>E76+G76+I76+K76+M76+O76+Q76</f>
        <v>46724744</v>
      </c>
      <c r="Z76" s="2">
        <f>R76+T76+V76+X76</f>
        <v>51</v>
      </c>
      <c r="AA76" s="28">
        <f>S76+U76+W76+Y76</f>
        <v>163280235.37</v>
      </c>
    </row>
    <row r="77" spans="1:27" ht="15" x14ac:dyDescent="0.25">
      <c r="A77" s="1" t="s">
        <v>20</v>
      </c>
      <c r="B77" s="1" t="s">
        <v>3</v>
      </c>
      <c r="C77" s="1" t="s">
        <v>7</v>
      </c>
      <c r="D77" s="2">
        <v>0</v>
      </c>
      <c r="E77" s="28">
        <v>0</v>
      </c>
      <c r="F77" s="2">
        <v>3</v>
      </c>
      <c r="G77" s="28">
        <v>20824401.399999999</v>
      </c>
      <c r="H77" s="2">
        <v>0</v>
      </c>
      <c r="I77" s="28">
        <v>0</v>
      </c>
      <c r="J77" s="2">
        <v>0</v>
      </c>
      <c r="K77" s="28">
        <v>0</v>
      </c>
      <c r="L77" s="2">
        <v>0</v>
      </c>
      <c r="M77" s="28">
        <v>0</v>
      </c>
      <c r="N77" s="2">
        <v>0</v>
      </c>
      <c r="O77" s="28">
        <v>0</v>
      </c>
      <c r="P77" s="2">
        <v>2</v>
      </c>
      <c r="Q77" s="28">
        <v>25104104</v>
      </c>
      <c r="R77" s="2">
        <v>27</v>
      </c>
      <c r="S77" s="28">
        <v>338362537.70999998</v>
      </c>
      <c r="T77" s="2">
        <v>0</v>
      </c>
      <c r="U77" s="28">
        <v>0</v>
      </c>
      <c r="V77" s="2">
        <f>J77+L77+N77</f>
        <v>0</v>
      </c>
      <c r="W77" s="28">
        <f>K77+M77+O77</f>
        <v>0</v>
      </c>
      <c r="X77" s="2">
        <f>D77+F77+H77+J77+L77+N77+P77</f>
        <v>5</v>
      </c>
      <c r="Y77" s="28">
        <f>E77+G77+I77+K77+M77+O77+Q77</f>
        <v>45928505.399999999</v>
      </c>
      <c r="Z77" s="2">
        <f>R77+T77+V77+X77</f>
        <v>32</v>
      </c>
      <c r="AA77" s="28">
        <f>S77+U77+W77+Y77</f>
        <v>384291043.10999995</v>
      </c>
    </row>
    <row r="78" spans="1:27" ht="15" x14ac:dyDescent="0.25">
      <c r="A78" s="1" t="s">
        <v>20</v>
      </c>
      <c r="B78" s="1" t="s">
        <v>3</v>
      </c>
      <c r="C78" s="1" t="s">
        <v>11</v>
      </c>
      <c r="D78" s="2">
        <v>0</v>
      </c>
      <c r="E78" s="28">
        <v>0</v>
      </c>
      <c r="F78" s="2">
        <v>0</v>
      </c>
      <c r="G78" s="28">
        <v>0</v>
      </c>
      <c r="H78" s="2">
        <v>0</v>
      </c>
      <c r="I78" s="28">
        <v>0</v>
      </c>
      <c r="J78" s="2">
        <v>0</v>
      </c>
      <c r="K78" s="28">
        <v>0</v>
      </c>
      <c r="L78" s="2">
        <v>0</v>
      </c>
      <c r="M78" s="28">
        <v>0</v>
      </c>
      <c r="N78" s="2">
        <v>0</v>
      </c>
      <c r="O78" s="28">
        <v>0</v>
      </c>
      <c r="P78" s="2">
        <v>0</v>
      </c>
      <c r="Q78" s="28">
        <v>0</v>
      </c>
      <c r="R78" s="2">
        <v>6</v>
      </c>
      <c r="S78" s="28">
        <v>319937987.20999998</v>
      </c>
      <c r="T78" s="2">
        <v>0</v>
      </c>
      <c r="U78" s="28">
        <v>0</v>
      </c>
      <c r="V78" s="2">
        <f>J78+L78+N78</f>
        <v>0</v>
      </c>
      <c r="W78" s="28">
        <f>K78+M78+O78</f>
        <v>0</v>
      </c>
      <c r="X78" s="2">
        <f>D78+F78+H78+J78+L78+N78+P78</f>
        <v>0</v>
      </c>
      <c r="Y78" s="28">
        <f>E78+G78+I78+K78+M78+O78+Q78</f>
        <v>0</v>
      </c>
      <c r="Z78" s="2">
        <f>R78+T78+V78+X78</f>
        <v>6</v>
      </c>
      <c r="AA78" s="28">
        <f>S78+U78+W78+Y78</f>
        <v>319937987.20999998</v>
      </c>
    </row>
    <row r="79" spans="1:27" ht="15" x14ac:dyDescent="0.25">
      <c r="A79" s="1" t="s">
        <v>20</v>
      </c>
      <c r="B79" s="1" t="s">
        <v>8</v>
      </c>
      <c r="C79" s="1" t="s">
        <v>4</v>
      </c>
      <c r="D79" s="2">
        <v>0</v>
      </c>
      <c r="E79" s="28">
        <v>0</v>
      </c>
      <c r="F79" s="2">
        <v>10</v>
      </c>
      <c r="G79" s="28">
        <v>9884.4</v>
      </c>
      <c r="H79" s="2">
        <v>0</v>
      </c>
      <c r="I79" s="28">
        <v>0</v>
      </c>
      <c r="J79" s="2">
        <v>0</v>
      </c>
      <c r="K79" s="28">
        <v>0</v>
      </c>
      <c r="L79" s="2">
        <v>0</v>
      </c>
      <c r="M79" s="28">
        <v>0</v>
      </c>
      <c r="N79" s="2">
        <v>0</v>
      </c>
      <c r="O79" s="28">
        <v>0</v>
      </c>
      <c r="P79" s="2">
        <v>4</v>
      </c>
      <c r="Q79" s="28">
        <v>16999</v>
      </c>
      <c r="R79" s="2">
        <v>99</v>
      </c>
      <c r="S79" s="28">
        <v>412081.07</v>
      </c>
      <c r="T79" s="2">
        <v>0</v>
      </c>
      <c r="U79" s="28">
        <v>0</v>
      </c>
      <c r="V79" s="2">
        <f>J79+L79+N79</f>
        <v>0</v>
      </c>
      <c r="W79" s="28">
        <f>K79+M79+O79</f>
        <v>0</v>
      </c>
      <c r="X79" s="2">
        <f>D79+F79+H79+J79+L79+N79+P79</f>
        <v>14</v>
      </c>
      <c r="Y79" s="28">
        <f>E79+G79+I79+K79+M79+O79+Q79</f>
        <v>26883.4</v>
      </c>
      <c r="Z79" s="2">
        <f>R79+T79+V79+X79</f>
        <v>113</v>
      </c>
      <c r="AA79" s="28">
        <f>S79+U79+W79+Y79</f>
        <v>438964.47000000003</v>
      </c>
    </row>
    <row r="80" spans="1:27" ht="15" x14ac:dyDescent="0.25">
      <c r="A80" s="1" t="s">
        <v>20</v>
      </c>
      <c r="B80" s="1" t="s">
        <v>8</v>
      </c>
      <c r="C80" s="1" t="s">
        <v>5</v>
      </c>
      <c r="D80" s="2">
        <v>0</v>
      </c>
      <c r="E80" s="28">
        <v>0</v>
      </c>
      <c r="F80" s="2">
        <v>0</v>
      </c>
      <c r="G80" s="28">
        <v>0</v>
      </c>
      <c r="H80" s="2">
        <v>4</v>
      </c>
      <c r="I80" s="28">
        <v>133328.57999999999</v>
      </c>
      <c r="J80" s="2">
        <v>0</v>
      </c>
      <c r="K80" s="28">
        <v>0</v>
      </c>
      <c r="L80" s="2">
        <v>0</v>
      </c>
      <c r="M80" s="28">
        <v>0</v>
      </c>
      <c r="N80" s="2">
        <v>0</v>
      </c>
      <c r="O80" s="28">
        <v>0</v>
      </c>
      <c r="P80" s="2">
        <v>7</v>
      </c>
      <c r="Q80" s="28">
        <v>270398.63</v>
      </c>
      <c r="R80" s="2">
        <v>9</v>
      </c>
      <c r="S80" s="28">
        <v>362132.78</v>
      </c>
      <c r="T80" s="2">
        <v>0</v>
      </c>
      <c r="U80" s="28">
        <v>0</v>
      </c>
      <c r="V80" s="2">
        <f>J80+L80+N80</f>
        <v>0</v>
      </c>
      <c r="W80" s="28">
        <f>K80+M80+O80</f>
        <v>0</v>
      </c>
      <c r="X80" s="2">
        <f>D80+F80+H80+J80+L80+N80+P80</f>
        <v>11</v>
      </c>
      <c r="Y80" s="28">
        <f>E80+G80+I80+K80+M80+O80+Q80</f>
        <v>403727.20999999996</v>
      </c>
      <c r="Z80" s="2">
        <f>R80+T80+V80+X80</f>
        <v>20</v>
      </c>
      <c r="AA80" s="28">
        <f>S80+U80+W80+Y80</f>
        <v>765859.99</v>
      </c>
    </row>
    <row r="81" spans="1:27" ht="15" x14ac:dyDescent="0.25">
      <c r="A81" s="1" t="s">
        <v>20</v>
      </c>
      <c r="B81" s="1" t="s">
        <v>9</v>
      </c>
      <c r="C81" s="1" t="s">
        <v>4</v>
      </c>
      <c r="D81" s="2">
        <v>0</v>
      </c>
      <c r="E81" s="28">
        <v>0</v>
      </c>
      <c r="F81" s="2">
        <v>1</v>
      </c>
      <c r="G81" s="28">
        <v>2250</v>
      </c>
      <c r="H81" s="2">
        <v>0</v>
      </c>
      <c r="I81" s="28">
        <v>0</v>
      </c>
      <c r="J81" s="2">
        <v>1</v>
      </c>
      <c r="K81" s="28">
        <v>4035.6</v>
      </c>
      <c r="L81" s="2">
        <v>0</v>
      </c>
      <c r="M81" s="28">
        <v>0</v>
      </c>
      <c r="N81" s="2">
        <v>0</v>
      </c>
      <c r="O81" s="28">
        <v>0</v>
      </c>
      <c r="P81" s="2">
        <v>0</v>
      </c>
      <c r="Q81" s="28">
        <v>0</v>
      </c>
      <c r="R81" s="2">
        <v>39</v>
      </c>
      <c r="S81" s="28">
        <v>138546.28</v>
      </c>
      <c r="T81" s="2">
        <v>0</v>
      </c>
      <c r="U81" s="28">
        <v>0</v>
      </c>
      <c r="V81" s="2">
        <f>J81+L81+N81</f>
        <v>1</v>
      </c>
      <c r="W81" s="28">
        <f>K81+M81+O81</f>
        <v>4035.6</v>
      </c>
      <c r="X81" s="2">
        <f>D81+F81+H81+J81+L81+N81+P81</f>
        <v>2</v>
      </c>
      <c r="Y81" s="28">
        <f>E81+G81+I81+K81+M81+O81+Q81</f>
        <v>6285.6</v>
      </c>
      <c r="Z81" s="2">
        <f>R81+T81+V81+X81</f>
        <v>42</v>
      </c>
      <c r="AA81" s="28">
        <f>S81+U81+W81+Y81</f>
        <v>148867.48000000001</v>
      </c>
    </row>
    <row r="82" spans="1:27" ht="15" x14ac:dyDescent="0.25">
      <c r="A82" s="1" t="s">
        <v>20</v>
      </c>
      <c r="B82" s="1" t="s">
        <v>9</v>
      </c>
      <c r="C82" s="1" t="s">
        <v>5</v>
      </c>
      <c r="D82" s="2">
        <v>0</v>
      </c>
      <c r="E82" s="28">
        <v>0</v>
      </c>
      <c r="F82" s="2">
        <v>0</v>
      </c>
      <c r="G82" s="28">
        <v>0</v>
      </c>
      <c r="H82" s="2">
        <v>0</v>
      </c>
      <c r="I82" s="28">
        <v>0</v>
      </c>
      <c r="J82" s="2">
        <v>0</v>
      </c>
      <c r="K82" s="28">
        <v>0</v>
      </c>
      <c r="L82" s="2">
        <v>0</v>
      </c>
      <c r="M82" s="28">
        <v>0</v>
      </c>
      <c r="N82" s="2">
        <v>0</v>
      </c>
      <c r="O82" s="28">
        <v>0</v>
      </c>
      <c r="P82" s="2">
        <v>0</v>
      </c>
      <c r="Q82" s="28">
        <v>0</v>
      </c>
      <c r="R82" s="2">
        <v>1</v>
      </c>
      <c r="S82" s="28">
        <v>44000</v>
      </c>
      <c r="T82" s="2">
        <v>0</v>
      </c>
      <c r="U82" s="28">
        <v>0</v>
      </c>
      <c r="V82" s="2">
        <f>J82+L82+N82</f>
        <v>0</v>
      </c>
      <c r="W82" s="28">
        <f>K82+M82+O82</f>
        <v>0</v>
      </c>
      <c r="X82" s="2">
        <f>D82+F82+H82+J82+L82+N82+P82</f>
        <v>0</v>
      </c>
      <c r="Y82" s="28">
        <f>E82+G82+I82+K82+M82+O82+Q82</f>
        <v>0</v>
      </c>
      <c r="Z82" s="2">
        <f>R82+T82+V82+X82</f>
        <v>1</v>
      </c>
      <c r="AA82" s="28">
        <f>S82+U82+W82+Y82</f>
        <v>44000</v>
      </c>
    </row>
    <row r="83" spans="1:27" ht="15" x14ac:dyDescent="0.25">
      <c r="A83" s="1" t="s">
        <v>20</v>
      </c>
      <c r="B83" s="1" t="s">
        <v>9</v>
      </c>
      <c r="C83" s="1" t="s">
        <v>6</v>
      </c>
      <c r="D83" s="2">
        <v>0</v>
      </c>
      <c r="E83" s="28">
        <v>0</v>
      </c>
      <c r="F83" s="2">
        <v>3</v>
      </c>
      <c r="G83" s="28">
        <v>2439431</v>
      </c>
      <c r="H83" s="2">
        <v>1</v>
      </c>
      <c r="I83" s="28">
        <v>509968.8</v>
      </c>
      <c r="J83" s="2">
        <v>0</v>
      </c>
      <c r="K83" s="28">
        <v>0</v>
      </c>
      <c r="L83" s="2">
        <v>0</v>
      </c>
      <c r="M83" s="28">
        <v>0</v>
      </c>
      <c r="N83" s="2">
        <v>0</v>
      </c>
      <c r="O83" s="28">
        <v>0</v>
      </c>
      <c r="P83" s="2">
        <v>0</v>
      </c>
      <c r="Q83" s="28">
        <v>0</v>
      </c>
      <c r="R83" s="2">
        <v>7</v>
      </c>
      <c r="S83" s="28">
        <v>5727309.3099999996</v>
      </c>
      <c r="T83" s="2">
        <v>0</v>
      </c>
      <c r="U83" s="28">
        <v>0</v>
      </c>
      <c r="V83" s="2">
        <f>J83+L83+N83</f>
        <v>0</v>
      </c>
      <c r="W83" s="28">
        <f>K83+M83+O83</f>
        <v>0</v>
      </c>
      <c r="X83" s="2">
        <f>D83+F83+H83+J83+L83+N83+P83</f>
        <v>4</v>
      </c>
      <c r="Y83" s="28">
        <f>E83+G83+I83+K83+M83+O83+Q83</f>
        <v>2949399.8</v>
      </c>
      <c r="Z83" s="2">
        <f>R83+T83+V83+X83</f>
        <v>11</v>
      </c>
      <c r="AA83" s="28">
        <f>S83+U83+W83+Y83</f>
        <v>8676709.1099999994</v>
      </c>
    </row>
    <row r="84" spans="1:27" ht="15" x14ac:dyDescent="0.25">
      <c r="A84" s="1" t="s">
        <v>20</v>
      </c>
      <c r="B84" s="1" t="s">
        <v>9</v>
      </c>
      <c r="C84" s="1" t="s">
        <v>10</v>
      </c>
      <c r="D84" s="2">
        <v>0</v>
      </c>
      <c r="E84" s="28">
        <v>0</v>
      </c>
      <c r="F84" s="2">
        <v>3</v>
      </c>
      <c r="G84" s="28">
        <v>14249258</v>
      </c>
      <c r="H84" s="2">
        <v>0</v>
      </c>
      <c r="I84" s="28">
        <v>0</v>
      </c>
      <c r="J84" s="2">
        <v>0</v>
      </c>
      <c r="K84" s="28">
        <v>0</v>
      </c>
      <c r="L84" s="2">
        <v>1</v>
      </c>
      <c r="M84" s="28">
        <v>5000000</v>
      </c>
      <c r="N84" s="2">
        <v>0</v>
      </c>
      <c r="O84" s="28">
        <v>0</v>
      </c>
      <c r="P84" s="2">
        <v>2</v>
      </c>
      <c r="Q84" s="28">
        <v>10000000</v>
      </c>
      <c r="R84" s="2">
        <v>12</v>
      </c>
      <c r="S84" s="28">
        <v>45198243.039999999</v>
      </c>
      <c r="T84" s="2">
        <v>0</v>
      </c>
      <c r="U84" s="28">
        <v>0</v>
      </c>
      <c r="V84" s="2">
        <f>J84+L84+N84</f>
        <v>1</v>
      </c>
      <c r="W84" s="28">
        <f>K84+M84+O84</f>
        <v>5000000</v>
      </c>
      <c r="X84" s="2">
        <f>D84+F84+H84+J84+L84+N84+P84</f>
        <v>6</v>
      </c>
      <c r="Y84" s="28">
        <f>E84+G84+I84+K84+M84+O84+Q84</f>
        <v>29249258</v>
      </c>
      <c r="Z84" s="2">
        <f>R84+T84+V84+X84</f>
        <v>19</v>
      </c>
      <c r="AA84" s="28">
        <f>S84+U84+W84+Y84</f>
        <v>79447501.039999992</v>
      </c>
    </row>
    <row r="85" spans="1:27" ht="15" x14ac:dyDescent="0.25">
      <c r="A85" s="1" t="s">
        <v>20</v>
      </c>
      <c r="B85" s="1" t="s">
        <v>9</v>
      </c>
      <c r="C85" s="1" t="s">
        <v>7</v>
      </c>
      <c r="D85" s="2">
        <v>0</v>
      </c>
      <c r="E85" s="28">
        <v>0</v>
      </c>
      <c r="F85" s="2">
        <v>0</v>
      </c>
      <c r="G85" s="28">
        <v>0</v>
      </c>
      <c r="H85" s="2">
        <v>0</v>
      </c>
      <c r="I85" s="28">
        <v>0</v>
      </c>
      <c r="J85" s="2">
        <v>0</v>
      </c>
      <c r="K85" s="28">
        <v>0</v>
      </c>
      <c r="L85" s="2">
        <v>0</v>
      </c>
      <c r="M85" s="28">
        <v>0</v>
      </c>
      <c r="N85" s="2">
        <v>0</v>
      </c>
      <c r="O85" s="28">
        <v>0</v>
      </c>
      <c r="P85" s="2">
        <v>0</v>
      </c>
      <c r="Q85" s="28">
        <v>0</v>
      </c>
      <c r="R85" s="2">
        <v>5</v>
      </c>
      <c r="S85" s="28">
        <v>36975674</v>
      </c>
      <c r="T85" s="2">
        <v>0</v>
      </c>
      <c r="U85" s="28">
        <v>0</v>
      </c>
      <c r="V85" s="2">
        <f>J85+L85+N85</f>
        <v>0</v>
      </c>
      <c r="W85" s="28">
        <f>K85+M85+O85</f>
        <v>0</v>
      </c>
      <c r="X85" s="2">
        <f>D85+F85+H85+J85+L85+N85+P85</f>
        <v>0</v>
      </c>
      <c r="Y85" s="28">
        <f>E85+G85+I85+K85+M85+O85+Q85</f>
        <v>0</v>
      </c>
      <c r="Z85" s="2">
        <f>R85+T85+V85+X85</f>
        <v>5</v>
      </c>
      <c r="AA85" s="28">
        <f>S85+U85+W85+Y85</f>
        <v>36975674</v>
      </c>
    </row>
    <row r="86" spans="1:27" ht="15" x14ac:dyDescent="0.25">
      <c r="A86" s="1" t="s">
        <v>20</v>
      </c>
      <c r="B86" s="1" t="s">
        <v>12</v>
      </c>
      <c r="C86" s="1" t="s">
        <v>4</v>
      </c>
      <c r="D86" s="3">
        <v>1</v>
      </c>
      <c r="E86" s="28">
        <v>3764.52</v>
      </c>
      <c r="F86" s="3">
        <v>2</v>
      </c>
      <c r="G86" s="28">
        <v>7765</v>
      </c>
      <c r="H86" s="3">
        <v>0</v>
      </c>
      <c r="I86" s="28">
        <v>0</v>
      </c>
      <c r="J86" s="3">
        <v>0</v>
      </c>
      <c r="K86" s="28">
        <v>0</v>
      </c>
      <c r="L86" s="3">
        <v>3</v>
      </c>
      <c r="M86" s="28">
        <v>9500</v>
      </c>
      <c r="N86" s="3">
        <v>0</v>
      </c>
      <c r="O86" s="28">
        <v>0</v>
      </c>
      <c r="P86" s="3">
        <v>3</v>
      </c>
      <c r="Q86" s="28">
        <v>23887.8</v>
      </c>
      <c r="R86" s="3">
        <v>168</v>
      </c>
      <c r="S86" s="28">
        <v>692482.37</v>
      </c>
      <c r="T86" s="3">
        <v>0</v>
      </c>
      <c r="U86" s="28">
        <v>0</v>
      </c>
      <c r="V86" s="3">
        <f>J86+L86+N86</f>
        <v>3</v>
      </c>
      <c r="W86" s="28">
        <f>K86+M86+O86</f>
        <v>9500</v>
      </c>
      <c r="X86" s="3">
        <f>D86+F86+H86+J86+L86+N86+P86</f>
        <v>9</v>
      </c>
      <c r="Y86" s="28">
        <f>E86+G86+I86+K86+M86+O86+Q86</f>
        <v>44917.32</v>
      </c>
      <c r="Z86" s="3">
        <f>R86+T86+V86+X86</f>
        <v>180</v>
      </c>
      <c r="AA86" s="28">
        <f>S86+U86+W86+Y86</f>
        <v>746899.69</v>
      </c>
    </row>
    <row r="87" spans="1:27" ht="15" x14ac:dyDescent="0.25">
      <c r="A87" s="1" t="s">
        <v>20</v>
      </c>
      <c r="B87" s="1" t="s">
        <v>12</v>
      </c>
      <c r="C87" s="1" t="s">
        <v>5</v>
      </c>
      <c r="D87" s="2">
        <v>0</v>
      </c>
      <c r="E87" s="28">
        <v>0</v>
      </c>
      <c r="F87" s="2">
        <v>0</v>
      </c>
      <c r="G87" s="28">
        <v>0</v>
      </c>
      <c r="H87" s="2">
        <v>1</v>
      </c>
      <c r="I87" s="28">
        <v>20920</v>
      </c>
      <c r="J87" s="2">
        <v>0</v>
      </c>
      <c r="K87" s="28">
        <v>0</v>
      </c>
      <c r="L87" s="2">
        <v>0</v>
      </c>
      <c r="M87" s="28">
        <v>0</v>
      </c>
      <c r="N87" s="2">
        <v>0</v>
      </c>
      <c r="O87" s="28">
        <v>0</v>
      </c>
      <c r="P87" s="2">
        <v>4</v>
      </c>
      <c r="Q87" s="28">
        <v>179578.92</v>
      </c>
      <c r="R87" s="2">
        <v>14</v>
      </c>
      <c r="S87" s="28">
        <v>579290.51</v>
      </c>
      <c r="T87" s="2">
        <v>0</v>
      </c>
      <c r="U87" s="28">
        <v>0</v>
      </c>
      <c r="V87" s="2">
        <f>J87+L87+N87</f>
        <v>0</v>
      </c>
      <c r="W87" s="28">
        <f>K87+M87+O87</f>
        <v>0</v>
      </c>
      <c r="X87" s="2">
        <f>D87+F87+H87+J87+L87+N87+P87</f>
        <v>5</v>
      </c>
      <c r="Y87" s="28">
        <f>E87+G87+I87+K87+M87+O87+Q87</f>
        <v>200498.92</v>
      </c>
      <c r="Z87" s="2">
        <f>R87+T87+V87+X87</f>
        <v>19</v>
      </c>
      <c r="AA87" s="28">
        <f>S87+U87+W87+Y87</f>
        <v>779789.43</v>
      </c>
    </row>
    <row r="88" spans="1:27" ht="15" x14ac:dyDescent="0.25">
      <c r="A88" s="1" t="s">
        <v>20</v>
      </c>
      <c r="B88" s="1" t="s">
        <v>12</v>
      </c>
      <c r="C88" s="1" t="s">
        <v>6</v>
      </c>
      <c r="D88" s="2">
        <v>0</v>
      </c>
      <c r="E88" s="28">
        <v>0</v>
      </c>
      <c r="F88" s="2">
        <v>0</v>
      </c>
      <c r="G88" s="28">
        <v>0</v>
      </c>
      <c r="H88" s="2">
        <v>0</v>
      </c>
      <c r="I88" s="28">
        <v>0</v>
      </c>
      <c r="J88" s="2">
        <v>0</v>
      </c>
      <c r="K88" s="28">
        <v>0</v>
      </c>
      <c r="L88" s="2">
        <v>0</v>
      </c>
      <c r="M88" s="28">
        <v>0</v>
      </c>
      <c r="N88" s="2">
        <v>0</v>
      </c>
      <c r="O88" s="28">
        <v>0</v>
      </c>
      <c r="P88" s="2">
        <v>0</v>
      </c>
      <c r="Q88" s="28">
        <v>0</v>
      </c>
      <c r="R88" s="2">
        <v>1</v>
      </c>
      <c r="S88" s="28">
        <v>1000000</v>
      </c>
      <c r="T88" s="2">
        <v>0</v>
      </c>
      <c r="U88" s="28">
        <v>0</v>
      </c>
      <c r="V88" s="2">
        <f>J88+L88+N88</f>
        <v>0</v>
      </c>
      <c r="W88" s="28">
        <f>K88+M88+O88</f>
        <v>0</v>
      </c>
      <c r="X88" s="2">
        <f>D88+F88+H88+J88+L88+N88+P88</f>
        <v>0</v>
      </c>
      <c r="Y88" s="28">
        <f>E88+G88+I88+K88+M88+O88+Q88</f>
        <v>0</v>
      </c>
      <c r="Z88" s="2">
        <f>R88+T88+V88+X88</f>
        <v>1</v>
      </c>
      <c r="AA88" s="28">
        <f>S88+U88+W88+Y88</f>
        <v>1000000</v>
      </c>
    </row>
    <row r="89" spans="1:27" ht="15" x14ac:dyDescent="0.25">
      <c r="A89" s="1" t="s">
        <v>20</v>
      </c>
      <c r="B89" s="1" t="s">
        <v>12</v>
      </c>
      <c r="C89" s="1" t="s">
        <v>10</v>
      </c>
      <c r="D89" s="2">
        <v>0</v>
      </c>
      <c r="E89" s="28">
        <v>0</v>
      </c>
      <c r="F89" s="2">
        <v>0</v>
      </c>
      <c r="G89" s="28">
        <v>0</v>
      </c>
      <c r="H89" s="2">
        <v>0</v>
      </c>
      <c r="I89" s="28">
        <v>0</v>
      </c>
      <c r="J89" s="2">
        <v>0</v>
      </c>
      <c r="K89" s="28">
        <v>0</v>
      </c>
      <c r="L89" s="2">
        <v>0</v>
      </c>
      <c r="M89" s="28">
        <v>0</v>
      </c>
      <c r="N89" s="2">
        <v>0</v>
      </c>
      <c r="O89" s="28">
        <v>0</v>
      </c>
      <c r="P89" s="2">
        <v>0</v>
      </c>
      <c r="Q89" s="28">
        <v>0</v>
      </c>
      <c r="R89" s="2">
        <v>2</v>
      </c>
      <c r="S89" s="28">
        <v>3000000</v>
      </c>
      <c r="T89" s="2">
        <v>0</v>
      </c>
      <c r="U89" s="28">
        <v>0</v>
      </c>
      <c r="V89" s="2">
        <f>J89+L89+N89</f>
        <v>0</v>
      </c>
      <c r="W89" s="28">
        <f>K89+M89+O89</f>
        <v>0</v>
      </c>
      <c r="X89" s="2">
        <f>D89+F89+H89+J89+L89+N89+P89</f>
        <v>0</v>
      </c>
      <c r="Y89" s="28">
        <f>E89+G89+I89+K89+M89+O89+Q89</f>
        <v>0</v>
      </c>
      <c r="Z89" s="2">
        <f>R89+T89+V89+X89</f>
        <v>2</v>
      </c>
      <c r="AA89" s="28">
        <f>S89+U89+W89+Y89</f>
        <v>3000000</v>
      </c>
    </row>
    <row r="90" spans="1:27" ht="15" x14ac:dyDescent="0.25">
      <c r="A90" s="1" t="s">
        <v>21</v>
      </c>
      <c r="B90" s="1" t="s">
        <v>3</v>
      </c>
      <c r="C90" s="1" t="s">
        <v>4</v>
      </c>
      <c r="D90" s="2">
        <v>0</v>
      </c>
      <c r="E90" s="28">
        <v>0</v>
      </c>
      <c r="F90" s="2">
        <v>11</v>
      </c>
      <c r="G90" s="28">
        <v>165164</v>
      </c>
      <c r="H90" s="2">
        <v>0</v>
      </c>
      <c r="I90" s="28">
        <v>0</v>
      </c>
      <c r="J90" s="2">
        <v>0</v>
      </c>
      <c r="K90" s="28">
        <v>0</v>
      </c>
      <c r="L90" s="2">
        <v>0</v>
      </c>
      <c r="M90" s="28">
        <v>0</v>
      </c>
      <c r="N90" s="2">
        <v>0</v>
      </c>
      <c r="O90" s="28">
        <v>0</v>
      </c>
      <c r="P90" s="2">
        <v>0</v>
      </c>
      <c r="Q90" s="28">
        <v>0</v>
      </c>
      <c r="R90" s="2">
        <v>1</v>
      </c>
      <c r="S90" s="28">
        <v>16950</v>
      </c>
      <c r="T90" s="2">
        <v>0</v>
      </c>
      <c r="U90" s="28">
        <v>0</v>
      </c>
      <c r="V90" s="2">
        <f>J90+L90+N90</f>
        <v>0</v>
      </c>
      <c r="W90" s="28">
        <f>K90+M90+O90</f>
        <v>0</v>
      </c>
      <c r="X90" s="2">
        <f>D90+F90+H90+J90+L90+N90+P90</f>
        <v>11</v>
      </c>
      <c r="Y90" s="28">
        <f>E90+G90+I90+K90+M90+O90+Q90</f>
        <v>165164</v>
      </c>
      <c r="Z90" s="2">
        <f>R90+T90+V90+X90</f>
        <v>12</v>
      </c>
      <c r="AA90" s="28">
        <f>S90+U90+W90+Y90</f>
        <v>182114</v>
      </c>
    </row>
    <row r="91" spans="1:27" ht="15" x14ac:dyDescent="0.25">
      <c r="A91" s="1" t="s">
        <v>21</v>
      </c>
      <c r="B91" s="1" t="s">
        <v>3</v>
      </c>
      <c r="C91" s="1" t="s">
        <v>5</v>
      </c>
      <c r="D91" s="2">
        <v>0</v>
      </c>
      <c r="E91" s="28">
        <v>0</v>
      </c>
      <c r="F91" s="2">
        <v>0</v>
      </c>
      <c r="G91" s="28">
        <v>0</v>
      </c>
      <c r="H91" s="2">
        <v>0</v>
      </c>
      <c r="I91" s="28">
        <v>0</v>
      </c>
      <c r="J91" s="2">
        <v>0</v>
      </c>
      <c r="K91" s="28">
        <v>0</v>
      </c>
      <c r="L91" s="2">
        <v>0</v>
      </c>
      <c r="M91" s="28">
        <v>0</v>
      </c>
      <c r="N91" s="2">
        <v>0</v>
      </c>
      <c r="O91" s="28">
        <v>0</v>
      </c>
      <c r="P91" s="2">
        <v>0</v>
      </c>
      <c r="Q91" s="28">
        <v>0</v>
      </c>
      <c r="R91" s="2">
        <v>1</v>
      </c>
      <c r="S91" s="28">
        <v>97689.35</v>
      </c>
      <c r="T91" s="2">
        <v>0</v>
      </c>
      <c r="U91" s="28">
        <v>0</v>
      </c>
      <c r="V91" s="2">
        <f>J91+L91+N91</f>
        <v>0</v>
      </c>
      <c r="W91" s="28">
        <f>K91+M91+O91</f>
        <v>0</v>
      </c>
      <c r="X91" s="2">
        <f>D91+F91+H91+J91+L91+N91+P91</f>
        <v>0</v>
      </c>
      <c r="Y91" s="28">
        <f>E91+G91+I91+K91+M91+O91+Q91</f>
        <v>0</v>
      </c>
      <c r="Z91" s="2">
        <f>R91+T91+V91+X91</f>
        <v>1</v>
      </c>
      <c r="AA91" s="28">
        <f>S91+U91+W91+Y91</f>
        <v>97689.35</v>
      </c>
    </row>
    <row r="92" spans="1:27" ht="15" x14ac:dyDescent="0.25">
      <c r="A92" s="1" t="s">
        <v>21</v>
      </c>
      <c r="B92" s="1" t="s">
        <v>3</v>
      </c>
      <c r="C92" s="1" t="s">
        <v>6</v>
      </c>
      <c r="D92" s="2">
        <v>0</v>
      </c>
      <c r="E92" s="28">
        <v>0</v>
      </c>
      <c r="F92" s="2">
        <v>2</v>
      </c>
      <c r="G92" s="28">
        <v>1134000</v>
      </c>
      <c r="H92" s="2">
        <v>0</v>
      </c>
      <c r="I92" s="28">
        <v>0</v>
      </c>
      <c r="J92" s="2">
        <v>0</v>
      </c>
      <c r="K92" s="28">
        <v>0</v>
      </c>
      <c r="L92" s="2">
        <v>0</v>
      </c>
      <c r="M92" s="28">
        <v>0</v>
      </c>
      <c r="N92" s="2">
        <v>0</v>
      </c>
      <c r="O92" s="28">
        <v>0</v>
      </c>
      <c r="P92" s="2">
        <v>0</v>
      </c>
      <c r="Q92" s="28">
        <v>0</v>
      </c>
      <c r="R92" s="2">
        <v>6</v>
      </c>
      <c r="S92" s="28">
        <v>2662809.17</v>
      </c>
      <c r="T92" s="2">
        <v>0</v>
      </c>
      <c r="U92" s="28">
        <v>0</v>
      </c>
      <c r="V92" s="2">
        <f>J92+L92+N92</f>
        <v>0</v>
      </c>
      <c r="W92" s="28">
        <f>K92+M92+O92</f>
        <v>0</v>
      </c>
      <c r="X92" s="2">
        <f>D92+F92+H92+J92+L92+N92+P92</f>
        <v>2</v>
      </c>
      <c r="Y92" s="28">
        <f>E92+G92+I92+K92+M92+O92+Q92</f>
        <v>1134000</v>
      </c>
      <c r="Z92" s="2">
        <f>R92+T92+V92+X92</f>
        <v>8</v>
      </c>
      <c r="AA92" s="28">
        <f>S92+U92+W92+Y92</f>
        <v>3796809.17</v>
      </c>
    </row>
    <row r="93" spans="1:27" ht="15" x14ac:dyDescent="0.25">
      <c r="A93" s="1" t="s">
        <v>21</v>
      </c>
      <c r="B93" s="1" t="s">
        <v>3</v>
      </c>
      <c r="C93" s="1" t="s">
        <v>10</v>
      </c>
      <c r="D93" s="2">
        <v>0</v>
      </c>
      <c r="E93" s="28">
        <v>0</v>
      </c>
      <c r="F93" s="2">
        <v>0</v>
      </c>
      <c r="G93" s="28">
        <v>0</v>
      </c>
      <c r="H93" s="2">
        <v>0</v>
      </c>
      <c r="I93" s="28">
        <v>0</v>
      </c>
      <c r="J93" s="2">
        <v>0</v>
      </c>
      <c r="K93" s="28">
        <v>0</v>
      </c>
      <c r="L93" s="2">
        <v>0</v>
      </c>
      <c r="M93" s="28">
        <v>0</v>
      </c>
      <c r="N93" s="2">
        <v>0</v>
      </c>
      <c r="O93" s="28">
        <v>0</v>
      </c>
      <c r="P93" s="2">
        <v>0</v>
      </c>
      <c r="Q93" s="28">
        <v>0</v>
      </c>
      <c r="R93" s="2">
        <v>12</v>
      </c>
      <c r="S93" s="28">
        <v>28327617</v>
      </c>
      <c r="T93" s="2">
        <v>0</v>
      </c>
      <c r="U93" s="28">
        <v>0</v>
      </c>
      <c r="V93" s="2">
        <f>J93+L93+N93</f>
        <v>0</v>
      </c>
      <c r="W93" s="28">
        <f>K93+M93+O93</f>
        <v>0</v>
      </c>
      <c r="X93" s="2">
        <f>D93+F93+H93+J93+L93+N93+P93</f>
        <v>0</v>
      </c>
      <c r="Y93" s="28">
        <f>E93+G93+I93+K93+M93+O93+Q93</f>
        <v>0</v>
      </c>
      <c r="Z93" s="2">
        <f>R93+T93+V93+X93</f>
        <v>12</v>
      </c>
      <c r="AA93" s="28">
        <f>S93+U93+W93+Y93</f>
        <v>28327617</v>
      </c>
    </row>
    <row r="94" spans="1:27" ht="15" x14ac:dyDescent="0.25">
      <c r="A94" s="1" t="s">
        <v>21</v>
      </c>
      <c r="B94" s="1" t="s">
        <v>3</v>
      </c>
      <c r="C94" s="1" t="s">
        <v>7</v>
      </c>
      <c r="D94" s="2">
        <v>0</v>
      </c>
      <c r="E94" s="28">
        <v>0</v>
      </c>
      <c r="F94" s="2">
        <v>0</v>
      </c>
      <c r="G94" s="28">
        <v>0</v>
      </c>
      <c r="H94" s="2">
        <v>0</v>
      </c>
      <c r="I94" s="28">
        <v>0</v>
      </c>
      <c r="J94" s="2">
        <v>0</v>
      </c>
      <c r="K94" s="28">
        <v>0</v>
      </c>
      <c r="L94" s="2">
        <v>0</v>
      </c>
      <c r="M94" s="28">
        <v>0</v>
      </c>
      <c r="N94" s="2">
        <v>0</v>
      </c>
      <c r="O94" s="28">
        <v>0</v>
      </c>
      <c r="P94" s="2">
        <v>0</v>
      </c>
      <c r="Q94" s="28">
        <v>0</v>
      </c>
      <c r="R94" s="2">
        <v>12</v>
      </c>
      <c r="S94" s="28">
        <v>123229760</v>
      </c>
      <c r="T94" s="2">
        <v>0</v>
      </c>
      <c r="U94" s="28">
        <v>0</v>
      </c>
      <c r="V94" s="2">
        <f>J94+L94+N94</f>
        <v>0</v>
      </c>
      <c r="W94" s="28">
        <f>K94+M94+O94</f>
        <v>0</v>
      </c>
      <c r="X94" s="2">
        <f>D94+F94+H94+J94+L94+N94+P94</f>
        <v>0</v>
      </c>
      <c r="Y94" s="28">
        <f>E94+G94+I94+K94+M94+O94+Q94</f>
        <v>0</v>
      </c>
      <c r="Z94" s="2">
        <f>R94+T94+V94+X94</f>
        <v>12</v>
      </c>
      <c r="AA94" s="28">
        <f>S94+U94+W94+Y94</f>
        <v>123229760</v>
      </c>
    </row>
    <row r="95" spans="1:27" ht="15" x14ac:dyDescent="0.25">
      <c r="A95" s="1" t="s">
        <v>21</v>
      </c>
      <c r="B95" s="1" t="s">
        <v>3</v>
      </c>
      <c r="C95" s="1" t="s">
        <v>11</v>
      </c>
      <c r="D95" s="2">
        <v>0</v>
      </c>
      <c r="E95" s="28">
        <v>0</v>
      </c>
      <c r="F95" s="2">
        <v>0</v>
      </c>
      <c r="G95" s="28">
        <v>0</v>
      </c>
      <c r="H95" s="2">
        <v>0</v>
      </c>
      <c r="I95" s="28">
        <v>0</v>
      </c>
      <c r="J95" s="2">
        <v>0</v>
      </c>
      <c r="K95" s="28">
        <v>0</v>
      </c>
      <c r="L95" s="2">
        <v>0</v>
      </c>
      <c r="M95" s="28">
        <v>0</v>
      </c>
      <c r="N95" s="2">
        <v>0</v>
      </c>
      <c r="O95" s="28">
        <v>0</v>
      </c>
      <c r="P95" s="2">
        <v>0</v>
      </c>
      <c r="Q95" s="28">
        <v>0</v>
      </c>
      <c r="R95" s="2">
        <v>14</v>
      </c>
      <c r="S95" s="28">
        <v>469536000</v>
      </c>
      <c r="T95" s="2">
        <v>0</v>
      </c>
      <c r="U95" s="28">
        <v>0</v>
      </c>
      <c r="V95" s="2">
        <f>J95+L95+N95</f>
        <v>0</v>
      </c>
      <c r="W95" s="28">
        <f>K95+M95+O95</f>
        <v>0</v>
      </c>
      <c r="X95" s="2">
        <f>D95+F95+H95+J95+L95+N95+P95</f>
        <v>0</v>
      </c>
      <c r="Y95" s="28">
        <f>E95+G95+I95+K95+M95+O95+Q95</f>
        <v>0</v>
      </c>
      <c r="Z95" s="2">
        <f>R95+T95+V95+X95</f>
        <v>14</v>
      </c>
      <c r="AA95" s="28">
        <f>S95+U95+W95+Y95</f>
        <v>469536000</v>
      </c>
    </row>
    <row r="96" spans="1:27" ht="15" x14ac:dyDescent="0.25">
      <c r="A96" s="1" t="s">
        <v>21</v>
      </c>
      <c r="B96" s="1" t="s">
        <v>8</v>
      </c>
      <c r="C96" s="1" t="s">
        <v>4</v>
      </c>
      <c r="D96" s="3">
        <v>19</v>
      </c>
      <c r="E96" s="28">
        <v>116879.33</v>
      </c>
      <c r="F96" s="3">
        <v>43</v>
      </c>
      <c r="G96" s="28">
        <v>253138.2</v>
      </c>
      <c r="H96" s="3">
        <v>31</v>
      </c>
      <c r="I96" s="28">
        <v>242092.01</v>
      </c>
      <c r="J96" s="3">
        <v>2</v>
      </c>
      <c r="K96" s="28">
        <v>17448.38</v>
      </c>
      <c r="L96" s="3">
        <v>3</v>
      </c>
      <c r="M96" s="28">
        <v>15561.14</v>
      </c>
      <c r="N96" s="3">
        <v>13</v>
      </c>
      <c r="O96" s="28">
        <v>102147.98</v>
      </c>
      <c r="P96" s="3">
        <v>216</v>
      </c>
      <c r="Q96" s="28">
        <v>1828823.66</v>
      </c>
      <c r="R96" s="3">
        <v>437</v>
      </c>
      <c r="S96" s="28">
        <v>3583944.88</v>
      </c>
      <c r="T96" s="3">
        <v>0</v>
      </c>
      <c r="U96" s="28">
        <v>0</v>
      </c>
      <c r="V96" s="3">
        <f>J96+L96+N96</f>
        <v>18</v>
      </c>
      <c r="W96" s="28">
        <f>K96+M96+O96</f>
        <v>135157.5</v>
      </c>
      <c r="X96" s="3">
        <f>D96+F96+H96+J96+L96+N96+P96</f>
        <v>327</v>
      </c>
      <c r="Y96" s="28">
        <f>E96+G96+I96+K96+M96+O96+Q96</f>
        <v>2576090.7000000002</v>
      </c>
      <c r="Z96" s="3">
        <f>R96+T96+V96+X96</f>
        <v>782</v>
      </c>
      <c r="AA96" s="28">
        <f>S96+U96+W96+Y96</f>
        <v>6295193.0800000001</v>
      </c>
    </row>
    <row r="97" spans="1:27" ht="15" x14ac:dyDescent="0.25">
      <c r="A97" s="1" t="s">
        <v>21</v>
      </c>
      <c r="B97" s="1" t="s">
        <v>8</v>
      </c>
      <c r="C97" s="1" t="s">
        <v>5</v>
      </c>
      <c r="D97" s="2">
        <v>0</v>
      </c>
      <c r="E97" s="28">
        <v>0</v>
      </c>
      <c r="F97" s="2">
        <v>0</v>
      </c>
      <c r="G97" s="28">
        <v>0</v>
      </c>
      <c r="H97" s="2">
        <v>0</v>
      </c>
      <c r="I97" s="28">
        <v>0</v>
      </c>
      <c r="J97" s="2">
        <v>0</v>
      </c>
      <c r="K97" s="28">
        <v>0</v>
      </c>
      <c r="L97" s="2">
        <v>0</v>
      </c>
      <c r="M97" s="28">
        <v>0</v>
      </c>
      <c r="N97" s="2">
        <v>0</v>
      </c>
      <c r="O97" s="28">
        <v>0</v>
      </c>
      <c r="P97" s="2">
        <v>16</v>
      </c>
      <c r="Q97" s="28">
        <v>560833.61</v>
      </c>
      <c r="R97" s="2">
        <v>45</v>
      </c>
      <c r="S97" s="28">
        <v>2552465.0499999998</v>
      </c>
      <c r="T97" s="2">
        <v>0</v>
      </c>
      <c r="U97" s="28">
        <v>0</v>
      </c>
      <c r="V97" s="2">
        <f>J97+L97+N97</f>
        <v>0</v>
      </c>
      <c r="W97" s="28">
        <f>K97+M97+O97</f>
        <v>0</v>
      </c>
      <c r="X97" s="2">
        <f>D97+F97+H97+J97+L97+N97+P97</f>
        <v>16</v>
      </c>
      <c r="Y97" s="28">
        <f>E97+G97+I97+K97+M97+O97+Q97</f>
        <v>560833.61</v>
      </c>
      <c r="Z97" s="2">
        <f>R97+T97+V97+X97</f>
        <v>61</v>
      </c>
      <c r="AA97" s="28">
        <f>S97+U97+W97+Y97</f>
        <v>3113298.6599999997</v>
      </c>
    </row>
    <row r="98" spans="1:27" ht="15" x14ac:dyDescent="0.25">
      <c r="A98" s="1" t="s">
        <v>21</v>
      </c>
      <c r="B98" s="1" t="s">
        <v>9</v>
      </c>
      <c r="C98" s="1" t="s">
        <v>4</v>
      </c>
      <c r="D98" s="2">
        <v>0</v>
      </c>
      <c r="E98" s="28">
        <v>0</v>
      </c>
      <c r="F98" s="2">
        <v>0</v>
      </c>
      <c r="G98" s="28">
        <v>0</v>
      </c>
      <c r="H98" s="2">
        <v>0</v>
      </c>
      <c r="I98" s="28">
        <v>0</v>
      </c>
      <c r="J98" s="2">
        <v>0</v>
      </c>
      <c r="K98" s="28">
        <v>0</v>
      </c>
      <c r="L98" s="2">
        <v>0</v>
      </c>
      <c r="M98" s="28">
        <v>0</v>
      </c>
      <c r="N98" s="2">
        <v>0</v>
      </c>
      <c r="O98" s="28">
        <v>0</v>
      </c>
      <c r="P98" s="2">
        <v>0</v>
      </c>
      <c r="Q98" s="28">
        <v>0</v>
      </c>
      <c r="R98" s="2">
        <v>8</v>
      </c>
      <c r="S98" s="28">
        <v>88379.71</v>
      </c>
      <c r="T98" s="2">
        <v>0</v>
      </c>
      <c r="U98" s="28">
        <v>0</v>
      </c>
      <c r="V98" s="2">
        <f>J98+L98+N98</f>
        <v>0</v>
      </c>
      <c r="W98" s="28">
        <f>K98+M98+O98</f>
        <v>0</v>
      </c>
      <c r="X98" s="2">
        <f>D98+F98+H98+J98+L98+N98+P98</f>
        <v>0</v>
      </c>
      <c r="Y98" s="28">
        <f>E98+G98+I98+K98+M98+O98+Q98</f>
        <v>0</v>
      </c>
      <c r="Z98" s="2">
        <f>R98+T98+V98+X98</f>
        <v>8</v>
      </c>
      <c r="AA98" s="28">
        <f>S98+U98+W98+Y98</f>
        <v>88379.71</v>
      </c>
    </row>
    <row r="99" spans="1:27" ht="15" x14ac:dyDescent="0.25">
      <c r="A99" s="1" t="s">
        <v>21</v>
      </c>
      <c r="B99" s="1" t="s">
        <v>9</v>
      </c>
      <c r="C99" s="1" t="s">
        <v>5</v>
      </c>
      <c r="D99" s="3">
        <v>1</v>
      </c>
      <c r="E99" s="28">
        <v>78500</v>
      </c>
      <c r="F99" s="3">
        <v>0</v>
      </c>
      <c r="G99" s="28">
        <v>0</v>
      </c>
      <c r="H99" s="3">
        <v>0</v>
      </c>
      <c r="I99" s="28">
        <v>0</v>
      </c>
      <c r="J99" s="3">
        <v>0</v>
      </c>
      <c r="K99" s="28">
        <v>0</v>
      </c>
      <c r="L99" s="3">
        <v>0</v>
      </c>
      <c r="M99" s="28">
        <v>0</v>
      </c>
      <c r="N99" s="3">
        <v>0</v>
      </c>
      <c r="O99" s="28">
        <v>0</v>
      </c>
      <c r="P99" s="3">
        <v>0</v>
      </c>
      <c r="Q99" s="28">
        <v>0</v>
      </c>
      <c r="R99" s="3">
        <v>3</v>
      </c>
      <c r="S99" s="28">
        <v>298600</v>
      </c>
      <c r="T99" s="3">
        <v>0</v>
      </c>
      <c r="U99" s="28">
        <v>0</v>
      </c>
      <c r="V99" s="3">
        <f>J99+L99+N99</f>
        <v>0</v>
      </c>
      <c r="W99" s="28">
        <f>K99+M99+O99</f>
        <v>0</v>
      </c>
      <c r="X99" s="3">
        <f>D99+F99+H99+J99+L99+N99+P99</f>
        <v>1</v>
      </c>
      <c r="Y99" s="28">
        <f>E99+G99+I99+K99+M99+O99+Q99</f>
        <v>78500</v>
      </c>
      <c r="Z99" s="3">
        <f>R99+T99+V99+X99</f>
        <v>4</v>
      </c>
      <c r="AA99" s="28">
        <f>S99+U99+W99+Y99</f>
        <v>377100</v>
      </c>
    </row>
    <row r="100" spans="1:27" ht="15" x14ac:dyDescent="0.25">
      <c r="A100" s="1" t="s">
        <v>21</v>
      </c>
      <c r="B100" s="1" t="s">
        <v>9</v>
      </c>
      <c r="C100" s="1" t="s">
        <v>6</v>
      </c>
      <c r="D100" s="2">
        <v>0</v>
      </c>
      <c r="E100" s="28">
        <v>0</v>
      </c>
      <c r="F100" s="2">
        <v>0</v>
      </c>
      <c r="G100" s="28">
        <v>0</v>
      </c>
      <c r="H100" s="2">
        <v>0</v>
      </c>
      <c r="I100" s="28">
        <v>0</v>
      </c>
      <c r="J100" s="2">
        <v>0</v>
      </c>
      <c r="K100" s="28">
        <v>0</v>
      </c>
      <c r="L100" s="2">
        <v>0</v>
      </c>
      <c r="M100" s="28">
        <v>0</v>
      </c>
      <c r="N100" s="2">
        <v>0</v>
      </c>
      <c r="O100" s="28">
        <v>0</v>
      </c>
      <c r="P100" s="2">
        <v>0</v>
      </c>
      <c r="Q100" s="28">
        <v>0</v>
      </c>
      <c r="R100" s="2">
        <v>8</v>
      </c>
      <c r="S100" s="28">
        <v>1458734.7</v>
      </c>
      <c r="T100" s="2">
        <v>0</v>
      </c>
      <c r="U100" s="28">
        <v>0</v>
      </c>
      <c r="V100" s="2">
        <f>J100+L100+N100</f>
        <v>0</v>
      </c>
      <c r="W100" s="28">
        <f>K100+M100+O100</f>
        <v>0</v>
      </c>
      <c r="X100" s="2">
        <f>D100+F100+H100+J100+L100+N100+P100</f>
        <v>0</v>
      </c>
      <c r="Y100" s="28">
        <f>E100+G100+I100+K100+M100+O100+Q100</f>
        <v>0</v>
      </c>
      <c r="Z100" s="2">
        <f>R100+T100+V100+X100</f>
        <v>8</v>
      </c>
      <c r="AA100" s="28">
        <f>S100+U100+W100+Y100</f>
        <v>1458734.7</v>
      </c>
    </row>
    <row r="101" spans="1:27" ht="15" x14ac:dyDescent="0.25">
      <c r="A101" s="1" t="s">
        <v>21</v>
      </c>
      <c r="B101" s="1" t="s">
        <v>9</v>
      </c>
      <c r="C101" s="1" t="s">
        <v>10</v>
      </c>
      <c r="D101" s="2">
        <v>0</v>
      </c>
      <c r="E101" s="28">
        <v>0</v>
      </c>
      <c r="F101" s="2">
        <v>1</v>
      </c>
      <c r="G101" s="28">
        <v>3400000</v>
      </c>
      <c r="H101" s="2">
        <v>0</v>
      </c>
      <c r="I101" s="28">
        <v>0</v>
      </c>
      <c r="J101" s="2">
        <v>0</v>
      </c>
      <c r="K101" s="28">
        <v>0</v>
      </c>
      <c r="L101" s="2">
        <v>0</v>
      </c>
      <c r="M101" s="28">
        <v>0</v>
      </c>
      <c r="N101" s="2">
        <v>0</v>
      </c>
      <c r="O101" s="28">
        <v>0</v>
      </c>
      <c r="P101" s="2">
        <v>0</v>
      </c>
      <c r="Q101" s="28">
        <v>0</v>
      </c>
      <c r="R101" s="2">
        <v>15</v>
      </c>
      <c r="S101" s="28">
        <v>56683427.240000002</v>
      </c>
      <c r="T101" s="2">
        <v>0</v>
      </c>
      <c r="U101" s="28">
        <v>0</v>
      </c>
      <c r="V101" s="2">
        <f>J101+L101+N101</f>
        <v>0</v>
      </c>
      <c r="W101" s="28">
        <f>K101+M101+O101</f>
        <v>0</v>
      </c>
      <c r="X101" s="2">
        <f>D101+F101+H101+J101+L101+N101+P101</f>
        <v>1</v>
      </c>
      <c r="Y101" s="28">
        <f>E101+G101+I101+K101+M101+O101+Q101</f>
        <v>3400000</v>
      </c>
      <c r="Z101" s="2">
        <f>R101+T101+V101+X101</f>
        <v>16</v>
      </c>
      <c r="AA101" s="28">
        <f>S101+U101+W101+Y101</f>
        <v>60083427.240000002</v>
      </c>
    </row>
    <row r="102" spans="1:27" ht="15" x14ac:dyDescent="0.25">
      <c r="A102" s="1" t="s">
        <v>21</v>
      </c>
      <c r="B102" s="1" t="s">
        <v>9</v>
      </c>
      <c r="C102" s="1" t="s">
        <v>7</v>
      </c>
      <c r="D102" s="2">
        <v>0</v>
      </c>
      <c r="E102" s="28">
        <v>0</v>
      </c>
      <c r="F102" s="2">
        <v>0</v>
      </c>
      <c r="G102" s="28">
        <v>0</v>
      </c>
      <c r="H102" s="2">
        <v>0</v>
      </c>
      <c r="I102" s="28">
        <v>0</v>
      </c>
      <c r="J102" s="2">
        <v>0</v>
      </c>
      <c r="K102" s="28">
        <v>0</v>
      </c>
      <c r="L102" s="2">
        <v>0</v>
      </c>
      <c r="M102" s="28">
        <v>0</v>
      </c>
      <c r="N102" s="2">
        <v>0</v>
      </c>
      <c r="O102" s="28">
        <v>0</v>
      </c>
      <c r="P102" s="2">
        <v>0</v>
      </c>
      <c r="Q102" s="28">
        <v>0</v>
      </c>
      <c r="R102" s="2">
        <v>8</v>
      </c>
      <c r="S102" s="28">
        <v>64720865</v>
      </c>
      <c r="T102" s="2">
        <v>0</v>
      </c>
      <c r="U102" s="28">
        <v>0</v>
      </c>
      <c r="V102" s="2">
        <f>J102+L102+N102</f>
        <v>0</v>
      </c>
      <c r="W102" s="28">
        <f>K102+M102+O102</f>
        <v>0</v>
      </c>
      <c r="X102" s="2">
        <f>D102+F102+H102+J102+L102+N102+P102</f>
        <v>0</v>
      </c>
      <c r="Y102" s="28">
        <f>E102+G102+I102+K102+M102+O102+Q102</f>
        <v>0</v>
      </c>
      <c r="Z102" s="2">
        <f>R102+T102+V102+X102</f>
        <v>8</v>
      </c>
      <c r="AA102" s="28">
        <f>S102+U102+W102+Y102</f>
        <v>64720865</v>
      </c>
    </row>
    <row r="103" spans="1:27" ht="15" x14ac:dyDescent="0.25">
      <c r="A103" s="1" t="s">
        <v>21</v>
      </c>
      <c r="B103" s="1" t="s">
        <v>12</v>
      </c>
      <c r="C103" s="1" t="s">
        <v>4</v>
      </c>
      <c r="D103" s="3">
        <v>22</v>
      </c>
      <c r="E103" s="28">
        <v>114777.14</v>
      </c>
      <c r="F103" s="3">
        <v>57</v>
      </c>
      <c r="G103" s="28">
        <v>610191.97</v>
      </c>
      <c r="H103" s="3">
        <v>18</v>
      </c>
      <c r="I103" s="28">
        <v>147592.37</v>
      </c>
      <c r="J103" s="3">
        <v>0</v>
      </c>
      <c r="K103" s="28">
        <v>0</v>
      </c>
      <c r="L103" s="3">
        <v>2</v>
      </c>
      <c r="M103" s="28">
        <v>7030</v>
      </c>
      <c r="N103" s="3">
        <v>4</v>
      </c>
      <c r="O103" s="28">
        <v>30078.34</v>
      </c>
      <c r="P103" s="3">
        <v>137</v>
      </c>
      <c r="Q103" s="28">
        <v>1050377.56</v>
      </c>
      <c r="R103" s="3">
        <v>705</v>
      </c>
      <c r="S103" s="28">
        <v>4916692.84</v>
      </c>
      <c r="T103" s="3">
        <v>0</v>
      </c>
      <c r="U103" s="28">
        <v>0</v>
      </c>
      <c r="V103" s="3">
        <f>J103+L103+N103</f>
        <v>6</v>
      </c>
      <c r="W103" s="28">
        <f>K103+M103+O103</f>
        <v>37108.339999999997</v>
      </c>
      <c r="X103" s="3">
        <f>D103+F103+H103+J103+L103+N103+P103</f>
        <v>240</v>
      </c>
      <c r="Y103" s="28">
        <f>E103+G103+I103+K103+M103+O103+Q103</f>
        <v>1960047.38</v>
      </c>
      <c r="Z103" s="3">
        <f>R103+T103+V103+X103</f>
        <v>951</v>
      </c>
      <c r="AA103" s="28">
        <f>S103+U103+W103+Y103</f>
        <v>6913848.5599999996</v>
      </c>
    </row>
    <row r="104" spans="1:27" ht="15" x14ac:dyDescent="0.25">
      <c r="A104" s="1" t="s">
        <v>21</v>
      </c>
      <c r="B104" s="1" t="s">
        <v>12</v>
      </c>
      <c r="C104" s="1" t="s">
        <v>5</v>
      </c>
      <c r="D104" s="3">
        <v>3</v>
      </c>
      <c r="E104" s="28">
        <v>218250</v>
      </c>
      <c r="F104" s="3">
        <v>2</v>
      </c>
      <c r="G104" s="28">
        <v>154300</v>
      </c>
      <c r="H104" s="3">
        <v>0</v>
      </c>
      <c r="I104" s="28">
        <v>0</v>
      </c>
      <c r="J104" s="3">
        <v>0</v>
      </c>
      <c r="K104" s="28">
        <v>0</v>
      </c>
      <c r="L104" s="3">
        <v>0</v>
      </c>
      <c r="M104" s="28">
        <v>0</v>
      </c>
      <c r="N104" s="3">
        <v>0</v>
      </c>
      <c r="O104" s="28">
        <v>0</v>
      </c>
      <c r="P104" s="3">
        <v>2</v>
      </c>
      <c r="Q104" s="28">
        <v>200000</v>
      </c>
      <c r="R104" s="3">
        <v>31</v>
      </c>
      <c r="S104" s="28">
        <v>2384426.6800000002</v>
      </c>
      <c r="T104" s="3">
        <v>0</v>
      </c>
      <c r="U104" s="28">
        <v>0</v>
      </c>
      <c r="V104" s="3">
        <f>J104+L104+N104</f>
        <v>0</v>
      </c>
      <c r="W104" s="28">
        <f>K104+M104+O104</f>
        <v>0</v>
      </c>
      <c r="X104" s="3">
        <f>D104+F104+H104+J104+L104+N104+P104</f>
        <v>7</v>
      </c>
      <c r="Y104" s="28">
        <f>E104+G104+I104+K104+M104+O104+Q104</f>
        <v>572550</v>
      </c>
      <c r="Z104" s="3">
        <f>R104+T104+V104+X104</f>
        <v>38</v>
      </c>
      <c r="AA104" s="28">
        <f>S104+U104+W104+Y104</f>
        <v>2956976.68</v>
      </c>
    </row>
    <row r="105" spans="1:27" ht="15" x14ac:dyDescent="0.25">
      <c r="A105" s="1" t="s">
        <v>21</v>
      </c>
      <c r="B105" s="1" t="s">
        <v>12</v>
      </c>
      <c r="C105" s="1" t="s">
        <v>6</v>
      </c>
      <c r="D105" s="2">
        <v>0</v>
      </c>
      <c r="E105" s="28">
        <v>0</v>
      </c>
      <c r="F105" s="2">
        <v>1</v>
      </c>
      <c r="G105" s="28">
        <v>214674</v>
      </c>
      <c r="H105" s="2">
        <v>0</v>
      </c>
      <c r="I105" s="28">
        <v>0</v>
      </c>
      <c r="J105" s="2">
        <v>0</v>
      </c>
      <c r="K105" s="28">
        <v>0</v>
      </c>
      <c r="L105" s="2">
        <v>0</v>
      </c>
      <c r="M105" s="28">
        <v>0</v>
      </c>
      <c r="N105" s="2">
        <v>0</v>
      </c>
      <c r="O105" s="28">
        <v>0</v>
      </c>
      <c r="P105" s="2">
        <v>1</v>
      </c>
      <c r="Q105" s="28">
        <v>146650</v>
      </c>
      <c r="R105" s="2">
        <v>30</v>
      </c>
      <c r="S105" s="28">
        <v>14650942.140000001</v>
      </c>
      <c r="T105" s="2">
        <v>0</v>
      </c>
      <c r="U105" s="28">
        <v>0</v>
      </c>
      <c r="V105" s="2">
        <f>J105+L105+N105</f>
        <v>0</v>
      </c>
      <c r="W105" s="28">
        <f>K105+M105+O105</f>
        <v>0</v>
      </c>
      <c r="X105" s="2">
        <f>D105+F105+H105+J105+L105+N105+P105</f>
        <v>2</v>
      </c>
      <c r="Y105" s="28">
        <f>E105+G105+I105+K105+M105+O105+Q105</f>
        <v>361324</v>
      </c>
      <c r="Z105" s="2">
        <f>R105+T105+V105+X105</f>
        <v>32</v>
      </c>
      <c r="AA105" s="28">
        <f>S105+U105+W105+Y105</f>
        <v>15012266.140000001</v>
      </c>
    </row>
    <row r="106" spans="1:27" ht="15" x14ac:dyDescent="0.25">
      <c r="A106" s="1" t="s">
        <v>21</v>
      </c>
      <c r="B106" s="1" t="s">
        <v>12</v>
      </c>
      <c r="C106" s="1" t="s">
        <v>10</v>
      </c>
      <c r="D106" s="2">
        <v>0</v>
      </c>
      <c r="E106" s="28">
        <v>0</v>
      </c>
      <c r="F106" s="2">
        <v>0</v>
      </c>
      <c r="G106" s="28">
        <v>0</v>
      </c>
      <c r="H106" s="2">
        <v>1</v>
      </c>
      <c r="I106" s="28">
        <v>2000000</v>
      </c>
      <c r="J106" s="2">
        <v>0</v>
      </c>
      <c r="K106" s="28">
        <v>0</v>
      </c>
      <c r="L106" s="2">
        <v>0</v>
      </c>
      <c r="M106" s="28">
        <v>0</v>
      </c>
      <c r="N106" s="2">
        <v>0</v>
      </c>
      <c r="O106" s="28">
        <v>0</v>
      </c>
      <c r="P106" s="2">
        <v>0</v>
      </c>
      <c r="Q106" s="28">
        <v>0</v>
      </c>
      <c r="R106" s="2">
        <v>23</v>
      </c>
      <c r="S106" s="28">
        <v>50154050.18</v>
      </c>
      <c r="T106" s="2">
        <v>0</v>
      </c>
      <c r="U106" s="28">
        <v>0</v>
      </c>
      <c r="V106" s="2">
        <f>J106+L106+N106</f>
        <v>0</v>
      </c>
      <c r="W106" s="28">
        <f>K106+M106+O106</f>
        <v>0</v>
      </c>
      <c r="X106" s="2">
        <f>D106+F106+H106+J106+L106+N106+P106</f>
        <v>1</v>
      </c>
      <c r="Y106" s="28">
        <f>E106+G106+I106+K106+M106+O106+Q106</f>
        <v>2000000</v>
      </c>
      <c r="Z106" s="2">
        <f>R106+T106+V106+X106</f>
        <v>24</v>
      </c>
      <c r="AA106" s="28">
        <f>S106+U106+W106+Y106</f>
        <v>52154050.18</v>
      </c>
    </row>
    <row r="107" spans="1:27" ht="15" x14ac:dyDescent="0.25">
      <c r="A107" s="1" t="s">
        <v>21</v>
      </c>
      <c r="B107" s="1" t="s">
        <v>12</v>
      </c>
      <c r="C107" s="1" t="s">
        <v>11</v>
      </c>
      <c r="D107" s="2">
        <v>0</v>
      </c>
      <c r="E107" s="28">
        <v>0</v>
      </c>
      <c r="F107" s="2">
        <v>0</v>
      </c>
      <c r="G107" s="28">
        <v>0</v>
      </c>
      <c r="H107" s="2">
        <v>0</v>
      </c>
      <c r="I107" s="28">
        <v>0</v>
      </c>
      <c r="J107" s="2">
        <v>0</v>
      </c>
      <c r="K107" s="28">
        <v>0</v>
      </c>
      <c r="L107" s="2">
        <v>0</v>
      </c>
      <c r="M107" s="28">
        <v>0</v>
      </c>
      <c r="N107" s="2">
        <v>0</v>
      </c>
      <c r="O107" s="28">
        <v>0</v>
      </c>
      <c r="P107" s="2">
        <v>0</v>
      </c>
      <c r="Q107" s="28">
        <v>0</v>
      </c>
      <c r="R107" s="2">
        <v>2</v>
      </c>
      <c r="S107" s="28">
        <v>66742440</v>
      </c>
      <c r="T107" s="2">
        <v>0</v>
      </c>
      <c r="U107" s="28">
        <v>0</v>
      </c>
      <c r="V107" s="2">
        <f>J107+L107+N107</f>
        <v>0</v>
      </c>
      <c r="W107" s="28">
        <f>K107+M107+O107</f>
        <v>0</v>
      </c>
      <c r="X107" s="2">
        <f>D107+F107+H107+J107+L107+N107+P107</f>
        <v>0</v>
      </c>
      <c r="Y107" s="28">
        <f>E107+G107+I107+K107+M107+O107+Q107</f>
        <v>0</v>
      </c>
      <c r="Z107" s="2">
        <f>R107+T107+V107+X107</f>
        <v>2</v>
      </c>
      <c r="AA107" s="28">
        <f>S107+U107+W107+Y107</f>
        <v>66742440</v>
      </c>
    </row>
    <row r="108" spans="1:27" ht="15" x14ac:dyDescent="0.25">
      <c r="A108" s="1" t="s">
        <v>22</v>
      </c>
      <c r="B108" s="1" t="s">
        <v>3</v>
      </c>
      <c r="C108" s="1" t="s">
        <v>4</v>
      </c>
      <c r="D108" s="2">
        <v>0</v>
      </c>
      <c r="E108" s="28">
        <v>0</v>
      </c>
      <c r="F108" s="2">
        <v>0</v>
      </c>
      <c r="G108" s="28">
        <v>0</v>
      </c>
      <c r="H108" s="2">
        <v>0</v>
      </c>
      <c r="I108" s="28">
        <v>0</v>
      </c>
      <c r="J108" s="2">
        <v>0</v>
      </c>
      <c r="K108" s="28">
        <v>0</v>
      </c>
      <c r="L108" s="2">
        <v>0</v>
      </c>
      <c r="M108" s="28">
        <v>0</v>
      </c>
      <c r="N108" s="2">
        <v>0</v>
      </c>
      <c r="O108" s="28">
        <v>0</v>
      </c>
      <c r="P108" s="2">
        <v>1</v>
      </c>
      <c r="Q108" s="28">
        <v>895</v>
      </c>
      <c r="R108" s="2">
        <v>0</v>
      </c>
      <c r="S108" s="28">
        <v>0</v>
      </c>
      <c r="T108" s="2">
        <v>0</v>
      </c>
      <c r="U108" s="28">
        <v>0</v>
      </c>
      <c r="V108" s="2">
        <f>J108+L108+N108</f>
        <v>0</v>
      </c>
      <c r="W108" s="28">
        <f>K108+M108+O108</f>
        <v>0</v>
      </c>
      <c r="X108" s="2">
        <f>D108+F108+H108+J108+L108+N108+P108</f>
        <v>1</v>
      </c>
      <c r="Y108" s="28">
        <f>E108+G108+I108+K108+M108+O108+Q108</f>
        <v>895</v>
      </c>
      <c r="Z108" s="2">
        <f>R108+T108+V108+X108</f>
        <v>1</v>
      </c>
      <c r="AA108" s="28">
        <f>S108+U108+W108+Y108</f>
        <v>895</v>
      </c>
    </row>
    <row r="109" spans="1:27" ht="15" x14ac:dyDescent="0.25">
      <c r="A109" s="1" t="s">
        <v>22</v>
      </c>
      <c r="B109" s="1" t="s">
        <v>8</v>
      </c>
      <c r="C109" s="1" t="s">
        <v>4</v>
      </c>
      <c r="D109" s="2">
        <v>0</v>
      </c>
      <c r="E109" s="28">
        <v>0</v>
      </c>
      <c r="F109" s="2">
        <v>0</v>
      </c>
      <c r="G109" s="28">
        <v>0</v>
      </c>
      <c r="H109" s="2">
        <v>0</v>
      </c>
      <c r="I109" s="28">
        <v>0</v>
      </c>
      <c r="J109" s="2">
        <v>0</v>
      </c>
      <c r="K109" s="28">
        <v>0</v>
      </c>
      <c r="L109" s="2">
        <v>0</v>
      </c>
      <c r="M109" s="28">
        <v>0</v>
      </c>
      <c r="N109" s="2">
        <v>2</v>
      </c>
      <c r="O109" s="28">
        <v>1487</v>
      </c>
      <c r="P109" s="2">
        <v>6</v>
      </c>
      <c r="Q109" s="28">
        <v>11511.5</v>
      </c>
      <c r="R109" s="2">
        <v>59</v>
      </c>
      <c r="S109" s="28">
        <v>324165.65000000002</v>
      </c>
      <c r="T109" s="2">
        <v>0</v>
      </c>
      <c r="U109" s="28">
        <v>0</v>
      </c>
      <c r="V109" s="2">
        <f>J109+L109+N109</f>
        <v>2</v>
      </c>
      <c r="W109" s="28">
        <f>K109+M109+O109</f>
        <v>1487</v>
      </c>
      <c r="X109" s="2">
        <f>D109+F109+H109+J109+L109+N109+P109</f>
        <v>8</v>
      </c>
      <c r="Y109" s="28">
        <f>E109+G109+I109+K109+M109+O109+Q109</f>
        <v>12998.5</v>
      </c>
      <c r="Z109" s="2">
        <f>R109+T109+V109+X109</f>
        <v>69</v>
      </c>
      <c r="AA109" s="28">
        <f>S109+U109+W109+Y109</f>
        <v>338651.15</v>
      </c>
    </row>
    <row r="110" spans="1:27" ht="15" x14ac:dyDescent="0.25">
      <c r="A110" s="1" t="s">
        <v>22</v>
      </c>
      <c r="B110" s="1" t="s">
        <v>9</v>
      </c>
      <c r="C110" s="1" t="s">
        <v>4</v>
      </c>
      <c r="D110" s="2">
        <v>0</v>
      </c>
      <c r="E110" s="28">
        <v>0</v>
      </c>
      <c r="F110" s="2">
        <v>0</v>
      </c>
      <c r="G110" s="28">
        <v>0</v>
      </c>
      <c r="H110" s="2">
        <v>0</v>
      </c>
      <c r="I110" s="28">
        <v>0</v>
      </c>
      <c r="J110" s="2">
        <v>0</v>
      </c>
      <c r="K110" s="28">
        <v>0</v>
      </c>
      <c r="L110" s="2">
        <v>0</v>
      </c>
      <c r="M110" s="28">
        <v>0</v>
      </c>
      <c r="N110" s="2">
        <v>0</v>
      </c>
      <c r="O110" s="28">
        <v>0</v>
      </c>
      <c r="P110" s="2">
        <v>1</v>
      </c>
      <c r="Q110" s="28">
        <v>15000</v>
      </c>
      <c r="R110" s="2">
        <v>3</v>
      </c>
      <c r="S110" s="28">
        <v>25405</v>
      </c>
      <c r="T110" s="2">
        <v>0</v>
      </c>
      <c r="U110" s="28">
        <v>0</v>
      </c>
      <c r="V110" s="2">
        <f>J110+L110+N110</f>
        <v>0</v>
      </c>
      <c r="W110" s="28">
        <f>K110+M110+O110</f>
        <v>0</v>
      </c>
      <c r="X110" s="2">
        <f>D110+F110+H110+J110+L110+N110+P110</f>
        <v>1</v>
      </c>
      <c r="Y110" s="28">
        <f>E110+G110+I110+K110+M110+O110+Q110</f>
        <v>15000</v>
      </c>
      <c r="Z110" s="2">
        <f>R110+T110+V110+X110</f>
        <v>4</v>
      </c>
      <c r="AA110" s="28">
        <f>S110+U110+W110+Y110</f>
        <v>40405</v>
      </c>
    </row>
    <row r="111" spans="1:27" ht="15" x14ac:dyDescent="0.25">
      <c r="A111" s="1" t="s">
        <v>22</v>
      </c>
      <c r="B111" s="1" t="s">
        <v>9</v>
      </c>
      <c r="C111" s="1" t="s">
        <v>5</v>
      </c>
      <c r="D111" s="2">
        <v>0</v>
      </c>
      <c r="E111" s="28">
        <v>0</v>
      </c>
      <c r="F111" s="2">
        <v>0</v>
      </c>
      <c r="G111" s="28">
        <v>0</v>
      </c>
      <c r="H111" s="2">
        <v>0</v>
      </c>
      <c r="I111" s="28">
        <v>0</v>
      </c>
      <c r="J111" s="2">
        <v>0</v>
      </c>
      <c r="K111" s="28">
        <v>0</v>
      </c>
      <c r="L111" s="2">
        <v>0</v>
      </c>
      <c r="M111" s="28">
        <v>0</v>
      </c>
      <c r="N111" s="2">
        <v>0</v>
      </c>
      <c r="O111" s="28">
        <v>0</v>
      </c>
      <c r="P111" s="2">
        <v>1</v>
      </c>
      <c r="Q111" s="28">
        <v>67400</v>
      </c>
      <c r="R111" s="2">
        <v>1</v>
      </c>
      <c r="S111" s="28">
        <v>65000</v>
      </c>
      <c r="T111" s="2">
        <v>0</v>
      </c>
      <c r="U111" s="28">
        <v>0</v>
      </c>
      <c r="V111" s="2">
        <f>J111+L111+N111</f>
        <v>0</v>
      </c>
      <c r="W111" s="28">
        <f>K111+M111+O111</f>
        <v>0</v>
      </c>
      <c r="X111" s="2">
        <f>D111+F111+H111+J111+L111+N111+P111</f>
        <v>1</v>
      </c>
      <c r="Y111" s="28">
        <f>E111+G111+I111+K111+M111+O111+Q111</f>
        <v>67400</v>
      </c>
      <c r="Z111" s="2">
        <f>R111+T111+V111+X111</f>
        <v>2</v>
      </c>
      <c r="AA111" s="28">
        <f>S111+U111+W111+Y111</f>
        <v>132400</v>
      </c>
    </row>
    <row r="112" spans="1:27" ht="15" x14ac:dyDescent="0.25">
      <c r="A112" s="1" t="s">
        <v>22</v>
      </c>
      <c r="B112" s="1" t="s">
        <v>12</v>
      </c>
      <c r="C112" s="1" t="s">
        <v>4</v>
      </c>
      <c r="D112" s="2">
        <v>0</v>
      </c>
      <c r="E112" s="28">
        <v>0</v>
      </c>
      <c r="F112" s="2">
        <v>0</v>
      </c>
      <c r="G112" s="28">
        <v>0</v>
      </c>
      <c r="H112" s="2">
        <v>0</v>
      </c>
      <c r="I112" s="28">
        <v>0</v>
      </c>
      <c r="J112" s="2">
        <v>3</v>
      </c>
      <c r="K112" s="28">
        <v>55000</v>
      </c>
      <c r="L112" s="2">
        <v>0</v>
      </c>
      <c r="M112" s="28">
        <v>0</v>
      </c>
      <c r="N112" s="2">
        <v>0</v>
      </c>
      <c r="O112" s="28">
        <v>0</v>
      </c>
      <c r="P112" s="2">
        <v>6</v>
      </c>
      <c r="Q112" s="28">
        <v>17642.7</v>
      </c>
      <c r="R112" s="2">
        <v>81</v>
      </c>
      <c r="S112" s="28">
        <v>358423.84</v>
      </c>
      <c r="T112" s="2">
        <v>0</v>
      </c>
      <c r="U112" s="28">
        <v>0</v>
      </c>
      <c r="V112" s="2">
        <f>J112+L112+N112</f>
        <v>3</v>
      </c>
      <c r="W112" s="28">
        <f>K112+M112+O112</f>
        <v>55000</v>
      </c>
      <c r="X112" s="2">
        <f>D112+F112+H112+J112+L112+N112+P112</f>
        <v>9</v>
      </c>
      <c r="Y112" s="28">
        <f>E112+G112+I112+K112+M112+O112+Q112</f>
        <v>72642.7</v>
      </c>
      <c r="Z112" s="2">
        <f>R112+T112+V112+X112</f>
        <v>93</v>
      </c>
      <c r="AA112" s="28">
        <f>S112+U112+W112+Y112</f>
        <v>486066.54000000004</v>
      </c>
    </row>
    <row r="113" spans="1:27" ht="15" x14ac:dyDescent="0.25">
      <c r="A113" s="1" t="s">
        <v>22</v>
      </c>
      <c r="B113" s="1" t="s">
        <v>12</v>
      </c>
      <c r="C113" s="1" t="s">
        <v>5</v>
      </c>
      <c r="D113" s="2">
        <v>0</v>
      </c>
      <c r="E113" s="28">
        <v>0</v>
      </c>
      <c r="F113" s="2">
        <v>0</v>
      </c>
      <c r="G113" s="28">
        <v>0</v>
      </c>
      <c r="H113" s="2">
        <v>0</v>
      </c>
      <c r="I113" s="28">
        <v>0</v>
      </c>
      <c r="J113" s="2">
        <v>0</v>
      </c>
      <c r="K113" s="28">
        <v>0</v>
      </c>
      <c r="L113" s="2">
        <v>0</v>
      </c>
      <c r="M113" s="28">
        <v>0</v>
      </c>
      <c r="N113" s="2">
        <v>0</v>
      </c>
      <c r="O113" s="28">
        <v>0</v>
      </c>
      <c r="P113" s="2">
        <v>0</v>
      </c>
      <c r="Q113" s="28">
        <v>0</v>
      </c>
      <c r="R113" s="2">
        <v>2</v>
      </c>
      <c r="S113" s="28">
        <v>138000</v>
      </c>
      <c r="T113" s="2">
        <v>0</v>
      </c>
      <c r="U113" s="28">
        <v>0</v>
      </c>
      <c r="V113" s="2">
        <f>J113+L113+N113</f>
        <v>0</v>
      </c>
      <c r="W113" s="28">
        <f>K113+M113+O113</f>
        <v>0</v>
      </c>
      <c r="X113" s="2">
        <f>D113+F113+H113+J113+L113+N113+P113</f>
        <v>0</v>
      </c>
      <c r="Y113" s="28">
        <f>E113+G113+I113+K113+M113+O113+Q113</f>
        <v>0</v>
      </c>
      <c r="Z113" s="2">
        <f>R113+T113+V113+X113</f>
        <v>2</v>
      </c>
      <c r="AA113" s="28">
        <f>S113+U113+W113+Y113</f>
        <v>138000</v>
      </c>
    </row>
    <row r="114" spans="1:27" ht="15" x14ac:dyDescent="0.25">
      <c r="A114" s="1" t="s">
        <v>22</v>
      </c>
      <c r="B114" s="1" t="s">
        <v>12</v>
      </c>
      <c r="C114" s="1" t="s">
        <v>10</v>
      </c>
      <c r="D114" s="2">
        <v>0</v>
      </c>
      <c r="E114" s="28">
        <v>0</v>
      </c>
      <c r="F114" s="2">
        <v>0</v>
      </c>
      <c r="G114" s="28">
        <v>0</v>
      </c>
      <c r="H114" s="2">
        <v>0</v>
      </c>
      <c r="I114" s="28">
        <v>0</v>
      </c>
      <c r="J114" s="2">
        <v>0</v>
      </c>
      <c r="K114" s="28">
        <v>0</v>
      </c>
      <c r="L114" s="2">
        <v>0</v>
      </c>
      <c r="M114" s="28">
        <v>0</v>
      </c>
      <c r="N114" s="2">
        <v>0</v>
      </c>
      <c r="O114" s="28">
        <v>0</v>
      </c>
      <c r="P114" s="2">
        <v>0</v>
      </c>
      <c r="Q114" s="28">
        <v>0</v>
      </c>
      <c r="R114" s="2">
        <v>2</v>
      </c>
      <c r="S114" s="28">
        <v>6300000</v>
      </c>
      <c r="T114" s="2">
        <v>0</v>
      </c>
      <c r="U114" s="28">
        <v>0</v>
      </c>
      <c r="V114" s="2">
        <f>J114+L114+N114</f>
        <v>0</v>
      </c>
      <c r="W114" s="28">
        <f>K114+M114+O114</f>
        <v>0</v>
      </c>
      <c r="X114" s="2">
        <f>D114+F114+H114+J114+L114+N114+P114</f>
        <v>0</v>
      </c>
      <c r="Y114" s="28">
        <f>E114+G114+I114+K114+M114+O114+Q114</f>
        <v>0</v>
      </c>
      <c r="Z114" s="2">
        <f>R114+T114+V114+X114</f>
        <v>2</v>
      </c>
      <c r="AA114" s="28">
        <f>S114+U114+W114+Y114</f>
        <v>6300000</v>
      </c>
    </row>
    <row r="115" spans="1:27" ht="15" x14ac:dyDescent="0.25">
      <c r="A115" s="1" t="s">
        <v>23</v>
      </c>
      <c r="B115" s="1" t="s">
        <v>3</v>
      </c>
      <c r="C115" s="1" t="s">
        <v>4</v>
      </c>
      <c r="D115" s="2">
        <v>0</v>
      </c>
      <c r="E115" s="28">
        <v>0</v>
      </c>
      <c r="F115" s="2">
        <v>0</v>
      </c>
      <c r="G115" s="28">
        <v>0</v>
      </c>
      <c r="H115" s="2">
        <v>0</v>
      </c>
      <c r="I115" s="28">
        <v>0</v>
      </c>
      <c r="J115" s="2">
        <v>0</v>
      </c>
      <c r="K115" s="28">
        <v>0</v>
      </c>
      <c r="L115" s="2">
        <v>1</v>
      </c>
      <c r="M115" s="28">
        <v>15400.43</v>
      </c>
      <c r="N115" s="2">
        <v>0</v>
      </c>
      <c r="O115" s="28">
        <v>0</v>
      </c>
      <c r="P115" s="2">
        <v>0</v>
      </c>
      <c r="Q115" s="28">
        <v>0</v>
      </c>
      <c r="R115" s="2">
        <v>4</v>
      </c>
      <c r="S115" s="28">
        <v>24850</v>
      </c>
      <c r="T115" s="2">
        <v>0</v>
      </c>
      <c r="U115" s="28">
        <v>0</v>
      </c>
      <c r="V115" s="2">
        <f>J115+L115+N115</f>
        <v>1</v>
      </c>
      <c r="W115" s="28">
        <f>K115+M115+O115</f>
        <v>15400.43</v>
      </c>
      <c r="X115" s="2">
        <f>D115+F115+H115+J115+L115+N115+P115</f>
        <v>1</v>
      </c>
      <c r="Y115" s="28">
        <f>E115+G115+I115+K115+M115+O115+Q115</f>
        <v>15400.43</v>
      </c>
      <c r="Z115" s="2">
        <f>R115+T115+V115+X115</f>
        <v>6</v>
      </c>
      <c r="AA115" s="28">
        <f>S115+U115+W115+Y115</f>
        <v>55650.86</v>
      </c>
    </row>
    <row r="116" spans="1:27" ht="15" x14ac:dyDescent="0.25">
      <c r="A116" s="1" t="s">
        <v>23</v>
      </c>
      <c r="B116" s="1" t="s">
        <v>3</v>
      </c>
      <c r="C116" s="1" t="s">
        <v>6</v>
      </c>
      <c r="D116" s="3">
        <v>1</v>
      </c>
      <c r="E116" s="28">
        <v>900000</v>
      </c>
      <c r="F116" s="3">
        <v>0</v>
      </c>
      <c r="G116" s="28">
        <v>0</v>
      </c>
      <c r="H116" s="3">
        <v>0</v>
      </c>
      <c r="I116" s="28">
        <v>0</v>
      </c>
      <c r="J116" s="3">
        <v>0</v>
      </c>
      <c r="K116" s="28">
        <v>0</v>
      </c>
      <c r="L116" s="3">
        <v>0</v>
      </c>
      <c r="M116" s="28">
        <v>0</v>
      </c>
      <c r="N116" s="3">
        <v>0</v>
      </c>
      <c r="O116" s="28">
        <v>0</v>
      </c>
      <c r="P116" s="3">
        <v>0</v>
      </c>
      <c r="Q116" s="28">
        <v>0</v>
      </c>
      <c r="R116" s="3">
        <v>0</v>
      </c>
      <c r="S116" s="28">
        <v>0</v>
      </c>
      <c r="T116" s="3">
        <v>0</v>
      </c>
      <c r="U116" s="28">
        <v>0</v>
      </c>
      <c r="V116" s="3">
        <f>J116+L116+N116</f>
        <v>0</v>
      </c>
      <c r="W116" s="28">
        <f>K116+M116+O116</f>
        <v>0</v>
      </c>
      <c r="X116" s="3">
        <f>D116+F116+H116+J116+L116+N116+P116</f>
        <v>1</v>
      </c>
      <c r="Y116" s="28">
        <f>E116+G116+I116+K116+M116+O116+Q116</f>
        <v>900000</v>
      </c>
      <c r="Z116" s="3">
        <f>R116+T116+V116+X116</f>
        <v>1</v>
      </c>
      <c r="AA116" s="28">
        <f>S116+U116+W116+Y116</f>
        <v>900000</v>
      </c>
    </row>
    <row r="117" spans="1:27" ht="15" x14ac:dyDescent="0.25">
      <c r="A117" s="1" t="s">
        <v>23</v>
      </c>
      <c r="B117" s="1" t="s">
        <v>3</v>
      </c>
      <c r="C117" s="1" t="s">
        <v>10</v>
      </c>
      <c r="D117" s="2">
        <v>0</v>
      </c>
      <c r="E117" s="28">
        <v>0</v>
      </c>
      <c r="F117" s="2">
        <v>1</v>
      </c>
      <c r="G117" s="28">
        <v>1313000</v>
      </c>
      <c r="H117" s="2">
        <v>0</v>
      </c>
      <c r="I117" s="28">
        <v>0</v>
      </c>
      <c r="J117" s="2">
        <v>0</v>
      </c>
      <c r="K117" s="28">
        <v>0</v>
      </c>
      <c r="L117" s="2">
        <v>0</v>
      </c>
      <c r="M117" s="28">
        <v>0</v>
      </c>
      <c r="N117" s="2">
        <v>0</v>
      </c>
      <c r="O117" s="28">
        <v>0</v>
      </c>
      <c r="P117" s="2">
        <v>0</v>
      </c>
      <c r="Q117" s="28">
        <v>0</v>
      </c>
      <c r="R117" s="2">
        <v>1</v>
      </c>
      <c r="S117" s="28">
        <v>3222000</v>
      </c>
      <c r="T117" s="2">
        <v>0</v>
      </c>
      <c r="U117" s="28">
        <v>0</v>
      </c>
      <c r="V117" s="2">
        <f>J117+L117+N117</f>
        <v>0</v>
      </c>
      <c r="W117" s="28">
        <f>K117+M117+O117</f>
        <v>0</v>
      </c>
      <c r="X117" s="2">
        <f>D117+F117+H117+J117+L117+N117+P117</f>
        <v>1</v>
      </c>
      <c r="Y117" s="28">
        <f>E117+G117+I117+K117+M117+O117+Q117</f>
        <v>1313000</v>
      </c>
      <c r="Z117" s="2">
        <f>R117+T117+V117+X117</f>
        <v>2</v>
      </c>
      <c r="AA117" s="28">
        <f>S117+U117+W117+Y117</f>
        <v>4535000</v>
      </c>
    </row>
    <row r="118" spans="1:27" ht="15" x14ac:dyDescent="0.25">
      <c r="A118" s="1" t="s">
        <v>23</v>
      </c>
      <c r="B118" s="1" t="s">
        <v>8</v>
      </c>
      <c r="C118" s="1" t="s">
        <v>4</v>
      </c>
      <c r="D118" s="3">
        <v>9</v>
      </c>
      <c r="E118" s="28">
        <v>72317.98</v>
      </c>
      <c r="F118" s="3">
        <v>5</v>
      </c>
      <c r="G118" s="28">
        <v>47219.62</v>
      </c>
      <c r="H118" s="3">
        <v>2</v>
      </c>
      <c r="I118" s="28">
        <v>18723.099999999999</v>
      </c>
      <c r="J118" s="3">
        <v>1</v>
      </c>
      <c r="K118" s="28">
        <v>7200</v>
      </c>
      <c r="L118" s="3">
        <v>3</v>
      </c>
      <c r="M118" s="28">
        <v>13254.77</v>
      </c>
      <c r="N118" s="3">
        <v>0</v>
      </c>
      <c r="O118" s="28">
        <v>0</v>
      </c>
      <c r="P118" s="3">
        <v>11</v>
      </c>
      <c r="Q118" s="28">
        <v>101362</v>
      </c>
      <c r="R118" s="3">
        <v>67</v>
      </c>
      <c r="S118" s="28">
        <v>384678.38</v>
      </c>
      <c r="T118" s="3">
        <v>0</v>
      </c>
      <c r="U118" s="28">
        <v>0</v>
      </c>
      <c r="V118" s="3">
        <f>J118+L118+N118</f>
        <v>4</v>
      </c>
      <c r="W118" s="28">
        <f>K118+M118+O118</f>
        <v>20454.77</v>
      </c>
      <c r="X118" s="3">
        <f>D118+F118+H118+J118+L118+N118+P118</f>
        <v>31</v>
      </c>
      <c r="Y118" s="28">
        <f>E118+G118+I118+K118+M118+O118+Q118</f>
        <v>260077.47</v>
      </c>
      <c r="Z118" s="3">
        <f>R118+T118+V118+X118</f>
        <v>102</v>
      </c>
      <c r="AA118" s="28">
        <f>S118+U118+W118+Y118</f>
        <v>665210.62</v>
      </c>
    </row>
    <row r="119" spans="1:27" ht="15" x14ac:dyDescent="0.25">
      <c r="A119" s="1" t="s">
        <v>23</v>
      </c>
      <c r="B119" s="1" t="s">
        <v>8</v>
      </c>
      <c r="C119" s="1" t="s">
        <v>5</v>
      </c>
      <c r="D119" s="2">
        <v>0</v>
      </c>
      <c r="E119" s="28">
        <v>0</v>
      </c>
      <c r="F119" s="2">
        <v>0</v>
      </c>
      <c r="G119" s="28">
        <v>0</v>
      </c>
      <c r="H119" s="2">
        <v>0</v>
      </c>
      <c r="I119" s="28">
        <v>0</v>
      </c>
      <c r="J119" s="2">
        <v>0</v>
      </c>
      <c r="K119" s="28">
        <v>0</v>
      </c>
      <c r="L119" s="2">
        <v>0</v>
      </c>
      <c r="M119" s="28">
        <v>0</v>
      </c>
      <c r="N119" s="2">
        <v>0</v>
      </c>
      <c r="O119" s="28">
        <v>0</v>
      </c>
      <c r="P119" s="2">
        <v>3</v>
      </c>
      <c r="Q119" s="28">
        <v>66625</v>
      </c>
      <c r="R119" s="2">
        <v>4</v>
      </c>
      <c r="S119" s="28">
        <v>95327.9</v>
      </c>
      <c r="T119" s="2">
        <v>0</v>
      </c>
      <c r="U119" s="28">
        <v>0</v>
      </c>
      <c r="V119" s="2">
        <f>J119+L119+N119</f>
        <v>0</v>
      </c>
      <c r="W119" s="28">
        <f>K119+M119+O119</f>
        <v>0</v>
      </c>
      <c r="X119" s="2">
        <f>D119+F119+H119+J119+L119+N119+P119</f>
        <v>3</v>
      </c>
      <c r="Y119" s="28">
        <f>E119+G119+I119+K119+M119+O119+Q119</f>
        <v>66625</v>
      </c>
      <c r="Z119" s="2">
        <f>R119+T119+V119+X119</f>
        <v>7</v>
      </c>
      <c r="AA119" s="28">
        <f>S119+U119+W119+Y119</f>
        <v>161952.9</v>
      </c>
    </row>
    <row r="120" spans="1:27" ht="15" x14ac:dyDescent="0.25">
      <c r="A120" s="1" t="s">
        <v>23</v>
      </c>
      <c r="B120" s="1" t="s">
        <v>8</v>
      </c>
      <c r="C120" s="1" t="s">
        <v>6</v>
      </c>
      <c r="D120" s="2">
        <v>0</v>
      </c>
      <c r="E120" s="28">
        <v>0</v>
      </c>
      <c r="F120" s="2">
        <v>0</v>
      </c>
      <c r="G120" s="28">
        <v>0</v>
      </c>
      <c r="H120" s="2">
        <v>0</v>
      </c>
      <c r="I120" s="28">
        <v>0</v>
      </c>
      <c r="J120" s="2">
        <v>0</v>
      </c>
      <c r="K120" s="28">
        <v>0</v>
      </c>
      <c r="L120" s="2">
        <v>0</v>
      </c>
      <c r="M120" s="28">
        <v>0</v>
      </c>
      <c r="N120" s="2">
        <v>0</v>
      </c>
      <c r="O120" s="28">
        <v>0</v>
      </c>
      <c r="P120" s="2">
        <v>0</v>
      </c>
      <c r="Q120" s="28">
        <v>0</v>
      </c>
      <c r="R120" s="2">
        <v>1</v>
      </c>
      <c r="S120" s="28">
        <v>176364</v>
      </c>
      <c r="T120" s="2">
        <v>0</v>
      </c>
      <c r="U120" s="28">
        <v>0</v>
      </c>
      <c r="V120" s="2">
        <f>J120+L120+N120</f>
        <v>0</v>
      </c>
      <c r="W120" s="28">
        <f>K120+M120+O120</f>
        <v>0</v>
      </c>
      <c r="X120" s="2">
        <f>D120+F120+H120+J120+L120+N120+P120</f>
        <v>0</v>
      </c>
      <c r="Y120" s="28">
        <f>E120+G120+I120+K120+M120+O120+Q120</f>
        <v>0</v>
      </c>
      <c r="Z120" s="2">
        <f>R120+T120+V120+X120</f>
        <v>1</v>
      </c>
      <c r="AA120" s="28">
        <f>S120+U120+W120+Y120</f>
        <v>176364</v>
      </c>
    </row>
    <row r="121" spans="1:27" ht="15" x14ac:dyDescent="0.25">
      <c r="A121" s="1" t="s">
        <v>23</v>
      </c>
      <c r="B121" s="1" t="s">
        <v>9</v>
      </c>
      <c r="C121" s="1" t="s">
        <v>4</v>
      </c>
      <c r="D121" s="2">
        <v>0</v>
      </c>
      <c r="E121" s="28">
        <v>0</v>
      </c>
      <c r="F121" s="2">
        <v>0</v>
      </c>
      <c r="G121" s="28">
        <v>0</v>
      </c>
      <c r="H121" s="2">
        <v>0</v>
      </c>
      <c r="I121" s="28">
        <v>0</v>
      </c>
      <c r="J121" s="2">
        <v>0</v>
      </c>
      <c r="K121" s="28">
        <v>0</v>
      </c>
      <c r="L121" s="2">
        <v>0</v>
      </c>
      <c r="M121" s="28">
        <v>0</v>
      </c>
      <c r="N121" s="2">
        <v>0</v>
      </c>
      <c r="O121" s="28">
        <v>0</v>
      </c>
      <c r="P121" s="2">
        <v>0</v>
      </c>
      <c r="Q121" s="28">
        <v>0</v>
      </c>
      <c r="R121" s="2">
        <v>5</v>
      </c>
      <c r="S121" s="28">
        <v>18181</v>
      </c>
      <c r="T121" s="2">
        <v>0</v>
      </c>
      <c r="U121" s="28">
        <v>0</v>
      </c>
      <c r="V121" s="2">
        <f>J121+L121+N121</f>
        <v>0</v>
      </c>
      <c r="W121" s="28">
        <f>K121+M121+O121</f>
        <v>0</v>
      </c>
      <c r="X121" s="2">
        <f>D121+F121+H121+J121+L121+N121+P121</f>
        <v>0</v>
      </c>
      <c r="Y121" s="28">
        <f>E121+G121+I121+K121+M121+O121+Q121</f>
        <v>0</v>
      </c>
      <c r="Z121" s="2">
        <f>R121+T121+V121+X121</f>
        <v>5</v>
      </c>
      <c r="AA121" s="28">
        <f>S121+U121+W121+Y121</f>
        <v>18181</v>
      </c>
    </row>
    <row r="122" spans="1:27" ht="15" x14ac:dyDescent="0.25">
      <c r="A122" s="1" t="s">
        <v>23</v>
      </c>
      <c r="B122" s="1" t="s">
        <v>9</v>
      </c>
      <c r="C122" s="1" t="s">
        <v>5</v>
      </c>
      <c r="D122" s="2">
        <v>0</v>
      </c>
      <c r="E122" s="28">
        <v>0</v>
      </c>
      <c r="F122" s="2">
        <v>0</v>
      </c>
      <c r="G122" s="28">
        <v>0</v>
      </c>
      <c r="H122" s="2">
        <v>0</v>
      </c>
      <c r="I122" s="28">
        <v>0</v>
      </c>
      <c r="J122" s="2">
        <v>0</v>
      </c>
      <c r="K122" s="28">
        <v>0</v>
      </c>
      <c r="L122" s="2">
        <v>0</v>
      </c>
      <c r="M122" s="28">
        <v>0</v>
      </c>
      <c r="N122" s="2">
        <v>0</v>
      </c>
      <c r="O122" s="28">
        <v>0</v>
      </c>
      <c r="P122" s="2">
        <v>0</v>
      </c>
      <c r="Q122" s="28">
        <v>0</v>
      </c>
      <c r="R122" s="2">
        <v>2</v>
      </c>
      <c r="S122" s="28">
        <v>139975</v>
      </c>
      <c r="T122" s="2">
        <v>0</v>
      </c>
      <c r="U122" s="28">
        <v>0</v>
      </c>
      <c r="V122" s="2">
        <f>J122+L122+N122</f>
        <v>0</v>
      </c>
      <c r="W122" s="28">
        <f>K122+M122+O122</f>
        <v>0</v>
      </c>
      <c r="X122" s="2">
        <f>D122+F122+H122+J122+L122+N122+P122</f>
        <v>0</v>
      </c>
      <c r="Y122" s="28">
        <f>E122+G122+I122+K122+M122+O122+Q122</f>
        <v>0</v>
      </c>
      <c r="Z122" s="2">
        <f>R122+T122+V122+X122</f>
        <v>2</v>
      </c>
      <c r="AA122" s="28">
        <f>S122+U122+W122+Y122</f>
        <v>139975</v>
      </c>
    </row>
    <row r="123" spans="1:27" ht="15" x14ac:dyDescent="0.25">
      <c r="A123" s="1" t="s">
        <v>23</v>
      </c>
      <c r="B123" s="1" t="s">
        <v>9</v>
      </c>
      <c r="C123" s="1" t="s">
        <v>6</v>
      </c>
      <c r="D123" s="2">
        <v>0</v>
      </c>
      <c r="E123" s="28">
        <v>0</v>
      </c>
      <c r="F123" s="2">
        <v>0</v>
      </c>
      <c r="G123" s="28">
        <v>0</v>
      </c>
      <c r="H123" s="2">
        <v>0</v>
      </c>
      <c r="I123" s="28">
        <v>0</v>
      </c>
      <c r="J123" s="2">
        <v>0</v>
      </c>
      <c r="K123" s="28">
        <v>0</v>
      </c>
      <c r="L123" s="2">
        <v>0</v>
      </c>
      <c r="M123" s="28">
        <v>0</v>
      </c>
      <c r="N123" s="2">
        <v>0</v>
      </c>
      <c r="O123" s="28">
        <v>0</v>
      </c>
      <c r="P123" s="2">
        <v>0</v>
      </c>
      <c r="Q123" s="28">
        <v>0</v>
      </c>
      <c r="R123" s="2">
        <v>1</v>
      </c>
      <c r="S123" s="28">
        <v>125000</v>
      </c>
      <c r="T123" s="2">
        <v>0</v>
      </c>
      <c r="U123" s="28">
        <v>0</v>
      </c>
      <c r="V123" s="2">
        <f>J123+L123+N123</f>
        <v>0</v>
      </c>
      <c r="W123" s="28">
        <f>K123+M123+O123</f>
        <v>0</v>
      </c>
      <c r="X123" s="2">
        <f>D123+F123+H123+J123+L123+N123+P123</f>
        <v>0</v>
      </c>
      <c r="Y123" s="28">
        <f>E123+G123+I123+K123+M123+O123+Q123</f>
        <v>0</v>
      </c>
      <c r="Z123" s="2">
        <f>R123+T123+V123+X123</f>
        <v>1</v>
      </c>
      <c r="AA123" s="28">
        <f>S123+U123+W123+Y123</f>
        <v>125000</v>
      </c>
    </row>
    <row r="124" spans="1:27" ht="15" x14ac:dyDescent="0.25">
      <c r="A124" s="1" t="s">
        <v>23</v>
      </c>
      <c r="B124" s="1" t="s">
        <v>9</v>
      </c>
      <c r="C124" s="1" t="s">
        <v>10</v>
      </c>
      <c r="D124" s="2">
        <v>0</v>
      </c>
      <c r="E124" s="28">
        <v>0</v>
      </c>
      <c r="F124" s="2">
        <v>0</v>
      </c>
      <c r="G124" s="28">
        <v>0</v>
      </c>
      <c r="H124" s="2">
        <v>0</v>
      </c>
      <c r="I124" s="28">
        <v>0</v>
      </c>
      <c r="J124" s="2">
        <v>0</v>
      </c>
      <c r="K124" s="28">
        <v>0</v>
      </c>
      <c r="L124" s="2">
        <v>0</v>
      </c>
      <c r="M124" s="28">
        <v>0</v>
      </c>
      <c r="N124" s="2">
        <v>0</v>
      </c>
      <c r="O124" s="28">
        <v>0</v>
      </c>
      <c r="P124" s="2">
        <v>0</v>
      </c>
      <c r="Q124" s="28">
        <v>0</v>
      </c>
      <c r="R124" s="2">
        <v>1</v>
      </c>
      <c r="S124" s="28">
        <v>1812560</v>
      </c>
      <c r="T124" s="2">
        <v>0</v>
      </c>
      <c r="U124" s="28">
        <v>0</v>
      </c>
      <c r="V124" s="2">
        <f>J124+L124+N124</f>
        <v>0</v>
      </c>
      <c r="W124" s="28">
        <f>K124+M124+O124</f>
        <v>0</v>
      </c>
      <c r="X124" s="2">
        <f>D124+F124+H124+J124+L124+N124+P124</f>
        <v>0</v>
      </c>
      <c r="Y124" s="28">
        <f>E124+G124+I124+K124+M124+O124+Q124</f>
        <v>0</v>
      </c>
      <c r="Z124" s="2">
        <f>R124+T124+V124+X124</f>
        <v>1</v>
      </c>
      <c r="AA124" s="28">
        <f>S124+U124+W124+Y124</f>
        <v>1812560</v>
      </c>
    </row>
    <row r="125" spans="1:27" ht="15" x14ac:dyDescent="0.25">
      <c r="A125" s="1" t="s">
        <v>23</v>
      </c>
      <c r="B125" s="1" t="s">
        <v>12</v>
      </c>
      <c r="C125" s="1" t="s">
        <v>4</v>
      </c>
      <c r="D125" s="3">
        <v>2</v>
      </c>
      <c r="E125" s="28">
        <v>5300</v>
      </c>
      <c r="F125" s="3">
        <v>1</v>
      </c>
      <c r="G125" s="28">
        <v>18335</v>
      </c>
      <c r="H125" s="3">
        <v>1</v>
      </c>
      <c r="I125" s="28">
        <v>15000</v>
      </c>
      <c r="J125" s="3">
        <v>0</v>
      </c>
      <c r="K125" s="28">
        <v>0</v>
      </c>
      <c r="L125" s="3">
        <v>1</v>
      </c>
      <c r="M125" s="28">
        <v>840</v>
      </c>
      <c r="N125" s="3">
        <v>3</v>
      </c>
      <c r="O125" s="28">
        <v>12525</v>
      </c>
      <c r="P125" s="3">
        <v>0</v>
      </c>
      <c r="Q125" s="28">
        <v>0</v>
      </c>
      <c r="R125" s="3">
        <v>66</v>
      </c>
      <c r="S125" s="28">
        <v>343975.02</v>
      </c>
      <c r="T125" s="3">
        <v>0</v>
      </c>
      <c r="U125" s="28">
        <v>0</v>
      </c>
      <c r="V125" s="3">
        <f>J125+L125+N125</f>
        <v>4</v>
      </c>
      <c r="W125" s="28">
        <f>K125+M125+O125</f>
        <v>13365</v>
      </c>
      <c r="X125" s="3">
        <f>D125+F125+H125+J125+L125+N125+P125</f>
        <v>8</v>
      </c>
      <c r="Y125" s="28">
        <f>E125+G125+I125+K125+M125+O125+Q125</f>
        <v>52000</v>
      </c>
      <c r="Z125" s="3">
        <f>R125+T125+V125+X125</f>
        <v>78</v>
      </c>
      <c r="AA125" s="28">
        <f>S125+U125+W125+Y125</f>
        <v>409340.02</v>
      </c>
    </row>
    <row r="126" spans="1:27" ht="15" x14ac:dyDescent="0.25">
      <c r="A126" s="1" t="s">
        <v>23</v>
      </c>
      <c r="B126" s="1" t="s">
        <v>12</v>
      </c>
      <c r="C126" s="1" t="s">
        <v>5</v>
      </c>
      <c r="D126" s="3">
        <v>2</v>
      </c>
      <c r="E126" s="28">
        <v>145925</v>
      </c>
      <c r="F126" s="3">
        <v>1</v>
      </c>
      <c r="G126" s="28">
        <v>99700</v>
      </c>
      <c r="H126" s="3">
        <v>0</v>
      </c>
      <c r="I126" s="28">
        <v>0</v>
      </c>
      <c r="J126" s="3">
        <v>0</v>
      </c>
      <c r="K126" s="28">
        <v>0</v>
      </c>
      <c r="L126" s="3">
        <v>1</v>
      </c>
      <c r="M126" s="28">
        <v>27240</v>
      </c>
      <c r="N126" s="3">
        <v>0</v>
      </c>
      <c r="O126" s="28">
        <v>0</v>
      </c>
      <c r="P126" s="3">
        <v>0</v>
      </c>
      <c r="Q126" s="28">
        <v>0</v>
      </c>
      <c r="R126" s="3">
        <v>5</v>
      </c>
      <c r="S126" s="28">
        <v>214167.9</v>
      </c>
      <c r="T126" s="3">
        <v>0</v>
      </c>
      <c r="U126" s="28">
        <v>0</v>
      </c>
      <c r="V126" s="3">
        <f>J126+L126+N126</f>
        <v>1</v>
      </c>
      <c r="W126" s="28">
        <f>K126+M126+O126</f>
        <v>27240</v>
      </c>
      <c r="X126" s="3">
        <f>D126+F126+H126+J126+L126+N126+P126</f>
        <v>4</v>
      </c>
      <c r="Y126" s="28">
        <f>E126+G126+I126+K126+M126+O126+Q126</f>
        <v>272865</v>
      </c>
      <c r="Z126" s="3">
        <f>R126+T126+V126+X126</f>
        <v>10</v>
      </c>
      <c r="AA126" s="28">
        <f>S126+U126+W126+Y126</f>
        <v>514272.9</v>
      </c>
    </row>
    <row r="127" spans="1:27" ht="15" x14ac:dyDescent="0.25">
      <c r="A127" s="1" t="s">
        <v>23</v>
      </c>
      <c r="B127" s="1" t="s">
        <v>12</v>
      </c>
      <c r="C127" s="1" t="s">
        <v>6</v>
      </c>
      <c r="D127" s="3">
        <v>1</v>
      </c>
      <c r="E127" s="28">
        <v>733440</v>
      </c>
      <c r="F127" s="3">
        <v>0</v>
      </c>
      <c r="G127" s="28">
        <v>0</v>
      </c>
      <c r="H127" s="3">
        <v>0</v>
      </c>
      <c r="I127" s="28">
        <v>0</v>
      </c>
      <c r="J127" s="3">
        <v>0</v>
      </c>
      <c r="K127" s="28">
        <v>0</v>
      </c>
      <c r="L127" s="3">
        <v>0</v>
      </c>
      <c r="M127" s="28">
        <v>0</v>
      </c>
      <c r="N127" s="3">
        <v>0</v>
      </c>
      <c r="O127" s="28">
        <v>0</v>
      </c>
      <c r="P127" s="3">
        <v>0</v>
      </c>
      <c r="Q127" s="28">
        <v>0</v>
      </c>
      <c r="R127" s="3">
        <v>2</v>
      </c>
      <c r="S127" s="28">
        <v>1265610</v>
      </c>
      <c r="T127" s="3">
        <v>0</v>
      </c>
      <c r="U127" s="28">
        <v>0</v>
      </c>
      <c r="V127" s="3">
        <f>J127+L127+N127</f>
        <v>0</v>
      </c>
      <c r="W127" s="28">
        <f>K127+M127+O127</f>
        <v>0</v>
      </c>
      <c r="X127" s="3">
        <f>D127+F127+H127+J127+L127+N127+P127</f>
        <v>1</v>
      </c>
      <c r="Y127" s="28">
        <f>E127+G127+I127+K127+M127+O127+Q127</f>
        <v>733440</v>
      </c>
      <c r="Z127" s="3">
        <f>R127+T127+V127+X127</f>
        <v>3</v>
      </c>
      <c r="AA127" s="28">
        <f>S127+U127+W127+Y127</f>
        <v>1999050</v>
      </c>
    </row>
    <row r="128" spans="1:27" ht="15" x14ac:dyDescent="0.25">
      <c r="A128" s="1" t="s">
        <v>23</v>
      </c>
      <c r="B128" s="1" t="s">
        <v>12</v>
      </c>
      <c r="C128" s="1" t="s">
        <v>10</v>
      </c>
      <c r="D128" s="2">
        <v>0</v>
      </c>
      <c r="E128" s="28">
        <v>0</v>
      </c>
      <c r="F128" s="2">
        <v>0</v>
      </c>
      <c r="G128" s="28">
        <v>0</v>
      </c>
      <c r="H128" s="2">
        <v>0</v>
      </c>
      <c r="I128" s="28">
        <v>0</v>
      </c>
      <c r="J128" s="2">
        <v>0</v>
      </c>
      <c r="K128" s="28">
        <v>0</v>
      </c>
      <c r="L128" s="2">
        <v>0</v>
      </c>
      <c r="M128" s="28">
        <v>0</v>
      </c>
      <c r="N128" s="2">
        <v>0</v>
      </c>
      <c r="O128" s="28">
        <v>0</v>
      </c>
      <c r="P128" s="2">
        <v>0</v>
      </c>
      <c r="Q128" s="28">
        <v>0</v>
      </c>
      <c r="R128" s="2">
        <v>2</v>
      </c>
      <c r="S128" s="28">
        <v>3596300</v>
      </c>
      <c r="T128" s="2">
        <v>0</v>
      </c>
      <c r="U128" s="28">
        <v>0</v>
      </c>
      <c r="V128" s="2">
        <f>J128+L128+N128</f>
        <v>0</v>
      </c>
      <c r="W128" s="28">
        <f>K128+M128+O128</f>
        <v>0</v>
      </c>
      <c r="X128" s="2">
        <f>D128+F128+H128+J128+L128+N128+P128</f>
        <v>0</v>
      </c>
      <c r="Y128" s="28">
        <f>E128+G128+I128+K128+M128+O128+Q128</f>
        <v>0</v>
      </c>
      <c r="Z128" s="2">
        <f>R128+T128+V128+X128</f>
        <v>2</v>
      </c>
      <c r="AA128" s="28">
        <f>S128+U128+W128+Y128</f>
        <v>3596300</v>
      </c>
    </row>
    <row r="129" spans="1:27" ht="15" x14ac:dyDescent="0.25">
      <c r="A129" s="1" t="s">
        <v>23</v>
      </c>
      <c r="B129" s="1" t="s">
        <v>12</v>
      </c>
      <c r="C129" s="1" t="s">
        <v>7</v>
      </c>
      <c r="D129" s="2">
        <v>0</v>
      </c>
      <c r="E129" s="28">
        <v>0</v>
      </c>
      <c r="F129" s="2">
        <v>0</v>
      </c>
      <c r="G129" s="28">
        <v>0</v>
      </c>
      <c r="H129" s="2">
        <v>0</v>
      </c>
      <c r="I129" s="28">
        <v>0</v>
      </c>
      <c r="J129" s="2">
        <v>0</v>
      </c>
      <c r="K129" s="28">
        <v>0</v>
      </c>
      <c r="L129" s="2">
        <v>0</v>
      </c>
      <c r="M129" s="28">
        <v>0</v>
      </c>
      <c r="N129" s="2">
        <v>0</v>
      </c>
      <c r="O129" s="28">
        <v>0</v>
      </c>
      <c r="P129" s="2">
        <v>0</v>
      </c>
      <c r="Q129" s="28">
        <v>0</v>
      </c>
      <c r="R129" s="2">
        <v>2</v>
      </c>
      <c r="S129" s="28">
        <v>33283415.43</v>
      </c>
      <c r="T129" s="2">
        <v>0</v>
      </c>
      <c r="U129" s="28">
        <v>0</v>
      </c>
      <c r="V129" s="2">
        <f>J129+L129+N129</f>
        <v>0</v>
      </c>
      <c r="W129" s="28">
        <f>K129+M129+O129</f>
        <v>0</v>
      </c>
      <c r="X129" s="2">
        <f>D129+F129+H129+J129+L129+N129+P129</f>
        <v>0</v>
      </c>
      <c r="Y129" s="28">
        <f>E129+G129+I129+K129+M129+O129+Q129</f>
        <v>0</v>
      </c>
      <c r="Z129" s="2">
        <f>R129+T129+V129+X129</f>
        <v>2</v>
      </c>
      <c r="AA129" s="28">
        <f>S129+U129+W129+Y129</f>
        <v>33283415.43</v>
      </c>
    </row>
    <row r="130" spans="1:27" ht="15" x14ac:dyDescent="0.25">
      <c r="A130" s="1" t="s">
        <v>24</v>
      </c>
      <c r="B130" s="1" t="s">
        <v>3</v>
      </c>
      <c r="C130" s="1" t="s">
        <v>4</v>
      </c>
      <c r="D130" s="2">
        <v>0</v>
      </c>
      <c r="E130" s="28">
        <v>0</v>
      </c>
      <c r="F130" s="2">
        <v>1</v>
      </c>
      <c r="G130" s="28">
        <v>15961.25</v>
      </c>
      <c r="H130" s="2">
        <v>0</v>
      </c>
      <c r="I130" s="28">
        <v>0</v>
      </c>
      <c r="J130" s="2">
        <v>0</v>
      </c>
      <c r="K130" s="28">
        <v>0</v>
      </c>
      <c r="L130" s="2">
        <v>0</v>
      </c>
      <c r="M130" s="28">
        <v>0</v>
      </c>
      <c r="N130" s="2">
        <v>0</v>
      </c>
      <c r="O130" s="28">
        <v>0</v>
      </c>
      <c r="P130" s="2">
        <v>4</v>
      </c>
      <c r="Q130" s="28">
        <v>51075</v>
      </c>
      <c r="R130" s="2">
        <v>0</v>
      </c>
      <c r="S130" s="28">
        <v>0</v>
      </c>
      <c r="T130" s="2">
        <v>0</v>
      </c>
      <c r="U130" s="28">
        <v>0</v>
      </c>
      <c r="V130" s="2">
        <f>J130+L130+N130</f>
        <v>0</v>
      </c>
      <c r="W130" s="28">
        <f>K130+M130+O130</f>
        <v>0</v>
      </c>
      <c r="X130" s="2">
        <f>D130+F130+H130+J130+L130+N130+P130</f>
        <v>5</v>
      </c>
      <c r="Y130" s="28">
        <f>E130+G130+I130+K130+M130+O130+Q130</f>
        <v>67036.25</v>
      </c>
      <c r="Z130" s="2">
        <f>R130+T130+V130+X130</f>
        <v>5</v>
      </c>
      <c r="AA130" s="28">
        <f>S130+U130+W130+Y130</f>
        <v>67036.25</v>
      </c>
    </row>
    <row r="131" spans="1:27" ht="15" x14ac:dyDescent="0.25">
      <c r="A131" s="1" t="s">
        <v>24</v>
      </c>
      <c r="B131" s="1" t="s">
        <v>8</v>
      </c>
      <c r="C131" s="1" t="s">
        <v>4</v>
      </c>
      <c r="D131" s="3">
        <v>2</v>
      </c>
      <c r="E131" s="28">
        <v>4102</v>
      </c>
      <c r="F131" s="3">
        <v>2</v>
      </c>
      <c r="G131" s="28">
        <v>162.69999999999999</v>
      </c>
      <c r="H131" s="3">
        <v>9</v>
      </c>
      <c r="I131" s="28">
        <v>38749.5</v>
      </c>
      <c r="J131" s="3">
        <v>0</v>
      </c>
      <c r="K131" s="28">
        <v>0</v>
      </c>
      <c r="L131" s="3">
        <v>4</v>
      </c>
      <c r="M131" s="28">
        <v>1518.5</v>
      </c>
      <c r="N131" s="3">
        <v>0</v>
      </c>
      <c r="O131" s="28">
        <v>0</v>
      </c>
      <c r="P131" s="3">
        <v>33</v>
      </c>
      <c r="Q131" s="28">
        <v>108759.76</v>
      </c>
      <c r="R131" s="3">
        <v>20</v>
      </c>
      <c r="S131" s="28">
        <v>78022.179999999993</v>
      </c>
      <c r="T131" s="3">
        <v>0</v>
      </c>
      <c r="U131" s="28">
        <v>0</v>
      </c>
      <c r="V131" s="3">
        <f>J131+L131+N131</f>
        <v>4</v>
      </c>
      <c r="W131" s="28">
        <f>K131+M131+O131</f>
        <v>1518.5</v>
      </c>
      <c r="X131" s="3">
        <f>D131+F131+H131+J131+L131+N131+P131</f>
        <v>50</v>
      </c>
      <c r="Y131" s="28">
        <f>E131+G131+I131+K131+M131+O131+Q131</f>
        <v>153292.46</v>
      </c>
      <c r="Z131" s="3">
        <f>R131+T131+V131+X131</f>
        <v>74</v>
      </c>
      <c r="AA131" s="28">
        <f>S131+U131+W131+Y131</f>
        <v>232833.13999999998</v>
      </c>
    </row>
    <row r="132" spans="1:27" ht="15" x14ac:dyDescent="0.25">
      <c r="A132" s="1" t="s">
        <v>24</v>
      </c>
      <c r="B132" s="1" t="s">
        <v>8</v>
      </c>
      <c r="C132" s="1" t="s">
        <v>5</v>
      </c>
      <c r="D132" s="2">
        <v>0</v>
      </c>
      <c r="E132" s="28">
        <v>0</v>
      </c>
      <c r="F132" s="2">
        <v>1</v>
      </c>
      <c r="G132" s="28">
        <v>100000</v>
      </c>
      <c r="H132" s="2">
        <v>0</v>
      </c>
      <c r="I132" s="28">
        <v>0</v>
      </c>
      <c r="J132" s="2">
        <v>0</v>
      </c>
      <c r="K132" s="28">
        <v>0</v>
      </c>
      <c r="L132" s="2">
        <v>0</v>
      </c>
      <c r="M132" s="28">
        <v>0</v>
      </c>
      <c r="N132" s="2">
        <v>0</v>
      </c>
      <c r="O132" s="28">
        <v>0</v>
      </c>
      <c r="P132" s="2">
        <v>2</v>
      </c>
      <c r="Q132" s="28">
        <v>49995.15</v>
      </c>
      <c r="R132" s="2">
        <v>2</v>
      </c>
      <c r="S132" s="28">
        <v>111970</v>
      </c>
      <c r="T132" s="2">
        <v>0</v>
      </c>
      <c r="U132" s="28">
        <v>0</v>
      </c>
      <c r="V132" s="2">
        <f>J132+L132+N132</f>
        <v>0</v>
      </c>
      <c r="W132" s="28">
        <f>K132+M132+O132</f>
        <v>0</v>
      </c>
      <c r="X132" s="2">
        <f>D132+F132+H132+J132+L132+N132+P132</f>
        <v>3</v>
      </c>
      <c r="Y132" s="28">
        <f>E132+G132+I132+K132+M132+O132+Q132</f>
        <v>149995.15</v>
      </c>
      <c r="Z132" s="2">
        <f>R132+T132+V132+X132</f>
        <v>5</v>
      </c>
      <c r="AA132" s="28">
        <f>S132+U132+W132+Y132</f>
        <v>261965.15</v>
      </c>
    </row>
    <row r="133" spans="1:27" ht="15" x14ac:dyDescent="0.25">
      <c r="A133" s="1" t="s">
        <v>24</v>
      </c>
      <c r="B133" s="1" t="s">
        <v>8</v>
      </c>
      <c r="C133" s="1" t="s">
        <v>6</v>
      </c>
      <c r="D133" s="2">
        <v>0</v>
      </c>
      <c r="E133" s="28">
        <v>0</v>
      </c>
      <c r="F133" s="2">
        <v>0</v>
      </c>
      <c r="G133" s="28">
        <v>0</v>
      </c>
      <c r="H133" s="2">
        <v>0</v>
      </c>
      <c r="I133" s="28">
        <v>0</v>
      </c>
      <c r="J133" s="2">
        <v>0</v>
      </c>
      <c r="K133" s="28">
        <v>0</v>
      </c>
      <c r="L133" s="2">
        <v>0</v>
      </c>
      <c r="M133" s="28">
        <v>0</v>
      </c>
      <c r="N133" s="2">
        <v>0</v>
      </c>
      <c r="O133" s="28">
        <v>0</v>
      </c>
      <c r="P133" s="2">
        <v>0</v>
      </c>
      <c r="Q133" s="28">
        <v>0</v>
      </c>
      <c r="R133" s="2">
        <v>1</v>
      </c>
      <c r="S133" s="28">
        <v>409000</v>
      </c>
      <c r="T133" s="2">
        <v>0</v>
      </c>
      <c r="U133" s="28">
        <v>0</v>
      </c>
      <c r="V133" s="2">
        <f>J133+L133+N133</f>
        <v>0</v>
      </c>
      <c r="W133" s="28">
        <f>K133+M133+O133</f>
        <v>0</v>
      </c>
      <c r="X133" s="2">
        <f>D133+F133+H133+J133+L133+N133+P133</f>
        <v>0</v>
      </c>
      <c r="Y133" s="28">
        <f>E133+G133+I133+K133+M133+O133+Q133</f>
        <v>0</v>
      </c>
      <c r="Z133" s="2">
        <f>R133+T133+V133+X133</f>
        <v>1</v>
      </c>
      <c r="AA133" s="28">
        <f>S133+U133+W133+Y133</f>
        <v>409000</v>
      </c>
    </row>
    <row r="134" spans="1:27" ht="15" x14ac:dyDescent="0.25">
      <c r="A134" s="1" t="s">
        <v>24</v>
      </c>
      <c r="B134" s="1" t="s">
        <v>9</v>
      </c>
      <c r="C134" s="1" t="s">
        <v>4</v>
      </c>
      <c r="D134" s="2">
        <v>0</v>
      </c>
      <c r="E134" s="28">
        <v>0</v>
      </c>
      <c r="F134" s="2">
        <v>0</v>
      </c>
      <c r="G134" s="28">
        <v>0</v>
      </c>
      <c r="H134" s="2">
        <v>0</v>
      </c>
      <c r="I134" s="28">
        <v>0</v>
      </c>
      <c r="J134" s="2">
        <v>0</v>
      </c>
      <c r="K134" s="28">
        <v>0</v>
      </c>
      <c r="L134" s="2">
        <v>0</v>
      </c>
      <c r="M134" s="28">
        <v>0</v>
      </c>
      <c r="N134" s="2">
        <v>0</v>
      </c>
      <c r="O134" s="28">
        <v>0</v>
      </c>
      <c r="P134" s="2">
        <v>3</v>
      </c>
      <c r="Q134" s="28">
        <v>34760</v>
      </c>
      <c r="R134" s="2">
        <v>15</v>
      </c>
      <c r="S134" s="28">
        <v>81203.97</v>
      </c>
      <c r="T134" s="2">
        <v>0</v>
      </c>
      <c r="U134" s="28">
        <v>0</v>
      </c>
      <c r="V134" s="2">
        <f>J134+L134+N134</f>
        <v>0</v>
      </c>
      <c r="W134" s="28">
        <f>K134+M134+O134</f>
        <v>0</v>
      </c>
      <c r="X134" s="2">
        <f>D134+F134+H134+J134+L134+N134+P134</f>
        <v>3</v>
      </c>
      <c r="Y134" s="28">
        <f>E134+G134+I134+K134+M134+O134+Q134</f>
        <v>34760</v>
      </c>
      <c r="Z134" s="2">
        <f>R134+T134+V134+X134</f>
        <v>18</v>
      </c>
      <c r="AA134" s="28">
        <f>S134+U134+W134+Y134</f>
        <v>115963.97</v>
      </c>
    </row>
    <row r="135" spans="1:27" ht="15" x14ac:dyDescent="0.25">
      <c r="A135" s="1" t="s">
        <v>24</v>
      </c>
      <c r="B135" s="1" t="s">
        <v>9</v>
      </c>
      <c r="C135" s="1" t="s">
        <v>5</v>
      </c>
      <c r="D135" s="2">
        <v>0</v>
      </c>
      <c r="E135" s="28">
        <v>0</v>
      </c>
      <c r="F135" s="2">
        <v>0</v>
      </c>
      <c r="G135" s="28">
        <v>0</v>
      </c>
      <c r="H135" s="2">
        <v>0</v>
      </c>
      <c r="I135" s="28">
        <v>0</v>
      </c>
      <c r="J135" s="2">
        <v>0</v>
      </c>
      <c r="K135" s="28">
        <v>0</v>
      </c>
      <c r="L135" s="2">
        <v>0</v>
      </c>
      <c r="M135" s="28">
        <v>0</v>
      </c>
      <c r="N135" s="2">
        <v>0</v>
      </c>
      <c r="O135" s="28">
        <v>0</v>
      </c>
      <c r="P135" s="2">
        <v>0</v>
      </c>
      <c r="Q135" s="28">
        <v>0</v>
      </c>
      <c r="R135" s="2">
        <v>2</v>
      </c>
      <c r="S135" s="28">
        <v>195764</v>
      </c>
      <c r="T135" s="2">
        <v>0</v>
      </c>
      <c r="U135" s="28">
        <v>0</v>
      </c>
      <c r="V135" s="2">
        <f>J135+L135+N135</f>
        <v>0</v>
      </c>
      <c r="W135" s="28">
        <f>K135+M135+O135</f>
        <v>0</v>
      </c>
      <c r="X135" s="2">
        <f>D135+F135+H135+J135+L135+N135+P135</f>
        <v>0</v>
      </c>
      <c r="Y135" s="28">
        <f>E135+G135+I135+K135+M135+O135+Q135</f>
        <v>0</v>
      </c>
      <c r="Z135" s="2">
        <f>R135+T135+V135+X135</f>
        <v>2</v>
      </c>
      <c r="AA135" s="28">
        <f>S135+U135+W135+Y135</f>
        <v>195764</v>
      </c>
    </row>
    <row r="136" spans="1:27" ht="15" x14ac:dyDescent="0.25">
      <c r="A136" s="1" t="s">
        <v>24</v>
      </c>
      <c r="B136" s="1" t="s">
        <v>9</v>
      </c>
      <c r="C136" s="1" t="s">
        <v>6</v>
      </c>
      <c r="D136" s="2">
        <v>0</v>
      </c>
      <c r="E136" s="28">
        <v>0</v>
      </c>
      <c r="F136" s="2">
        <v>0</v>
      </c>
      <c r="G136" s="28">
        <v>0</v>
      </c>
      <c r="H136" s="2">
        <v>0</v>
      </c>
      <c r="I136" s="28">
        <v>0</v>
      </c>
      <c r="J136" s="2">
        <v>0</v>
      </c>
      <c r="K136" s="28">
        <v>0</v>
      </c>
      <c r="L136" s="2">
        <v>0</v>
      </c>
      <c r="M136" s="28">
        <v>0</v>
      </c>
      <c r="N136" s="2">
        <v>0</v>
      </c>
      <c r="O136" s="28">
        <v>0</v>
      </c>
      <c r="P136" s="2">
        <v>0</v>
      </c>
      <c r="Q136" s="28">
        <v>0</v>
      </c>
      <c r="R136" s="2">
        <v>2</v>
      </c>
      <c r="S136" s="28">
        <v>886588</v>
      </c>
      <c r="T136" s="2">
        <v>0</v>
      </c>
      <c r="U136" s="28">
        <v>0</v>
      </c>
      <c r="V136" s="2">
        <f>J136+L136+N136</f>
        <v>0</v>
      </c>
      <c r="W136" s="28">
        <f>K136+M136+O136</f>
        <v>0</v>
      </c>
      <c r="X136" s="2">
        <f>D136+F136+H136+J136+L136+N136+P136</f>
        <v>0</v>
      </c>
      <c r="Y136" s="28">
        <f>E136+G136+I136+K136+M136+O136+Q136</f>
        <v>0</v>
      </c>
      <c r="Z136" s="2">
        <f>R136+T136+V136+X136</f>
        <v>2</v>
      </c>
      <c r="AA136" s="28">
        <f>S136+U136+W136+Y136</f>
        <v>886588</v>
      </c>
    </row>
    <row r="137" spans="1:27" ht="15" x14ac:dyDescent="0.25">
      <c r="A137" s="1" t="s">
        <v>24</v>
      </c>
      <c r="B137" s="1" t="s">
        <v>12</v>
      </c>
      <c r="C137" s="1" t="s">
        <v>4</v>
      </c>
      <c r="D137" s="2">
        <v>0</v>
      </c>
      <c r="E137" s="28">
        <v>0</v>
      </c>
      <c r="F137" s="2">
        <v>3</v>
      </c>
      <c r="G137" s="28">
        <v>14067.28</v>
      </c>
      <c r="H137" s="2">
        <v>1</v>
      </c>
      <c r="I137" s="28">
        <v>3900</v>
      </c>
      <c r="J137" s="2">
        <v>0</v>
      </c>
      <c r="K137" s="28">
        <v>0</v>
      </c>
      <c r="L137" s="2">
        <v>2</v>
      </c>
      <c r="M137" s="28">
        <v>5130</v>
      </c>
      <c r="N137" s="2">
        <v>2</v>
      </c>
      <c r="O137" s="28">
        <v>7000</v>
      </c>
      <c r="P137" s="2">
        <v>9</v>
      </c>
      <c r="Q137" s="28">
        <v>40134.54</v>
      </c>
      <c r="R137" s="2">
        <v>47</v>
      </c>
      <c r="S137" s="28">
        <v>204684.22</v>
      </c>
      <c r="T137" s="2">
        <v>0</v>
      </c>
      <c r="U137" s="28">
        <v>0</v>
      </c>
      <c r="V137" s="2">
        <f>J137+L137+N137</f>
        <v>4</v>
      </c>
      <c r="W137" s="28">
        <f>K137+M137+O137</f>
        <v>12130</v>
      </c>
      <c r="X137" s="2">
        <f>D137+F137+H137+J137+L137+N137+P137</f>
        <v>17</v>
      </c>
      <c r="Y137" s="28">
        <f>E137+G137+I137+K137+M137+O137+Q137</f>
        <v>70231.820000000007</v>
      </c>
      <c r="Z137" s="2">
        <f>R137+T137+V137+X137</f>
        <v>68</v>
      </c>
      <c r="AA137" s="28">
        <f>S137+U137+W137+Y137</f>
        <v>287046.04000000004</v>
      </c>
    </row>
    <row r="138" spans="1:27" ht="15" x14ac:dyDescent="0.25">
      <c r="A138" s="1" t="s">
        <v>24</v>
      </c>
      <c r="B138" s="1" t="s">
        <v>12</v>
      </c>
      <c r="C138" s="1" t="s">
        <v>5</v>
      </c>
      <c r="D138" s="2">
        <v>0</v>
      </c>
      <c r="E138" s="28">
        <v>0</v>
      </c>
      <c r="F138" s="2">
        <v>0</v>
      </c>
      <c r="G138" s="28">
        <v>0</v>
      </c>
      <c r="H138" s="2">
        <v>0</v>
      </c>
      <c r="I138" s="28">
        <v>0</v>
      </c>
      <c r="J138" s="2">
        <v>0</v>
      </c>
      <c r="K138" s="28">
        <v>0</v>
      </c>
      <c r="L138" s="2">
        <v>0</v>
      </c>
      <c r="M138" s="28">
        <v>0</v>
      </c>
      <c r="N138" s="2">
        <v>0</v>
      </c>
      <c r="O138" s="28">
        <v>0</v>
      </c>
      <c r="P138" s="2">
        <v>1</v>
      </c>
      <c r="Q138" s="28">
        <v>25001</v>
      </c>
      <c r="R138" s="2">
        <v>3</v>
      </c>
      <c r="S138" s="28">
        <v>181023.81</v>
      </c>
      <c r="T138" s="2">
        <v>0</v>
      </c>
      <c r="U138" s="28">
        <v>0</v>
      </c>
      <c r="V138" s="2">
        <f>J138+L138+N138</f>
        <v>0</v>
      </c>
      <c r="W138" s="28">
        <f>K138+M138+O138</f>
        <v>0</v>
      </c>
      <c r="X138" s="2">
        <f>D138+F138+H138+J138+L138+N138+P138</f>
        <v>1</v>
      </c>
      <c r="Y138" s="28">
        <f>E138+G138+I138+K138+M138+O138+Q138</f>
        <v>25001</v>
      </c>
      <c r="Z138" s="2">
        <f>R138+T138+V138+X138</f>
        <v>4</v>
      </c>
      <c r="AA138" s="28">
        <f>S138+U138+W138+Y138</f>
        <v>206024.81</v>
      </c>
    </row>
    <row r="139" spans="1:27" ht="15" x14ac:dyDescent="0.25">
      <c r="A139" s="1" t="s">
        <v>24</v>
      </c>
      <c r="B139" s="1" t="s">
        <v>12</v>
      </c>
      <c r="C139" s="1" t="s">
        <v>10</v>
      </c>
      <c r="D139" s="2">
        <v>0</v>
      </c>
      <c r="E139" s="28">
        <v>0</v>
      </c>
      <c r="F139" s="2">
        <v>0</v>
      </c>
      <c r="G139" s="28">
        <v>0</v>
      </c>
      <c r="H139" s="2">
        <v>0</v>
      </c>
      <c r="I139" s="28">
        <v>0</v>
      </c>
      <c r="J139" s="2">
        <v>0</v>
      </c>
      <c r="K139" s="28">
        <v>0</v>
      </c>
      <c r="L139" s="2">
        <v>0</v>
      </c>
      <c r="M139" s="28">
        <v>0</v>
      </c>
      <c r="N139" s="2">
        <v>0</v>
      </c>
      <c r="O139" s="28">
        <v>0</v>
      </c>
      <c r="P139" s="2">
        <v>0</v>
      </c>
      <c r="Q139" s="28">
        <v>0</v>
      </c>
      <c r="R139" s="2">
        <v>1</v>
      </c>
      <c r="S139" s="28">
        <v>3286925.23</v>
      </c>
      <c r="T139" s="2">
        <v>0</v>
      </c>
      <c r="U139" s="28">
        <v>0</v>
      </c>
      <c r="V139" s="2">
        <f>J139+L139+N139</f>
        <v>0</v>
      </c>
      <c r="W139" s="28">
        <f>K139+M139+O139</f>
        <v>0</v>
      </c>
      <c r="X139" s="2">
        <f>D139+F139+H139+J139+L139+N139+P139</f>
        <v>0</v>
      </c>
      <c r="Y139" s="28">
        <f>E139+G139+I139+K139+M139+O139+Q139</f>
        <v>0</v>
      </c>
      <c r="Z139" s="2">
        <f>R139+T139+V139+X139</f>
        <v>1</v>
      </c>
      <c r="AA139" s="28">
        <f>S139+U139+W139+Y139</f>
        <v>3286925.23</v>
      </c>
    </row>
    <row r="140" spans="1:27" ht="15" x14ac:dyDescent="0.25">
      <c r="A140" s="1" t="s">
        <v>25</v>
      </c>
      <c r="B140" s="1" t="s">
        <v>8</v>
      </c>
      <c r="C140" s="1" t="s">
        <v>4</v>
      </c>
      <c r="D140" s="3">
        <v>12</v>
      </c>
      <c r="E140" s="28">
        <v>54944.44</v>
      </c>
      <c r="F140" s="3">
        <v>15</v>
      </c>
      <c r="G140" s="28">
        <v>83909.1</v>
      </c>
      <c r="H140" s="3">
        <v>10</v>
      </c>
      <c r="I140" s="28">
        <v>110193.85</v>
      </c>
      <c r="J140" s="3">
        <v>0</v>
      </c>
      <c r="K140" s="28">
        <v>0</v>
      </c>
      <c r="L140" s="3">
        <v>8</v>
      </c>
      <c r="M140" s="28">
        <v>78924.350000000006</v>
      </c>
      <c r="N140" s="3">
        <v>3</v>
      </c>
      <c r="O140" s="28">
        <v>29938.75</v>
      </c>
      <c r="P140" s="3">
        <v>54</v>
      </c>
      <c r="Q140" s="28">
        <v>472791.43</v>
      </c>
      <c r="R140" s="3">
        <v>212</v>
      </c>
      <c r="S140" s="28">
        <v>1421320.93</v>
      </c>
      <c r="T140" s="3">
        <v>0</v>
      </c>
      <c r="U140" s="28">
        <v>0</v>
      </c>
      <c r="V140" s="3">
        <f>J140+L140+N140</f>
        <v>11</v>
      </c>
      <c r="W140" s="28">
        <f>K140+M140+O140</f>
        <v>108863.1</v>
      </c>
      <c r="X140" s="3">
        <f>D140+F140+H140+J140+L140+N140+P140</f>
        <v>102</v>
      </c>
      <c r="Y140" s="28">
        <f>E140+G140+I140+K140+M140+O140+Q140</f>
        <v>830701.91999999993</v>
      </c>
      <c r="Z140" s="3">
        <f>R140+T140+V140+X140</f>
        <v>325</v>
      </c>
      <c r="AA140" s="28">
        <f>S140+U140+W140+Y140</f>
        <v>2360885.9500000002</v>
      </c>
    </row>
    <row r="141" spans="1:27" ht="15" x14ac:dyDescent="0.25">
      <c r="A141" s="1" t="s">
        <v>25</v>
      </c>
      <c r="B141" s="1" t="s">
        <v>8</v>
      </c>
      <c r="C141" s="1" t="s">
        <v>5</v>
      </c>
      <c r="D141" s="3">
        <v>1</v>
      </c>
      <c r="E141" s="28">
        <v>25000</v>
      </c>
      <c r="F141" s="3">
        <v>4</v>
      </c>
      <c r="G141" s="28">
        <v>245407.5</v>
      </c>
      <c r="H141" s="3">
        <v>8</v>
      </c>
      <c r="I141" s="28">
        <v>401946.5</v>
      </c>
      <c r="J141" s="3">
        <v>1</v>
      </c>
      <c r="K141" s="28">
        <v>40164.5</v>
      </c>
      <c r="L141" s="3">
        <v>6</v>
      </c>
      <c r="M141" s="28">
        <v>368337</v>
      </c>
      <c r="N141" s="3">
        <v>0</v>
      </c>
      <c r="O141" s="28">
        <v>0</v>
      </c>
      <c r="P141" s="3">
        <v>18</v>
      </c>
      <c r="Q141" s="28">
        <v>879205.61</v>
      </c>
      <c r="R141" s="3">
        <v>19</v>
      </c>
      <c r="S141" s="28">
        <v>976555.96</v>
      </c>
      <c r="T141" s="3">
        <v>0</v>
      </c>
      <c r="U141" s="28">
        <v>0</v>
      </c>
      <c r="V141" s="3">
        <f>J141+L141+N141</f>
        <v>7</v>
      </c>
      <c r="W141" s="28">
        <f>K141+M141+O141</f>
        <v>408501.5</v>
      </c>
      <c r="X141" s="3">
        <f>D141+F141+H141+J141+L141+N141+P141</f>
        <v>38</v>
      </c>
      <c r="Y141" s="28">
        <f>E141+G141+I141+K141+M141+O141+Q141</f>
        <v>1960061.1099999999</v>
      </c>
      <c r="Z141" s="3">
        <f>R141+T141+V141+X141</f>
        <v>64</v>
      </c>
      <c r="AA141" s="28">
        <f>S141+U141+W141+Y141</f>
        <v>3345118.57</v>
      </c>
    </row>
    <row r="142" spans="1:27" ht="15" x14ac:dyDescent="0.25">
      <c r="A142" s="1" t="s">
        <v>25</v>
      </c>
      <c r="B142" s="1" t="s">
        <v>9</v>
      </c>
      <c r="C142" s="1" t="s">
        <v>4</v>
      </c>
      <c r="D142" s="2">
        <v>0</v>
      </c>
      <c r="E142" s="28">
        <v>0</v>
      </c>
      <c r="F142" s="2">
        <v>0</v>
      </c>
      <c r="G142" s="28">
        <v>0</v>
      </c>
      <c r="H142" s="2">
        <v>0</v>
      </c>
      <c r="I142" s="28">
        <v>0</v>
      </c>
      <c r="J142" s="2">
        <v>0</v>
      </c>
      <c r="K142" s="28">
        <v>0</v>
      </c>
      <c r="L142" s="2">
        <v>0</v>
      </c>
      <c r="M142" s="28">
        <v>0</v>
      </c>
      <c r="N142" s="2">
        <v>0</v>
      </c>
      <c r="O142" s="28">
        <v>0</v>
      </c>
      <c r="P142" s="2">
        <v>0</v>
      </c>
      <c r="Q142" s="28">
        <v>0</v>
      </c>
      <c r="R142" s="2">
        <v>3</v>
      </c>
      <c r="S142" s="28">
        <v>15000</v>
      </c>
      <c r="T142" s="2">
        <v>0</v>
      </c>
      <c r="U142" s="28">
        <v>0</v>
      </c>
      <c r="V142" s="2">
        <f>J142+L142+N142</f>
        <v>0</v>
      </c>
      <c r="W142" s="28">
        <f>K142+M142+O142</f>
        <v>0</v>
      </c>
      <c r="X142" s="2">
        <f>D142+F142+H142+J142+L142+N142+P142</f>
        <v>0</v>
      </c>
      <c r="Y142" s="28">
        <f>E142+G142+I142+K142+M142+O142+Q142</f>
        <v>0</v>
      </c>
      <c r="Z142" s="2">
        <f>R142+T142+V142+X142</f>
        <v>3</v>
      </c>
      <c r="AA142" s="28">
        <f>S142+U142+W142+Y142</f>
        <v>15000</v>
      </c>
    </row>
    <row r="143" spans="1:27" ht="15" x14ac:dyDescent="0.25">
      <c r="A143" s="1" t="s">
        <v>25</v>
      </c>
      <c r="B143" s="1" t="s">
        <v>9</v>
      </c>
      <c r="C143" s="1" t="s">
        <v>10</v>
      </c>
      <c r="D143" s="2">
        <v>0</v>
      </c>
      <c r="E143" s="28">
        <v>0</v>
      </c>
      <c r="F143" s="2">
        <v>0</v>
      </c>
      <c r="G143" s="28">
        <v>0</v>
      </c>
      <c r="H143" s="2">
        <v>0</v>
      </c>
      <c r="I143" s="28">
        <v>0</v>
      </c>
      <c r="J143" s="2">
        <v>0</v>
      </c>
      <c r="K143" s="28">
        <v>0</v>
      </c>
      <c r="L143" s="2">
        <v>0</v>
      </c>
      <c r="M143" s="28">
        <v>0</v>
      </c>
      <c r="N143" s="2">
        <v>0</v>
      </c>
      <c r="O143" s="28">
        <v>0</v>
      </c>
      <c r="P143" s="2">
        <v>0</v>
      </c>
      <c r="Q143" s="28">
        <v>0</v>
      </c>
      <c r="R143" s="2">
        <v>1</v>
      </c>
      <c r="S143" s="28">
        <v>5000000</v>
      </c>
      <c r="T143" s="2">
        <v>0</v>
      </c>
      <c r="U143" s="28">
        <v>0</v>
      </c>
      <c r="V143" s="2">
        <f>J143+L143+N143</f>
        <v>0</v>
      </c>
      <c r="W143" s="28">
        <f>K143+M143+O143</f>
        <v>0</v>
      </c>
      <c r="X143" s="2">
        <f>D143+F143+H143+J143+L143+N143+P143</f>
        <v>0</v>
      </c>
      <c r="Y143" s="28">
        <f>E143+G143+I143+K143+M143+O143+Q143</f>
        <v>0</v>
      </c>
      <c r="Z143" s="2">
        <f>R143+T143+V143+X143</f>
        <v>1</v>
      </c>
      <c r="AA143" s="28">
        <f>S143+U143+W143+Y143</f>
        <v>5000000</v>
      </c>
    </row>
    <row r="144" spans="1:27" ht="15" x14ac:dyDescent="0.25">
      <c r="A144" s="1" t="s">
        <v>25</v>
      </c>
      <c r="B144" s="1" t="s">
        <v>12</v>
      </c>
      <c r="C144" s="1" t="s">
        <v>4</v>
      </c>
      <c r="D144" s="2">
        <v>0</v>
      </c>
      <c r="E144" s="28">
        <v>0</v>
      </c>
      <c r="F144" s="2">
        <v>2</v>
      </c>
      <c r="G144" s="28">
        <v>15277</v>
      </c>
      <c r="H144" s="2">
        <v>3</v>
      </c>
      <c r="I144" s="28">
        <v>40662.5</v>
      </c>
      <c r="J144" s="2">
        <v>0</v>
      </c>
      <c r="K144" s="28">
        <v>0</v>
      </c>
      <c r="L144" s="2">
        <v>0</v>
      </c>
      <c r="M144" s="28">
        <v>0</v>
      </c>
      <c r="N144" s="2">
        <v>1</v>
      </c>
      <c r="O144" s="28">
        <v>4650.78</v>
      </c>
      <c r="P144" s="2">
        <v>5</v>
      </c>
      <c r="Q144" s="28">
        <v>64850</v>
      </c>
      <c r="R144" s="2">
        <v>95</v>
      </c>
      <c r="S144" s="28">
        <v>485449.24</v>
      </c>
      <c r="T144" s="2">
        <v>0</v>
      </c>
      <c r="U144" s="28">
        <v>0</v>
      </c>
      <c r="V144" s="2">
        <f>J144+L144+N144</f>
        <v>1</v>
      </c>
      <c r="W144" s="28">
        <f>K144+M144+O144</f>
        <v>4650.78</v>
      </c>
      <c r="X144" s="2">
        <f>D144+F144+H144+J144+L144+N144+P144</f>
        <v>11</v>
      </c>
      <c r="Y144" s="28">
        <f>E144+G144+I144+K144+M144+O144+Q144</f>
        <v>125440.28</v>
      </c>
      <c r="Z144" s="2">
        <f>R144+T144+V144+X144</f>
        <v>107</v>
      </c>
      <c r="AA144" s="28">
        <f>S144+U144+W144+Y144</f>
        <v>615540.30000000005</v>
      </c>
    </row>
    <row r="145" spans="1:27" ht="15" x14ac:dyDescent="0.25">
      <c r="A145" s="1" t="s">
        <v>25</v>
      </c>
      <c r="B145" s="1" t="s">
        <v>12</v>
      </c>
      <c r="C145" s="1" t="s">
        <v>5</v>
      </c>
      <c r="D145" s="2">
        <v>0</v>
      </c>
      <c r="E145" s="28">
        <v>0</v>
      </c>
      <c r="F145" s="2">
        <v>0</v>
      </c>
      <c r="G145" s="28">
        <v>0</v>
      </c>
      <c r="H145" s="2">
        <v>2</v>
      </c>
      <c r="I145" s="28">
        <v>125000</v>
      </c>
      <c r="J145" s="2">
        <v>0</v>
      </c>
      <c r="K145" s="28">
        <v>0</v>
      </c>
      <c r="L145" s="2">
        <v>0</v>
      </c>
      <c r="M145" s="28">
        <v>0</v>
      </c>
      <c r="N145" s="2">
        <v>0</v>
      </c>
      <c r="O145" s="28">
        <v>0</v>
      </c>
      <c r="P145" s="2">
        <v>4</v>
      </c>
      <c r="Q145" s="28">
        <v>269150.40000000002</v>
      </c>
      <c r="R145" s="2">
        <v>24</v>
      </c>
      <c r="S145" s="28">
        <v>1247700</v>
      </c>
      <c r="T145" s="2">
        <v>0</v>
      </c>
      <c r="U145" s="28">
        <v>0</v>
      </c>
      <c r="V145" s="2">
        <f>J145+L145+N145</f>
        <v>0</v>
      </c>
      <c r="W145" s="28">
        <f>K145+M145+O145</f>
        <v>0</v>
      </c>
      <c r="X145" s="2">
        <f>D145+F145+H145+J145+L145+N145+P145</f>
        <v>6</v>
      </c>
      <c r="Y145" s="28">
        <f>E145+G145+I145+K145+M145+O145+Q145</f>
        <v>394150.40000000002</v>
      </c>
      <c r="Z145" s="2">
        <f>R145+T145+V145+X145</f>
        <v>30</v>
      </c>
      <c r="AA145" s="28">
        <f>S145+U145+W145+Y145</f>
        <v>1641850.4</v>
      </c>
    </row>
    <row r="146" spans="1:27" ht="15" x14ac:dyDescent="0.25">
      <c r="A146" s="1" t="s">
        <v>25</v>
      </c>
      <c r="B146" s="1" t="s">
        <v>12</v>
      </c>
      <c r="C146" s="1" t="s">
        <v>6</v>
      </c>
      <c r="D146" s="2">
        <v>0</v>
      </c>
      <c r="E146" s="28">
        <v>0</v>
      </c>
      <c r="F146" s="2">
        <v>0</v>
      </c>
      <c r="G146" s="28">
        <v>0</v>
      </c>
      <c r="H146" s="2">
        <v>0</v>
      </c>
      <c r="I146" s="28">
        <v>0</v>
      </c>
      <c r="J146" s="2">
        <v>0</v>
      </c>
      <c r="K146" s="28">
        <v>0</v>
      </c>
      <c r="L146" s="2">
        <v>0</v>
      </c>
      <c r="M146" s="28">
        <v>0</v>
      </c>
      <c r="N146" s="2">
        <v>0</v>
      </c>
      <c r="O146" s="28">
        <v>0</v>
      </c>
      <c r="P146" s="2">
        <v>0</v>
      </c>
      <c r="Q146" s="28">
        <v>0</v>
      </c>
      <c r="R146" s="2">
        <v>5</v>
      </c>
      <c r="S146" s="28">
        <v>1697234.53</v>
      </c>
      <c r="T146" s="2">
        <v>0</v>
      </c>
      <c r="U146" s="28">
        <v>0</v>
      </c>
      <c r="V146" s="2">
        <f>J146+L146+N146</f>
        <v>0</v>
      </c>
      <c r="W146" s="28">
        <f>K146+M146+O146</f>
        <v>0</v>
      </c>
      <c r="X146" s="2">
        <f>D146+F146+H146+J146+L146+N146+P146</f>
        <v>0</v>
      </c>
      <c r="Y146" s="28">
        <f>E146+G146+I146+K146+M146+O146+Q146</f>
        <v>0</v>
      </c>
      <c r="Z146" s="2">
        <f>R146+T146+V146+X146</f>
        <v>5</v>
      </c>
      <c r="AA146" s="28">
        <f>S146+U146+W146+Y146</f>
        <v>1697234.53</v>
      </c>
    </row>
    <row r="147" spans="1:27" ht="15" x14ac:dyDescent="0.25">
      <c r="A147" s="1" t="s">
        <v>25</v>
      </c>
      <c r="B147" s="1" t="s">
        <v>12</v>
      </c>
      <c r="C147" s="1" t="s">
        <v>10</v>
      </c>
      <c r="D147" s="2">
        <v>0</v>
      </c>
      <c r="E147" s="28">
        <v>0</v>
      </c>
      <c r="F147" s="2">
        <v>0</v>
      </c>
      <c r="G147" s="28">
        <v>0</v>
      </c>
      <c r="H147" s="2">
        <v>0</v>
      </c>
      <c r="I147" s="28">
        <v>0</v>
      </c>
      <c r="J147" s="2">
        <v>0</v>
      </c>
      <c r="K147" s="28">
        <v>0</v>
      </c>
      <c r="L147" s="2">
        <v>0</v>
      </c>
      <c r="M147" s="28">
        <v>0</v>
      </c>
      <c r="N147" s="2">
        <v>0</v>
      </c>
      <c r="O147" s="28">
        <v>0</v>
      </c>
      <c r="P147" s="2">
        <v>0</v>
      </c>
      <c r="Q147" s="28">
        <v>0</v>
      </c>
      <c r="R147" s="2">
        <v>3</v>
      </c>
      <c r="S147" s="28">
        <v>6446839</v>
      </c>
      <c r="T147" s="2">
        <v>0</v>
      </c>
      <c r="U147" s="28">
        <v>0</v>
      </c>
      <c r="V147" s="2">
        <f>J147+L147+N147</f>
        <v>0</v>
      </c>
      <c r="W147" s="28">
        <f>K147+M147+O147</f>
        <v>0</v>
      </c>
      <c r="X147" s="2">
        <f>D147+F147+H147+J147+L147+N147+P147</f>
        <v>0</v>
      </c>
      <c r="Y147" s="28">
        <f>E147+G147+I147+K147+M147+O147+Q147</f>
        <v>0</v>
      </c>
      <c r="Z147" s="2">
        <f>R147+T147+V147+X147</f>
        <v>3</v>
      </c>
      <c r="AA147" s="28">
        <f>S147+U147+W147+Y147</f>
        <v>6446839</v>
      </c>
    </row>
    <row r="148" spans="1:27" ht="15" x14ac:dyDescent="0.25">
      <c r="A148" s="1" t="s">
        <v>26</v>
      </c>
      <c r="B148" s="1" t="s">
        <v>8</v>
      </c>
      <c r="C148" s="1" t="s">
        <v>4</v>
      </c>
      <c r="D148" s="2">
        <v>0</v>
      </c>
      <c r="E148" s="28">
        <v>0</v>
      </c>
      <c r="F148" s="2">
        <v>2</v>
      </c>
      <c r="G148" s="28">
        <v>1946.6</v>
      </c>
      <c r="H148" s="2">
        <v>12</v>
      </c>
      <c r="I148" s="28">
        <v>90389.75</v>
      </c>
      <c r="J148" s="2">
        <v>2</v>
      </c>
      <c r="K148" s="28">
        <v>13648</v>
      </c>
      <c r="L148" s="2">
        <v>4</v>
      </c>
      <c r="M148" s="28">
        <v>1661</v>
      </c>
      <c r="N148" s="2">
        <v>1</v>
      </c>
      <c r="O148" s="28">
        <v>1699</v>
      </c>
      <c r="P148" s="2">
        <v>11</v>
      </c>
      <c r="Q148" s="28">
        <v>66144.98</v>
      </c>
      <c r="R148" s="2">
        <v>75</v>
      </c>
      <c r="S148" s="28">
        <v>319681.88</v>
      </c>
      <c r="T148" s="2">
        <v>0</v>
      </c>
      <c r="U148" s="28">
        <v>0</v>
      </c>
      <c r="V148" s="2">
        <f>J148+L148+N148</f>
        <v>7</v>
      </c>
      <c r="W148" s="28">
        <f>K148+M148+O148</f>
        <v>17008</v>
      </c>
      <c r="X148" s="2">
        <f>D148+F148+H148+J148+L148+N148+P148</f>
        <v>32</v>
      </c>
      <c r="Y148" s="28">
        <f>E148+G148+I148+K148+M148+O148+Q148</f>
        <v>175489.33000000002</v>
      </c>
      <c r="Z148" s="2">
        <f>R148+T148+V148+X148</f>
        <v>114</v>
      </c>
      <c r="AA148" s="28">
        <f>S148+U148+W148+Y148</f>
        <v>512179.21</v>
      </c>
    </row>
    <row r="149" spans="1:27" ht="15" x14ac:dyDescent="0.25">
      <c r="A149" s="1" t="s">
        <v>26</v>
      </c>
      <c r="B149" s="1" t="s">
        <v>8</v>
      </c>
      <c r="C149" s="1" t="s">
        <v>5</v>
      </c>
      <c r="D149" s="2">
        <v>0</v>
      </c>
      <c r="E149" s="28">
        <v>0</v>
      </c>
      <c r="F149" s="2">
        <v>0</v>
      </c>
      <c r="G149" s="28">
        <v>0</v>
      </c>
      <c r="H149" s="2">
        <v>0</v>
      </c>
      <c r="I149" s="28">
        <v>0</v>
      </c>
      <c r="J149" s="2">
        <v>0</v>
      </c>
      <c r="K149" s="28">
        <v>0</v>
      </c>
      <c r="L149" s="2">
        <v>0</v>
      </c>
      <c r="M149" s="28">
        <v>0</v>
      </c>
      <c r="N149" s="2">
        <v>0</v>
      </c>
      <c r="O149" s="28">
        <v>0</v>
      </c>
      <c r="P149" s="2">
        <v>1</v>
      </c>
      <c r="Q149" s="28">
        <v>30510</v>
      </c>
      <c r="R149" s="2">
        <v>3</v>
      </c>
      <c r="S149" s="28">
        <v>145434</v>
      </c>
      <c r="T149" s="2">
        <v>0</v>
      </c>
      <c r="U149" s="28">
        <v>0</v>
      </c>
      <c r="V149" s="2">
        <f>J149+L149+N149</f>
        <v>0</v>
      </c>
      <c r="W149" s="28">
        <f>K149+M149+O149</f>
        <v>0</v>
      </c>
      <c r="X149" s="2">
        <f>D149+F149+H149+J149+L149+N149+P149</f>
        <v>1</v>
      </c>
      <c r="Y149" s="28">
        <f>E149+G149+I149+K149+M149+O149+Q149</f>
        <v>30510</v>
      </c>
      <c r="Z149" s="2">
        <f>R149+T149+V149+X149</f>
        <v>4</v>
      </c>
      <c r="AA149" s="28">
        <f>S149+U149+W149+Y149</f>
        <v>175944</v>
      </c>
    </row>
    <row r="150" spans="1:27" ht="15" x14ac:dyDescent="0.25">
      <c r="A150" s="1" t="s">
        <v>26</v>
      </c>
      <c r="B150" s="1" t="s">
        <v>9</v>
      </c>
      <c r="C150" s="1" t="s">
        <v>4</v>
      </c>
      <c r="D150" s="2">
        <v>0</v>
      </c>
      <c r="E150" s="28">
        <v>0</v>
      </c>
      <c r="F150" s="2">
        <v>0</v>
      </c>
      <c r="G150" s="28">
        <v>0</v>
      </c>
      <c r="H150" s="2">
        <v>0</v>
      </c>
      <c r="I150" s="28">
        <v>0</v>
      </c>
      <c r="J150" s="2">
        <v>0</v>
      </c>
      <c r="K150" s="28">
        <v>0</v>
      </c>
      <c r="L150" s="2">
        <v>0</v>
      </c>
      <c r="M150" s="28">
        <v>0</v>
      </c>
      <c r="N150" s="2">
        <v>0</v>
      </c>
      <c r="O150" s="28">
        <v>0</v>
      </c>
      <c r="P150" s="2">
        <v>0</v>
      </c>
      <c r="Q150" s="28">
        <v>0</v>
      </c>
      <c r="R150" s="2">
        <v>9</v>
      </c>
      <c r="S150" s="28">
        <v>116010</v>
      </c>
      <c r="T150" s="2">
        <v>0</v>
      </c>
      <c r="U150" s="28">
        <v>0</v>
      </c>
      <c r="V150" s="2">
        <f>J150+L150+N150</f>
        <v>0</v>
      </c>
      <c r="W150" s="28">
        <f>K150+M150+O150</f>
        <v>0</v>
      </c>
      <c r="X150" s="2">
        <f>D150+F150+H150+J150+L150+N150+P150</f>
        <v>0</v>
      </c>
      <c r="Y150" s="28">
        <f>E150+G150+I150+K150+M150+O150+Q150</f>
        <v>0</v>
      </c>
      <c r="Z150" s="2">
        <f>R150+T150+V150+X150</f>
        <v>9</v>
      </c>
      <c r="AA150" s="28">
        <f>S150+U150+W150+Y150</f>
        <v>116010</v>
      </c>
    </row>
    <row r="151" spans="1:27" ht="15" x14ac:dyDescent="0.25">
      <c r="A151" s="1" t="s">
        <v>26</v>
      </c>
      <c r="B151" s="1" t="s">
        <v>9</v>
      </c>
      <c r="C151" s="1" t="s">
        <v>5</v>
      </c>
      <c r="D151" s="2">
        <v>0</v>
      </c>
      <c r="E151" s="28">
        <v>0</v>
      </c>
      <c r="F151" s="2">
        <v>0</v>
      </c>
      <c r="G151" s="28">
        <v>0</v>
      </c>
      <c r="H151" s="2">
        <v>0</v>
      </c>
      <c r="I151" s="28">
        <v>0</v>
      </c>
      <c r="J151" s="2">
        <v>0</v>
      </c>
      <c r="K151" s="28">
        <v>0</v>
      </c>
      <c r="L151" s="2">
        <v>0</v>
      </c>
      <c r="M151" s="28">
        <v>0</v>
      </c>
      <c r="N151" s="2">
        <v>0</v>
      </c>
      <c r="O151" s="28">
        <v>0</v>
      </c>
      <c r="P151" s="2">
        <v>0</v>
      </c>
      <c r="Q151" s="28">
        <v>0</v>
      </c>
      <c r="R151" s="2">
        <v>1</v>
      </c>
      <c r="S151" s="28">
        <v>30000</v>
      </c>
      <c r="T151" s="2">
        <v>0</v>
      </c>
      <c r="U151" s="28">
        <v>0</v>
      </c>
      <c r="V151" s="2">
        <f>J151+L151+N151</f>
        <v>0</v>
      </c>
      <c r="W151" s="28">
        <f>K151+M151+O151</f>
        <v>0</v>
      </c>
      <c r="X151" s="2">
        <f>D151+F151+H151+J151+L151+N151+P151</f>
        <v>0</v>
      </c>
      <c r="Y151" s="28">
        <f>E151+G151+I151+K151+M151+O151+Q151</f>
        <v>0</v>
      </c>
      <c r="Z151" s="2">
        <f>R151+T151+V151+X151</f>
        <v>1</v>
      </c>
      <c r="AA151" s="28">
        <f>S151+U151+W151+Y151</f>
        <v>30000</v>
      </c>
    </row>
    <row r="152" spans="1:27" ht="15" x14ac:dyDescent="0.25">
      <c r="A152" s="1" t="s">
        <v>26</v>
      </c>
      <c r="B152" s="1" t="s">
        <v>9</v>
      </c>
      <c r="C152" s="1" t="s">
        <v>6</v>
      </c>
      <c r="D152" s="2">
        <v>0</v>
      </c>
      <c r="E152" s="28">
        <v>0</v>
      </c>
      <c r="F152" s="2">
        <v>0</v>
      </c>
      <c r="G152" s="28">
        <v>0</v>
      </c>
      <c r="H152" s="2">
        <v>0</v>
      </c>
      <c r="I152" s="28">
        <v>0</v>
      </c>
      <c r="J152" s="2">
        <v>0</v>
      </c>
      <c r="K152" s="28">
        <v>0</v>
      </c>
      <c r="L152" s="2">
        <v>0</v>
      </c>
      <c r="M152" s="28">
        <v>0</v>
      </c>
      <c r="N152" s="2">
        <v>0</v>
      </c>
      <c r="O152" s="28">
        <v>0</v>
      </c>
      <c r="P152" s="2">
        <v>0</v>
      </c>
      <c r="Q152" s="28">
        <v>0</v>
      </c>
      <c r="R152" s="2">
        <v>1</v>
      </c>
      <c r="S152" s="28">
        <v>190000</v>
      </c>
      <c r="T152" s="2">
        <v>0</v>
      </c>
      <c r="U152" s="28">
        <v>0</v>
      </c>
      <c r="V152" s="2">
        <f>J152+L152+N152</f>
        <v>0</v>
      </c>
      <c r="W152" s="28">
        <f>K152+M152+O152</f>
        <v>0</v>
      </c>
      <c r="X152" s="2">
        <f>D152+F152+H152+J152+L152+N152+P152</f>
        <v>0</v>
      </c>
      <c r="Y152" s="28">
        <f>E152+G152+I152+K152+M152+O152+Q152</f>
        <v>0</v>
      </c>
      <c r="Z152" s="2">
        <f>R152+T152+V152+X152</f>
        <v>1</v>
      </c>
      <c r="AA152" s="28">
        <f>S152+U152+W152+Y152</f>
        <v>190000</v>
      </c>
    </row>
    <row r="153" spans="1:27" ht="15" x14ac:dyDescent="0.25">
      <c r="A153" s="1" t="s">
        <v>26</v>
      </c>
      <c r="B153" s="1" t="s">
        <v>9</v>
      </c>
      <c r="C153" s="1" t="s">
        <v>7</v>
      </c>
      <c r="D153" s="2">
        <v>0</v>
      </c>
      <c r="E153" s="28">
        <v>0</v>
      </c>
      <c r="F153" s="2">
        <v>0</v>
      </c>
      <c r="G153" s="28">
        <v>0</v>
      </c>
      <c r="H153" s="2">
        <v>0</v>
      </c>
      <c r="I153" s="28">
        <v>0</v>
      </c>
      <c r="J153" s="2">
        <v>0</v>
      </c>
      <c r="K153" s="28">
        <v>0</v>
      </c>
      <c r="L153" s="2">
        <v>0</v>
      </c>
      <c r="M153" s="28">
        <v>0</v>
      </c>
      <c r="N153" s="2">
        <v>0</v>
      </c>
      <c r="O153" s="28">
        <v>0</v>
      </c>
      <c r="P153" s="2">
        <v>0</v>
      </c>
      <c r="Q153" s="28">
        <v>0</v>
      </c>
      <c r="R153" s="2">
        <v>1</v>
      </c>
      <c r="S153" s="28">
        <v>18441425</v>
      </c>
      <c r="T153" s="2">
        <v>0</v>
      </c>
      <c r="U153" s="28">
        <v>0</v>
      </c>
      <c r="V153" s="2">
        <f>J153+L153+N153</f>
        <v>0</v>
      </c>
      <c r="W153" s="28">
        <f>K153+M153+O153</f>
        <v>0</v>
      </c>
      <c r="X153" s="2">
        <f>D153+F153+H153+J153+L153+N153+P153</f>
        <v>0</v>
      </c>
      <c r="Y153" s="28">
        <f>E153+G153+I153+K153+M153+O153+Q153</f>
        <v>0</v>
      </c>
      <c r="Z153" s="2">
        <f>R153+T153+V153+X153</f>
        <v>1</v>
      </c>
      <c r="AA153" s="28">
        <f>S153+U153+W153+Y153</f>
        <v>18441425</v>
      </c>
    </row>
    <row r="154" spans="1:27" ht="15" x14ac:dyDescent="0.25">
      <c r="A154" s="1" t="s">
        <v>26</v>
      </c>
      <c r="B154" s="1" t="s">
        <v>12</v>
      </c>
      <c r="C154" s="1" t="s">
        <v>4</v>
      </c>
      <c r="D154" s="3">
        <v>1</v>
      </c>
      <c r="E154" s="28">
        <v>4810</v>
      </c>
      <c r="F154" s="3">
        <v>0</v>
      </c>
      <c r="G154" s="28">
        <v>0</v>
      </c>
      <c r="H154" s="3">
        <v>1</v>
      </c>
      <c r="I154" s="28">
        <v>4862.5</v>
      </c>
      <c r="J154" s="3">
        <v>0</v>
      </c>
      <c r="K154" s="28">
        <v>0</v>
      </c>
      <c r="L154" s="3">
        <v>1</v>
      </c>
      <c r="M154" s="28">
        <v>10000</v>
      </c>
      <c r="N154" s="3">
        <v>0</v>
      </c>
      <c r="O154" s="28">
        <v>0</v>
      </c>
      <c r="P154" s="3">
        <v>1</v>
      </c>
      <c r="Q154" s="28">
        <v>20000</v>
      </c>
      <c r="R154" s="3">
        <v>85</v>
      </c>
      <c r="S154" s="28">
        <v>481063.19</v>
      </c>
      <c r="T154" s="3">
        <v>0</v>
      </c>
      <c r="U154" s="28">
        <v>0</v>
      </c>
      <c r="V154" s="3">
        <f>J154+L154+N154</f>
        <v>1</v>
      </c>
      <c r="W154" s="28">
        <f>K154+M154+O154</f>
        <v>10000</v>
      </c>
      <c r="X154" s="3">
        <f>D154+F154+H154+J154+L154+N154+P154</f>
        <v>4</v>
      </c>
      <c r="Y154" s="28">
        <f>E154+G154+I154+K154+M154+O154+Q154</f>
        <v>39672.5</v>
      </c>
      <c r="Z154" s="3">
        <f>R154+T154+V154+X154</f>
        <v>90</v>
      </c>
      <c r="AA154" s="28">
        <f>S154+U154+W154+Y154</f>
        <v>530735.68999999994</v>
      </c>
    </row>
    <row r="155" spans="1:27" ht="15" x14ac:dyDescent="0.25">
      <c r="A155" s="1" t="s">
        <v>26</v>
      </c>
      <c r="B155" s="1" t="s">
        <v>12</v>
      </c>
      <c r="C155" s="1" t="s">
        <v>5</v>
      </c>
      <c r="D155" s="3">
        <v>1</v>
      </c>
      <c r="E155" s="28">
        <v>74002.5</v>
      </c>
      <c r="F155" s="3">
        <v>0</v>
      </c>
      <c r="G155" s="28">
        <v>0</v>
      </c>
      <c r="H155" s="3">
        <v>1</v>
      </c>
      <c r="I155" s="28">
        <v>36798</v>
      </c>
      <c r="J155" s="3">
        <v>1</v>
      </c>
      <c r="K155" s="28">
        <v>30000</v>
      </c>
      <c r="L155" s="3">
        <v>0</v>
      </c>
      <c r="M155" s="28">
        <v>0</v>
      </c>
      <c r="N155" s="3">
        <v>0</v>
      </c>
      <c r="O155" s="28">
        <v>0</v>
      </c>
      <c r="P155" s="3">
        <v>0</v>
      </c>
      <c r="Q155" s="28">
        <v>0</v>
      </c>
      <c r="R155" s="3">
        <v>9</v>
      </c>
      <c r="S155" s="28">
        <v>490255.76</v>
      </c>
      <c r="T155" s="3">
        <v>0</v>
      </c>
      <c r="U155" s="28">
        <v>0</v>
      </c>
      <c r="V155" s="3">
        <f>J155+L155+N155</f>
        <v>1</v>
      </c>
      <c r="W155" s="28">
        <f>K155+M155+O155</f>
        <v>30000</v>
      </c>
      <c r="X155" s="3">
        <f>D155+F155+H155+J155+L155+N155+P155</f>
        <v>3</v>
      </c>
      <c r="Y155" s="28">
        <f>E155+G155+I155+K155+M155+O155+Q155</f>
        <v>140800.5</v>
      </c>
      <c r="Z155" s="3">
        <f>R155+T155+V155+X155</f>
        <v>13</v>
      </c>
      <c r="AA155" s="28">
        <f>S155+U155+W155+Y155</f>
        <v>661056.26</v>
      </c>
    </row>
    <row r="156" spans="1:27" ht="15" x14ac:dyDescent="0.25">
      <c r="A156" s="1" t="s">
        <v>26</v>
      </c>
      <c r="B156" s="1" t="s">
        <v>12</v>
      </c>
      <c r="C156" s="1" t="s">
        <v>6</v>
      </c>
      <c r="D156" s="2">
        <v>0</v>
      </c>
      <c r="E156" s="28">
        <v>0</v>
      </c>
      <c r="F156" s="2">
        <v>0</v>
      </c>
      <c r="G156" s="28">
        <v>0</v>
      </c>
      <c r="H156" s="2">
        <v>0</v>
      </c>
      <c r="I156" s="28">
        <v>0</v>
      </c>
      <c r="J156" s="2">
        <v>0</v>
      </c>
      <c r="K156" s="28">
        <v>0</v>
      </c>
      <c r="L156" s="2">
        <v>0</v>
      </c>
      <c r="M156" s="28">
        <v>0</v>
      </c>
      <c r="N156" s="2">
        <v>0</v>
      </c>
      <c r="O156" s="28">
        <v>0</v>
      </c>
      <c r="P156" s="2">
        <v>0</v>
      </c>
      <c r="Q156" s="28">
        <v>0</v>
      </c>
      <c r="R156" s="2">
        <v>3</v>
      </c>
      <c r="S156" s="28">
        <v>1549687.56</v>
      </c>
      <c r="T156" s="2">
        <v>0</v>
      </c>
      <c r="U156" s="28">
        <v>0</v>
      </c>
      <c r="V156" s="2">
        <f>J156+L156+N156</f>
        <v>0</v>
      </c>
      <c r="W156" s="28">
        <f>K156+M156+O156</f>
        <v>0</v>
      </c>
      <c r="X156" s="2">
        <f>D156+F156+H156+J156+L156+N156+P156</f>
        <v>0</v>
      </c>
      <c r="Y156" s="28">
        <f>E156+G156+I156+K156+M156+O156+Q156</f>
        <v>0</v>
      </c>
      <c r="Z156" s="2">
        <f>R156+T156+V156+X156</f>
        <v>3</v>
      </c>
      <c r="AA156" s="28">
        <f>S156+U156+W156+Y156</f>
        <v>1549687.56</v>
      </c>
    </row>
    <row r="157" spans="1:27" ht="15" x14ac:dyDescent="0.25">
      <c r="A157" s="1" t="s">
        <v>26</v>
      </c>
      <c r="B157" s="1" t="s">
        <v>12</v>
      </c>
      <c r="C157" s="1" t="s">
        <v>10</v>
      </c>
      <c r="D157" s="2">
        <v>0</v>
      </c>
      <c r="E157" s="28">
        <v>0</v>
      </c>
      <c r="F157" s="2">
        <v>0</v>
      </c>
      <c r="G157" s="28">
        <v>0</v>
      </c>
      <c r="H157" s="2">
        <v>0</v>
      </c>
      <c r="I157" s="28">
        <v>0</v>
      </c>
      <c r="J157" s="2">
        <v>0</v>
      </c>
      <c r="K157" s="28">
        <v>0</v>
      </c>
      <c r="L157" s="2">
        <v>0</v>
      </c>
      <c r="M157" s="28">
        <v>0</v>
      </c>
      <c r="N157" s="2">
        <v>0</v>
      </c>
      <c r="O157" s="28">
        <v>0</v>
      </c>
      <c r="P157" s="2">
        <v>0</v>
      </c>
      <c r="Q157" s="28">
        <v>0</v>
      </c>
      <c r="R157" s="2">
        <v>2</v>
      </c>
      <c r="S157" s="28">
        <v>7917283.29</v>
      </c>
      <c r="T157" s="2">
        <v>0</v>
      </c>
      <c r="U157" s="28">
        <v>0</v>
      </c>
      <c r="V157" s="2">
        <f>J157+L157+N157</f>
        <v>0</v>
      </c>
      <c r="W157" s="28">
        <f>K157+M157+O157</f>
        <v>0</v>
      </c>
      <c r="X157" s="2">
        <f>D157+F157+H157+J157+L157+N157+P157</f>
        <v>0</v>
      </c>
      <c r="Y157" s="28">
        <f>E157+G157+I157+K157+M157+O157+Q157</f>
        <v>0</v>
      </c>
      <c r="Z157" s="2">
        <f>R157+T157+V157+X157</f>
        <v>2</v>
      </c>
      <c r="AA157" s="28">
        <f>S157+U157+W157+Y157</f>
        <v>7917283.29</v>
      </c>
    </row>
    <row r="158" spans="1:27" ht="15" x14ac:dyDescent="0.25">
      <c r="A158" s="1" t="s">
        <v>26</v>
      </c>
      <c r="B158" s="1" t="s">
        <v>12</v>
      </c>
      <c r="C158" s="1" t="s">
        <v>7</v>
      </c>
      <c r="D158" s="2">
        <v>0</v>
      </c>
      <c r="E158" s="28">
        <v>0</v>
      </c>
      <c r="F158" s="2">
        <v>0</v>
      </c>
      <c r="G158" s="28">
        <v>0</v>
      </c>
      <c r="H158" s="2">
        <v>0</v>
      </c>
      <c r="I158" s="28">
        <v>0</v>
      </c>
      <c r="J158" s="2">
        <v>0</v>
      </c>
      <c r="K158" s="28">
        <v>0</v>
      </c>
      <c r="L158" s="2">
        <v>0</v>
      </c>
      <c r="M158" s="28">
        <v>0</v>
      </c>
      <c r="N158" s="2">
        <v>0</v>
      </c>
      <c r="O158" s="28">
        <v>0</v>
      </c>
      <c r="P158" s="2">
        <v>0</v>
      </c>
      <c r="Q158" s="28">
        <v>0</v>
      </c>
      <c r="R158" s="2">
        <v>2</v>
      </c>
      <c r="S158" s="28">
        <v>29515860</v>
      </c>
      <c r="T158" s="2">
        <v>0</v>
      </c>
      <c r="U158" s="28">
        <v>0</v>
      </c>
      <c r="V158" s="2">
        <f>J158+L158+N158</f>
        <v>0</v>
      </c>
      <c r="W158" s="28">
        <f>K158+M158+O158</f>
        <v>0</v>
      </c>
      <c r="X158" s="2">
        <f>D158+F158+H158+J158+L158+N158+P158</f>
        <v>0</v>
      </c>
      <c r="Y158" s="28">
        <f>E158+G158+I158+K158+M158+O158+Q158</f>
        <v>0</v>
      </c>
      <c r="Z158" s="2">
        <f>R158+T158+V158+X158</f>
        <v>2</v>
      </c>
      <c r="AA158" s="28">
        <f>S158+U158+W158+Y158</f>
        <v>29515860</v>
      </c>
    </row>
    <row r="159" spans="1:27" ht="15" x14ac:dyDescent="0.25">
      <c r="A159" s="1" t="s">
        <v>27</v>
      </c>
      <c r="B159" s="1" t="s">
        <v>3</v>
      </c>
      <c r="C159" s="1" t="s">
        <v>4</v>
      </c>
      <c r="D159" s="2">
        <v>0</v>
      </c>
      <c r="E159" s="28">
        <v>0</v>
      </c>
      <c r="F159" s="2">
        <v>0</v>
      </c>
      <c r="G159" s="28">
        <v>0</v>
      </c>
      <c r="H159" s="2">
        <v>0</v>
      </c>
      <c r="I159" s="28">
        <v>0</v>
      </c>
      <c r="J159" s="2">
        <v>0</v>
      </c>
      <c r="K159" s="28">
        <v>0</v>
      </c>
      <c r="L159" s="2">
        <v>0</v>
      </c>
      <c r="M159" s="28">
        <v>0</v>
      </c>
      <c r="N159" s="2">
        <v>0</v>
      </c>
      <c r="O159" s="28">
        <v>0</v>
      </c>
      <c r="P159" s="2">
        <v>0</v>
      </c>
      <c r="Q159" s="28">
        <v>0</v>
      </c>
      <c r="R159" s="2">
        <v>2</v>
      </c>
      <c r="S159" s="28">
        <v>5750</v>
      </c>
      <c r="T159" s="2">
        <v>0</v>
      </c>
      <c r="U159" s="28">
        <v>0</v>
      </c>
      <c r="V159" s="2">
        <f>J159+L159+N159</f>
        <v>0</v>
      </c>
      <c r="W159" s="28">
        <f>K159+M159+O159</f>
        <v>0</v>
      </c>
      <c r="X159" s="2">
        <f>D159+F159+H159+J159+L159+N159+P159</f>
        <v>0</v>
      </c>
      <c r="Y159" s="28">
        <f>E159+G159+I159+K159+M159+O159+Q159</f>
        <v>0</v>
      </c>
      <c r="Z159" s="2">
        <f>R159+T159+V159+X159</f>
        <v>2</v>
      </c>
      <c r="AA159" s="28">
        <f>S159+U159+W159+Y159</f>
        <v>5750</v>
      </c>
    </row>
    <row r="160" spans="1:27" ht="15" x14ac:dyDescent="0.25">
      <c r="A160" s="1" t="s">
        <v>27</v>
      </c>
      <c r="B160" s="1" t="s">
        <v>3</v>
      </c>
      <c r="C160" s="1" t="s">
        <v>5</v>
      </c>
      <c r="D160" s="2">
        <v>0</v>
      </c>
      <c r="E160" s="28">
        <v>0</v>
      </c>
      <c r="F160" s="2">
        <v>0</v>
      </c>
      <c r="G160" s="28">
        <v>0</v>
      </c>
      <c r="H160" s="2">
        <v>0</v>
      </c>
      <c r="I160" s="28">
        <v>0</v>
      </c>
      <c r="J160" s="2">
        <v>0</v>
      </c>
      <c r="K160" s="28">
        <v>0</v>
      </c>
      <c r="L160" s="2">
        <v>0</v>
      </c>
      <c r="M160" s="28">
        <v>0</v>
      </c>
      <c r="N160" s="2">
        <v>0</v>
      </c>
      <c r="O160" s="28">
        <v>0</v>
      </c>
      <c r="P160" s="2">
        <v>0</v>
      </c>
      <c r="Q160" s="28">
        <v>0</v>
      </c>
      <c r="R160" s="2">
        <v>1</v>
      </c>
      <c r="S160" s="28">
        <v>27000</v>
      </c>
      <c r="T160" s="2">
        <v>0</v>
      </c>
      <c r="U160" s="28">
        <v>0</v>
      </c>
      <c r="V160" s="2">
        <f>J160+L160+N160</f>
        <v>0</v>
      </c>
      <c r="W160" s="28">
        <f>K160+M160+O160</f>
        <v>0</v>
      </c>
      <c r="X160" s="2">
        <f>D160+F160+H160+J160+L160+N160+P160</f>
        <v>0</v>
      </c>
      <c r="Y160" s="28">
        <f>E160+G160+I160+K160+M160+O160+Q160</f>
        <v>0</v>
      </c>
      <c r="Z160" s="2">
        <f>R160+T160+V160+X160</f>
        <v>1</v>
      </c>
      <c r="AA160" s="28">
        <f>S160+U160+W160+Y160</f>
        <v>27000</v>
      </c>
    </row>
    <row r="161" spans="1:27" ht="15" x14ac:dyDescent="0.25">
      <c r="A161" s="1" t="s">
        <v>27</v>
      </c>
      <c r="B161" s="1" t="s">
        <v>8</v>
      </c>
      <c r="C161" s="1" t="s">
        <v>4</v>
      </c>
      <c r="D161" s="3">
        <v>12</v>
      </c>
      <c r="E161" s="28">
        <v>65214.02</v>
      </c>
      <c r="F161" s="3">
        <v>13</v>
      </c>
      <c r="G161" s="28">
        <v>158666.76999999999</v>
      </c>
      <c r="H161" s="3">
        <v>12</v>
      </c>
      <c r="I161" s="28">
        <v>80221.5</v>
      </c>
      <c r="J161" s="3">
        <v>5</v>
      </c>
      <c r="K161" s="28">
        <v>29605.85</v>
      </c>
      <c r="L161" s="3">
        <v>17</v>
      </c>
      <c r="M161" s="28">
        <v>139663.37</v>
      </c>
      <c r="N161" s="3">
        <v>8</v>
      </c>
      <c r="O161" s="28">
        <v>62361</v>
      </c>
      <c r="P161" s="3">
        <v>47</v>
      </c>
      <c r="Q161" s="28">
        <v>319077.11</v>
      </c>
      <c r="R161" s="3">
        <v>643</v>
      </c>
      <c r="S161" s="28">
        <v>4723919.9400000004</v>
      </c>
      <c r="T161" s="3">
        <v>0</v>
      </c>
      <c r="U161" s="28">
        <v>0</v>
      </c>
      <c r="V161" s="3">
        <f>J161+L161+N161</f>
        <v>30</v>
      </c>
      <c r="W161" s="28">
        <f>K161+M161+O161</f>
        <v>231630.22</v>
      </c>
      <c r="X161" s="3">
        <f>D161+F161+H161+J161+L161+N161+P161</f>
        <v>114</v>
      </c>
      <c r="Y161" s="28">
        <f>E161+G161+I161+K161+M161+O161+Q161</f>
        <v>854809.62</v>
      </c>
      <c r="Z161" s="3">
        <f>R161+T161+V161+X161</f>
        <v>787</v>
      </c>
      <c r="AA161" s="28">
        <f>S161+U161+W161+Y161</f>
        <v>5810359.7800000003</v>
      </c>
    </row>
    <row r="162" spans="1:27" ht="15" x14ac:dyDescent="0.25">
      <c r="A162" s="1" t="s">
        <v>27</v>
      </c>
      <c r="B162" s="1" t="s">
        <v>8</v>
      </c>
      <c r="C162" s="1" t="s">
        <v>5</v>
      </c>
      <c r="D162" s="3">
        <v>3</v>
      </c>
      <c r="E162" s="28">
        <v>80644.67</v>
      </c>
      <c r="F162" s="3">
        <v>4</v>
      </c>
      <c r="G162" s="28">
        <v>246229.8</v>
      </c>
      <c r="H162" s="3">
        <v>2</v>
      </c>
      <c r="I162" s="28">
        <v>93747.61</v>
      </c>
      <c r="J162" s="3">
        <v>1</v>
      </c>
      <c r="K162" s="28">
        <v>36800</v>
      </c>
      <c r="L162" s="3">
        <v>4</v>
      </c>
      <c r="M162" s="28">
        <v>185073.28</v>
      </c>
      <c r="N162" s="3">
        <v>0</v>
      </c>
      <c r="O162" s="28">
        <v>0</v>
      </c>
      <c r="P162" s="3">
        <v>5</v>
      </c>
      <c r="Q162" s="28">
        <v>162061.96</v>
      </c>
      <c r="R162" s="3">
        <v>65</v>
      </c>
      <c r="S162" s="28">
        <v>3676044.73</v>
      </c>
      <c r="T162" s="3">
        <v>0</v>
      </c>
      <c r="U162" s="28">
        <v>0</v>
      </c>
      <c r="V162" s="3">
        <f>J162+L162+N162</f>
        <v>5</v>
      </c>
      <c r="W162" s="28">
        <f>K162+M162+O162</f>
        <v>221873.28</v>
      </c>
      <c r="X162" s="3">
        <f>D162+F162+H162+J162+L162+N162+P162</f>
        <v>19</v>
      </c>
      <c r="Y162" s="28">
        <f>E162+G162+I162+K162+M162+O162+Q162</f>
        <v>804557.32</v>
      </c>
      <c r="Z162" s="3">
        <f>R162+T162+V162+X162</f>
        <v>89</v>
      </c>
      <c r="AA162" s="28">
        <f>S162+U162+W162+Y162</f>
        <v>4702475.33</v>
      </c>
    </row>
    <row r="163" spans="1:27" ht="15" x14ac:dyDescent="0.25">
      <c r="A163" s="1" t="s">
        <v>27</v>
      </c>
      <c r="B163" s="1" t="s">
        <v>9</v>
      </c>
      <c r="C163" s="1" t="s">
        <v>4</v>
      </c>
      <c r="D163" s="2">
        <v>0</v>
      </c>
      <c r="E163" s="28">
        <v>0</v>
      </c>
      <c r="F163" s="2">
        <v>0</v>
      </c>
      <c r="G163" s="28">
        <v>0</v>
      </c>
      <c r="H163" s="2">
        <v>0</v>
      </c>
      <c r="I163" s="28">
        <v>0</v>
      </c>
      <c r="J163" s="2">
        <v>1</v>
      </c>
      <c r="K163" s="28">
        <v>4000</v>
      </c>
      <c r="L163" s="2">
        <v>1</v>
      </c>
      <c r="M163" s="28">
        <v>6000</v>
      </c>
      <c r="N163" s="2">
        <v>1</v>
      </c>
      <c r="O163" s="28">
        <v>8000</v>
      </c>
      <c r="P163" s="2">
        <v>0</v>
      </c>
      <c r="Q163" s="28">
        <v>0</v>
      </c>
      <c r="R163" s="2">
        <v>102</v>
      </c>
      <c r="S163" s="28">
        <v>620245.42000000004</v>
      </c>
      <c r="T163" s="2">
        <v>0</v>
      </c>
      <c r="U163" s="28">
        <v>0</v>
      </c>
      <c r="V163" s="2">
        <f>J163+L163+N163</f>
        <v>3</v>
      </c>
      <c r="W163" s="28">
        <f>K163+M163+O163</f>
        <v>18000</v>
      </c>
      <c r="X163" s="2">
        <f>D163+F163+H163+J163+L163+N163+P163</f>
        <v>3</v>
      </c>
      <c r="Y163" s="28">
        <f>E163+G163+I163+K163+M163+O163+Q163</f>
        <v>18000</v>
      </c>
      <c r="Z163" s="2">
        <f>R163+T163+V163+X163</f>
        <v>108</v>
      </c>
      <c r="AA163" s="28">
        <f>S163+U163+W163+Y163</f>
        <v>656245.42000000004</v>
      </c>
    </row>
    <row r="164" spans="1:27" ht="15" x14ac:dyDescent="0.25">
      <c r="A164" s="1" t="s">
        <v>27</v>
      </c>
      <c r="B164" s="1" t="s">
        <v>9</v>
      </c>
      <c r="C164" s="1" t="s">
        <v>5</v>
      </c>
      <c r="D164" s="2">
        <v>0</v>
      </c>
      <c r="E164" s="28">
        <v>0</v>
      </c>
      <c r="F164" s="2">
        <v>2</v>
      </c>
      <c r="G164" s="28">
        <v>119030</v>
      </c>
      <c r="H164" s="2">
        <v>0</v>
      </c>
      <c r="I164" s="28">
        <v>0</v>
      </c>
      <c r="J164" s="2">
        <v>0</v>
      </c>
      <c r="K164" s="28">
        <v>0</v>
      </c>
      <c r="L164" s="2">
        <v>0</v>
      </c>
      <c r="M164" s="28">
        <v>0</v>
      </c>
      <c r="N164" s="2">
        <v>0</v>
      </c>
      <c r="O164" s="28">
        <v>0</v>
      </c>
      <c r="P164" s="2">
        <v>0</v>
      </c>
      <c r="Q164" s="28">
        <v>0</v>
      </c>
      <c r="R164" s="2">
        <v>9</v>
      </c>
      <c r="S164" s="28">
        <v>644894</v>
      </c>
      <c r="T164" s="2">
        <v>0</v>
      </c>
      <c r="U164" s="28">
        <v>0</v>
      </c>
      <c r="V164" s="2">
        <f>J164+L164+N164</f>
        <v>0</v>
      </c>
      <c r="W164" s="28">
        <f>K164+M164+O164</f>
        <v>0</v>
      </c>
      <c r="X164" s="2">
        <f>D164+F164+H164+J164+L164+N164+P164</f>
        <v>2</v>
      </c>
      <c r="Y164" s="28">
        <f>E164+G164+I164+K164+M164+O164+Q164</f>
        <v>119030</v>
      </c>
      <c r="Z164" s="2">
        <f>R164+T164+V164+X164</f>
        <v>11</v>
      </c>
      <c r="AA164" s="28">
        <f>S164+U164+W164+Y164</f>
        <v>763924</v>
      </c>
    </row>
    <row r="165" spans="1:27" ht="15" x14ac:dyDescent="0.25">
      <c r="A165" s="1" t="s">
        <v>27</v>
      </c>
      <c r="B165" s="1" t="s">
        <v>12</v>
      </c>
      <c r="C165" s="1" t="s">
        <v>4</v>
      </c>
      <c r="D165" s="3">
        <v>3</v>
      </c>
      <c r="E165" s="28">
        <v>11100</v>
      </c>
      <c r="F165" s="3">
        <v>1</v>
      </c>
      <c r="G165" s="28">
        <v>5400</v>
      </c>
      <c r="H165" s="3">
        <v>1</v>
      </c>
      <c r="I165" s="28">
        <v>16728.32</v>
      </c>
      <c r="J165" s="3">
        <v>0</v>
      </c>
      <c r="K165" s="28">
        <v>0</v>
      </c>
      <c r="L165" s="3">
        <v>1</v>
      </c>
      <c r="M165" s="28">
        <v>19995</v>
      </c>
      <c r="N165" s="3">
        <v>0</v>
      </c>
      <c r="O165" s="28">
        <v>0</v>
      </c>
      <c r="P165" s="3">
        <v>4</v>
      </c>
      <c r="Q165" s="28">
        <v>31409.200000000001</v>
      </c>
      <c r="R165" s="3">
        <v>209</v>
      </c>
      <c r="S165" s="28">
        <v>1354441.17</v>
      </c>
      <c r="T165" s="3">
        <v>0</v>
      </c>
      <c r="U165" s="28">
        <v>0</v>
      </c>
      <c r="V165" s="3">
        <f>J165+L165+N165</f>
        <v>1</v>
      </c>
      <c r="W165" s="28">
        <f>K165+M165+O165</f>
        <v>19995</v>
      </c>
      <c r="X165" s="3">
        <f>D165+F165+H165+J165+L165+N165+P165</f>
        <v>10</v>
      </c>
      <c r="Y165" s="28">
        <f>E165+G165+I165+K165+M165+O165+Q165</f>
        <v>84632.52</v>
      </c>
      <c r="Z165" s="3">
        <f>R165+T165+V165+X165</f>
        <v>220</v>
      </c>
      <c r="AA165" s="28">
        <f>S165+U165+W165+Y165</f>
        <v>1459068.69</v>
      </c>
    </row>
    <row r="166" spans="1:27" ht="15" x14ac:dyDescent="0.25">
      <c r="A166" s="1" t="s">
        <v>27</v>
      </c>
      <c r="B166" s="1" t="s">
        <v>12</v>
      </c>
      <c r="C166" s="1" t="s">
        <v>5</v>
      </c>
      <c r="D166" s="3">
        <v>1</v>
      </c>
      <c r="E166" s="28">
        <v>32130</v>
      </c>
      <c r="F166" s="3">
        <v>1</v>
      </c>
      <c r="G166" s="28">
        <v>100000</v>
      </c>
      <c r="H166" s="3">
        <v>2</v>
      </c>
      <c r="I166" s="28">
        <v>95890.55</v>
      </c>
      <c r="J166" s="3">
        <v>0</v>
      </c>
      <c r="K166" s="28">
        <v>0</v>
      </c>
      <c r="L166" s="3">
        <v>0</v>
      </c>
      <c r="M166" s="28">
        <v>0</v>
      </c>
      <c r="N166" s="3">
        <v>0</v>
      </c>
      <c r="O166" s="28">
        <v>0</v>
      </c>
      <c r="P166" s="3">
        <v>3</v>
      </c>
      <c r="Q166" s="28">
        <v>83050</v>
      </c>
      <c r="R166" s="3">
        <v>33</v>
      </c>
      <c r="S166" s="28">
        <v>1959806.9</v>
      </c>
      <c r="T166" s="3">
        <v>0</v>
      </c>
      <c r="U166" s="28">
        <v>0</v>
      </c>
      <c r="V166" s="3">
        <f>J166+L166+N166</f>
        <v>0</v>
      </c>
      <c r="W166" s="28">
        <f>K166+M166+O166</f>
        <v>0</v>
      </c>
      <c r="X166" s="3">
        <f>D166+F166+H166+J166+L166+N166+P166</f>
        <v>7</v>
      </c>
      <c r="Y166" s="28">
        <f>E166+G166+I166+K166+M166+O166+Q166</f>
        <v>311070.55</v>
      </c>
      <c r="Z166" s="3">
        <f>R166+T166+V166+X166</f>
        <v>40</v>
      </c>
      <c r="AA166" s="28">
        <f>S166+U166+W166+Y166</f>
        <v>2270877.4499999997</v>
      </c>
    </row>
    <row r="167" spans="1:27" ht="15" x14ac:dyDescent="0.25">
      <c r="A167" s="1" t="s">
        <v>27</v>
      </c>
      <c r="B167" s="1" t="s">
        <v>12</v>
      </c>
      <c r="C167" s="1" t="s">
        <v>6</v>
      </c>
      <c r="D167" s="2">
        <v>0</v>
      </c>
      <c r="E167" s="28">
        <v>0</v>
      </c>
      <c r="F167" s="2">
        <v>0</v>
      </c>
      <c r="G167" s="28">
        <v>0</v>
      </c>
      <c r="H167" s="2">
        <v>0</v>
      </c>
      <c r="I167" s="28">
        <v>0</v>
      </c>
      <c r="J167" s="2">
        <v>0</v>
      </c>
      <c r="K167" s="28">
        <v>0</v>
      </c>
      <c r="L167" s="2">
        <v>0</v>
      </c>
      <c r="M167" s="28">
        <v>0</v>
      </c>
      <c r="N167" s="2">
        <v>0</v>
      </c>
      <c r="O167" s="28">
        <v>0</v>
      </c>
      <c r="P167" s="2">
        <v>0</v>
      </c>
      <c r="Q167" s="28">
        <v>0</v>
      </c>
      <c r="R167" s="2">
        <v>14</v>
      </c>
      <c r="S167" s="28">
        <v>5676485.6600000001</v>
      </c>
      <c r="T167" s="2">
        <v>0</v>
      </c>
      <c r="U167" s="28">
        <v>0</v>
      </c>
      <c r="V167" s="2">
        <f>J167+L167+N167</f>
        <v>0</v>
      </c>
      <c r="W167" s="28">
        <f>K167+M167+O167</f>
        <v>0</v>
      </c>
      <c r="X167" s="2">
        <f>D167+F167+H167+J167+L167+N167+P167</f>
        <v>0</v>
      </c>
      <c r="Y167" s="28">
        <f>E167+G167+I167+K167+M167+O167+Q167</f>
        <v>0</v>
      </c>
      <c r="Z167" s="2">
        <f>R167+T167+V167+X167</f>
        <v>14</v>
      </c>
      <c r="AA167" s="28">
        <f>S167+U167+W167+Y167</f>
        <v>5676485.6600000001</v>
      </c>
    </row>
    <row r="168" spans="1:27" ht="15" x14ac:dyDescent="0.25">
      <c r="A168" s="1" t="s">
        <v>27</v>
      </c>
      <c r="B168" s="1" t="s">
        <v>12</v>
      </c>
      <c r="C168" s="1" t="s">
        <v>10</v>
      </c>
      <c r="D168" s="2">
        <v>0</v>
      </c>
      <c r="E168" s="28">
        <v>0</v>
      </c>
      <c r="F168" s="2">
        <v>0</v>
      </c>
      <c r="G168" s="28">
        <v>0</v>
      </c>
      <c r="H168" s="2">
        <v>0</v>
      </c>
      <c r="I168" s="28">
        <v>0</v>
      </c>
      <c r="J168" s="2">
        <v>0</v>
      </c>
      <c r="K168" s="28">
        <v>0</v>
      </c>
      <c r="L168" s="2">
        <v>0</v>
      </c>
      <c r="M168" s="28">
        <v>0</v>
      </c>
      <c r="N168" s="2">
        <v>0</v>
      </c>
      <c r="O168" s="28">
        <v>0</v>
      </c>
      <c r="P168" s="2">
        <v>0</v>
      </c>
      <c r="Q168" s="28">
        <v>0</v>
      </c>
      <c r="R168" s="2">
        <v>3</v>
      </c>
      <c r="S168" s="28">
        <v>4391313.6900000004</v>
      </c>
      <c r="T168" s="2">
        <v>0</v>
      </c>
      <c r="U168" s="28">
        <v>0</v>
      </c>
      <c r="V168" s="2">
        <f>J168+L168+N168</f>
        <v>0</v>
      </c>
      <c r="W168" s="28">
        <f>K168+M168+O168</f>
        <v>0</v>
      </c>
      <c r="X168" s="2">
        <f>D168+F168+H168+J168+L168+N168+P168</f>
        <v>0</v>
      </c>
      <c r="Y168" s="28">
        <f>E168+G168+I168+K168+M168+O168+Q168</f>
        <v>0</v>
      </c>
      <c r="Z168" s="2">
        <f>R168+T168+V168+X168</f>
        <v>3</v>
      </c>
      <c r="AA168" s="28">
        <f>S168+U168+W168+Y168</f>
        <v>4391313.6900000004</v>
      </c>
    </row>
    <row r="169" spans="1:27" ht="15" x14ac:dyDescent="0.25">
      <c r="A169" s="1" t="s">
        <v>27</v>
      </c>
      <c r="B169" s="1" t="s">
        <v>12</v>
      </c>
      <c r="C169" s="1" t="s">
        <v>7</v>
      </c>
      <c r="D169" s="2">
        <v>0</v>
      </c>
      <c r="E169" s="28">
        <v>0</v>
      </c>
      <c r="F169" s="2">
        <v>0</v>
      </c>
      <c r="G169" s="28">
        <v>0</v>
      </c>
      <c r="H169" s="2">
        <v>0</v>
      </c>
      <c r="I169" s="28">
        <v>0</v>
      </c>
      <c r="J169" s="2">
        <v>0</v>
      </c>
      <c r="K169" s="28">
        <v>0</v>
      </c>
      <c r="L169" s="2">
        <v>0</v>
      </c>
      <c r="M169" s="28">
        <v>0</v>
      </c>
      <c r="N169" s="2">
        <v>0</v>
      </c>
      <c r="O169" s="28">
        <v>0</v>
      </c>
      <c r="P169" s="2">
        <v>0</v>
      </c>
      <c r="Q169" s="28">
        <v>0</v>
      </c>
      <c r="R169" s="2">
        <v>1</v>
      </c>
      <c r="S169" s="28">
        <v>6693750</v>
      </c>
      <c r="T169" s="2">
        <v>0</v>
      </c>
      <c r="U169" s="28">
        <v>0</v>
      </c>
      <c r="V169" s="2">
        <f>J169+L169+N169</f>
        <v>0</v>
      </c>
      <c r="W169" s="28">
        <f>K169+M169+O169</f>
        <v>0</v>
      </c>
      <c r="X169" s="2">
        <f>D169+F169+H169+J169+L169+N169+P169</f>
        <v>0</v>
      </c>
      <c r="Y169" s="28">
        <f>E169+G169+I169+K169+M169+O169+Q169</f>
        <v>0</v>
      </c>
      <c r="Z169" s="2">
        <f>R169+T169+V169+X169</f>
        <v>1</v>
      </c>
      <c r="AA169" s="28">
        <f>S169+U169+W169+Y169</f>
        <v>6693750</v>
      </c>
    </row>
    <row r="170" spans="1:27" ht="15" x14ac:dyDescent="0.25">
      <c r="A170" s="1" t="s">
        <v>28</v>
      </c>
      <c r="B170" s="1" t="s">
        <v>8</v>
      </c>
      <c r="C170" s="1" t="s">
        <v>4</v>
      </c>
      <c r="D170" s="2">
        <v>0</v>
      </c>
      <c r="E170" s="28">
        <v>0</v>
      </c>
      <c r="F170" s="2">
        <v>2</v>
      </c>
      <c r="G170" s="28">
        <v>10589</v>
      </c>
      <c r="H170" s="2">
        <v>2</v>
      </c>
      <c r="I170" s="28">
        <v>6279.31</v>
      </c>
      <c r="J170" s="2">
        <v>0</v>
      </c>
      <c r="K170" s="28">
        <v>0</v>
      </c>
      <c r="L170" s="2">
        <v>0</v>
      </c>
      <c r="M170" s="28">
        <v>0</v>
      </c>
      <c r="N170" s="2">
        <v>0</v>
      </c>
      <c r="O170" s="28">
        <v>0</v>
      </c>
      <c r="P170" s="2">
        <v>3</v>
      </c>
      <c r="Q170" s="28">
        <v>27940</v>
      </c>
      <c r="R170" s="2">
        <v>34</v>
      </c>
      <c r="S170" s="28">
        <v>205546.5</v>
      </c>
      <c r="T170" s="2">
        <v>0</v>
      </c>
      <c r="U170" s="28">
        <v>0</v>
      </c>
      <c r="V170" s="2">
        <f>J170+L170+N170</f>
        <v>0</v>
      </c>
      <c r="W170" s="28">
        <f>K170+M170+O170</f>
        <v>0</v>
      </c>
      <c r="X170" s="2">
        <f>D170+F170+H170+J170+L170+N170+P170</f>
        <v>7</v>
      </c>
      <c r="Y170" s="28">
        <f>E170+G170+I170+K170+M170+O170+Q170</f>
        <v>44808.31</v>
      </c>
      <c r="Z170" s="2">
        <f>R170+T170+V170+X170</f>
        <v>41</v>
      </c>
      <c r="AA170" s="28">
        <f>S170+U170+W170+Y170</f>
        <v>250354.81</v>
      </c>
    </row>
    <row r="171" spans="1:27" ht="15" x14ac:dyDescent="0.25">
      <c r="A171" s="1" t="s">
        <v>28</v>
      </c>
      <c r="B171" s="1" t="s">
        <v>9</v>
      </c>
      <c r="C171" s="1" t="s">
        <v>4</v>
      </c>
      <c r="D171" s="2">
        <v>0</v>
      </c>
      <c r="E171" s="28">
        <v>0</v>
      </c>
      <c r="F171" s="2">
        <v>0</v>
      </c>
      <c r="G171" s="28">
        <v>0</v>
      </c>
      <c r="H171" s="2">
        <v>0</v>
      </c>
      <c r="I171" s="28">
        <v>0</v>
      </c>
      <c r="J171" s="2">
        <v>0</v>
      </c>
      <c r="K171" s="28">
        <v>0</v>
      </c>
      <c r="L171" s="2">
        <v>0</v>
      </c>
      <c r="M171" s="28">
        <v>0</v>
      </c>
      <c r="N171" s="2">
        <v>0</v>
      </c>
      <c r="O171" s="28">
        <v>0</v>
      </c>
      <c r="P171" s="2">
        <v>0</v>
      </c>
      <c r="Q171" s="28">
        <v>0</v>
      </c>
      <c r="R171" s="2">
        <v>2</v>
      </c>
      <c r="S171" s="28">
        <v>21750</v>
      </c>
      <c r="T171" s="2">
        <v>0</v>
      </c>
      <c r="U171" s="28">
        <v>0</v>
      </c>
      <c r="V171" s="2">
        <f>J171+L171+N171</f>
        <v>0</v>
      </c>
      <c r="W171" s="28">
        <f>K171+M171+O171</f>
        <v>0</v>
      </c>
      <c r="X171" s="2">
        <f>D171+F171+H171+J171+L171+N171+P171</f>
        <v>0</v>
      </c>
      <c r="Y171" s="28">
        <f>E171+G171+I171+K171+M171+O171+Q171</f>
        <v>0</v>
      </c>
      <c r="Z171" s="2">
        <f>R171+T171+V171+X171</f>
        <v>2</v>
      </c>
      <c r="AA171" s="28">
        <f>S171+U171+W171+Y171</f>
        <v>21750</v>
      </c>
    </row>
    <row r="172" spans="1:27" ht="15" x14ac:dyDescent="0.25">
      <c r="A172" s="1" t="s">
        <v>28</v>
      </c>
      <c r="B172" s="1" t="s">
        <v>9</v>
      </c>
      <c r="C172" s="1" t="s">
        <v>5</v>
      </c>
      <c r="D172" s="2">
        <v>0</v>
      </c>
      <c r="E172" s="28">
        <v>0</v>
      </c>
      <c r="F172" s="2">
        <v>0</v>
      </c>
      <c r="G172" s="28">
        <v>0</v>
      </c>
      <c r="H172" s="2">
        <v>0</v>
      </c>
      <c r="I172" s="28">
        <v>0</v>
      </c>
      <c r="J172" s="2">
        <v>0</v>
      </c>
      <c r="K172" s="28">
        <v>0</v>
      </c>
      <c r="L172" s="2">
        <v>0</v>
      </c>
      <c r="M172" s="28">
        <v>0</v>
      </c>
      <c r="N172" s="2">
        <v>0</v>
      </c>
      <c r="O172" s="28">
        <v>0</v>
      </c>
      <c r="P172" s="2">
        <v>0</v>
      </c>
      <c r="Q172" s="28">
        <v>0</v>
      </c>
      <c r="R172" s="2">
        <v>4</v>
      </c>
      <c r="S172" s="28">
        <v>350000</v>
      </c>
      <c r="T172" s="2">
        <v>0</v>
      </c>
      <c r="U172" s="28">
        <v>0</v>
      </c>
      <c r="V172" s="2">
        <f>J172+L172+N172</f>
        <v>0</v>
      </c>
      <c r="W172" s="28">
        <f>K172+M172+O172</f>
        <v>0</v>
      </c>
      <c r="X172" s="2">
        <f>D172+F172+H172+J172+L172+N172+P172</f>
        <v>0</v>
      </c>
      <c r="Y172" s="28">
        <f>E172+G172+I172+K172+M172+O172+Q172</f>
        <v>0</v>
      </c>
      <c r="Z172" s="2">
        <f>R172+T172+V172+X172</f>
        <v>4</v>
      </c>
      <c r="AA172" s="28">
        <f>S172+U172+W172+Y172</f>
        <v>350000</v>
      </c>
    </row>
    <row r="173" spans="1:27" ht="15" x14ac:dyDescent="0.25">
      <c r="A173" s="1" t="s">
        <v>28</v>
      </c>
      <c r="B173" s="1" t="s">
        <v>9</v>
      </c>
      <c r="C173" s="1" t="s">
        <v>6</v>
      </c>
      <c r="D173" s="2">
        <v>0</v>
      </c>
      <c r="E173" s="28">
        <v>0</v>
      </c>
      <c r="F173" s="2">
        <v>0</v>
      </c>
      <c r="G173" s="28">
        <v>0</v>
      </c>
      <c r="H173" s="2">
        <v>0</v>
      </c>
      <c r="I173" s="28">
        <v>0</v>
      </c>
      <c r="J173" s="2">
        <v>0</v>
      </c>
      <c r="K173" s="28">
        <v>0</v>
      </c>
      <c r="L173" s="2">
        <v>0</v>
      </c>
      <c r="M173" s="28">
        <v>0</v>
      </c>
      <c r="N173" s="2">
        <v>0</v>
      </c>
      <c r="O173" s="28">
        <v>0</v>
      </c>
      <c r="P173" s="2">
        <v>0</v>
      </c>
      <c r="Q173" s="28">
        <v>0</v>
      </c>
      <c r="R173" s="2">
        <v>2</v>
      </c>
      <c r="S173" s="28">
        <v>878000</v>
      </c>
      <c r="T173" s="2">
        <v>0</v>
      </c>
      <c r="U173" s="28">
        <v>0</v>
      </c>
      <c r="V173" s="2">
        <f>J173+L173+N173</f>
        <v>0</v>
      </c>
      <c r="W173" s="28">
        <f>K173+M173+O173</f>
        <v>0</v>
      </c>
      <c r="X173" s="2">
        <f>D173+F173+H173+J173+L173+N173+P173</f>
        <v>0</v>
      </c>
      <c r="Y173" s="28">
        <f>E173+G173+I173+K173+M173+O173+Q173</f>
        <v>0</v>
      </c>
      <c r="Z173" s="2">
        <f>R173+T173+V173+X173</f>
        <v>2</v>
      </c>
      <c r="AA173" s="28">
        <f>S173+U173+W173+Y173</f>
        <v>878000</v>
      </c>
    </row>
    <row r="174" spans="1:27" ht="15" x14ac:dyDescent="0.25">
      <c r="A174" s="1" t="s">
        <v>28</v>
      </c>
      <c r="B174" s="1" t="s">
        <v>9</v>
      </c>
      <c r="C174" s="1" t="s">
        <v>10</v>
      </c>
      <c r="D174" s="2">
        <v>0</v>
      </c>
      <c r="E174" s="28">
        <v>0</v>
      </c>
      <c r="F174" s="2">
        <v>0</v>
      </c>
      <c r="G174" s="28">
        <v>0</v>
      </c>
      <c r="H174" s="2">
        <v>0</v>
      </c>
      <c r="I174" s="28">
        <v>0</v>
      </c>
      <c r="J174" s="2">
        <v>0</v>
      </c>
      <c r="K174" s="28">
        <v>0</v>
      </c>
      <c r="L174" s="2">
        <v>0</v>
      </c>
      <c r="M174" s="28">
        <v>0</v>
      </c>
      <c r="N174" s="2">
        <v>0</v>
      </c>
      <c r="O174" s="28">
        <v>0</v>
      </c>
      <c r="P174" s="2">
        <v>0</v>
      </c>
      <c r="Q174" s="28">
        <v>0</v>
      </c>
      <c r="R174" s="2">
        <v>4</v>
      </c>
      <c r="S174" s="28">
        <v>7125000</v>
      </c>
      <c r="T174" s="2">
        <v>0</v>
      </c>
      <c r="U174" s="28">
        <v>0</v>
      </c>
      <c r="V174" s="2">
        <f>J174+L174+N174</f>
        <v>0</v>
      </c>
      <c r="W174" s="28">
        <f>K174+M174+O174</f>
        <v>0</v>
      </c>
      <c r="X174" s="2">
        <f>D174+F174+H174+J174+L174+N174+P174</f>
        <v>0</v>
      </c>
      <c r="Y174" s="28">
        <f>E174+G174+I174+K174+M174+O174+Q174</f>
        <v>0</v>
      </c>
      <c r="Z174" s="2">
        <f>R174+T174+V174+X174</f>
        <v>4</v>
      </c>
      <c r="AA174" s="28">
        <f>S174+U174+W174+Y174</f>
        <v>7125000</v>
      </c>
    </row>
    <row r="175" spans="1:27" ht="15" x14ac:dyDescent="0.25">
      <c r="A175" s="1" t="s">
        <v>28</v>
      </c>
      <c r="B175" s="1" t="s">
        <v>12</v>
      </c>
      <c r="C175" s="1" t="s">
        <v>4</v>
      </c>
      <c r="D175" s="2">
        <v>0</v>
      </c>
      <c r="E175" s="28">
        <v>0</v>
      </c>
      <c r="F175" s="2">
        <v>1</v>
      </c>
      <c r="G175" s="28">
        <v>15640</v>
      </c>
      <c r="H175" s="2">
        <v>0</v>
      </c>
      <c r="I175" s="28">
        <v>0</v>
      </c>
      <c r="J175" s="2">
        <v>0</v>
      </c>
      <c r="K175" s="28">
        <v>0</v>
      </c>
      <c r="L175" s="2">
        <v>0</v>
      </c>
      <c r="M175" s="28">
        <v>0</v>
      </c>
      <c r="N175" s="2">
        <v>1</v>
      </c>
      <c r="O175" s="28">
        <v>4000</v>
      </c>
      <c r="P175" s="2">
        <v>1</v>
      </c>
      <c r="Q175" s="28">
        <v>19732.28</v>
      </c>
      <c r="R175" s="2">
        <v>85</v>
      </c>
      <c r="S175" s="28">
        <v>574652.9</v>
      </c>
      <c r="T175" s="2">
        <v>0</v>
      </c>
      <c r="U175" s="28">
        <v>0</v>
      </c>
      <c r="V175" s="2">
        <f>J175+L175+N175</f>
        <v>1</v>
      </c>
      <c r="W175" s="28">
        <f>K175+M175+O175</f>
        <v>4000</v>
      </c>
      <c r="X175" s="2">
        <f>D175+F175+H175+J175+L175+N175+P175</f>
        <v>3</v>
      </c>
      <c r="Y175" s="28">
        <f>E175+G175+I175+K175+M175+O175+Q175</f>
        <v>39372.28</v>
      </c>
      <c r="Z175" s="2">
        <f>R175+T175+V175+X175</f>
        <v>89</v>
      </c>
      <c r="AA175" s="28">
        <f>S175+U175+W175+Y175</f>
        <v>618025.18000000005</v>
      </c>
    </row>
    <row r="176" spans="1:27" ht="15" x14ac:dyDescent="0.25">
      <c r="A176" s="1" t="s">
        <v>29</v>
      </c>
      <c r="B176" s="1" t="s">
        <v>8</v>
      </c>
      <c r="C176" s="1" t="s">
        <v>4</v>
      </c>
      <c r="D176" s="3">
        <v>2</v>
      </c>
      <c r="E176" s="28">
        <v>6953</v>
      </c>
      <c r="F176" s="3">
        <v>12</v>
      </c>
      <c r="G176" s="28">
        <v>69075.990000000005</v>
      </c>
      <c r="H176" s="3">
        <v>13</v>
      </c>
      <c r="I176" s="28">
        <v>92015.6</v>
      </c>
      <c r="J176" s="3">
        <v>0</v>
      </c>
      <c r="K176" s="28">
        <v>0</v>
      </c>
      <c r="L176" s="3">
        <v>2</v>
      </c>
      <c r="M176" s="28">
        <v>6336</v>
      </c>
      <c r="N176" s="3">
        <v>2</v>
      </c>
      <c r="O176" s="28">
        <v>16673.84</v>
      </c>
      <c r="P176" s="3">
        <v>19</v>
      </c>
      <c r="Q176" s="28">
        <v>76493.08</v>
      </c>
      <c r="R176" s="3">
        <v>44</v>
      </c>
      <c r="S176" s="28">
        <v>297975.15000000002</v>
      </c>
      <c r="T176" s="3">
        <v>0</v>
      </c>
      <c r="U176" s="28">
        <v>0</v>
      </c>
      <c r="V176" s="3">
        <f>J176+L176+N176</f>
        <v>4</v>
      </c>
      <c r="W176" s="28">
        <f>K176+M176+O176</f>
        <v>23009.84</v>
      </c>
      <c r="X176" s="3">
        <f>D176+F176+H176+J176+L176+N176+P176</f>
        <v>50</v>
      </c>
      <c r="Y176" s="28">
        <f>E176+G176+I176+K176+M176+O176+Q176</f>
        <v>267547.51</v>
      </c>
      <c r="Z176" s="3">
        <f>R176+T176+V176+X176</f>
        <v>98</v>
      </c>
      <c r="AA176" s="28">
        <f>S176+U176+W176+Y176</f>
        <v>588532.5</v>
      </c>
    </row>
    <row r="177" spans="1:27" ht="15" x14ac:dyDescent="0.25">
      <c r="A177" s="1" t="s">
        <v>29</v>
      </c>
      <c r="B177" s="1" t="s">
        <v>8</v>
      </c>
      <c r="C177" s="1" t="s">
        <v>5</v>
      </c>
      <c r="D177" s="2">
        <v>0</v>
      </c>
      <c r="E177" s="28">
        <v>0</v>
      </c>
      <c r="F177" s="2">
        <v>2</v>
      </c>
      <c r="G177" s="28">
        <v>95303.96</v>
      </c>
      <c r="H177" s="2">
        <v>3</v>
      </c>
      <c r="I177" s="28">
        <v>106288.91</v>
      </c>
      <c r="J177" s="2">
        <v>0</v>
      </c>
      <c r="K177" s="28">
        <v>0</v>
      </c>
      <c r="L177" s="2">
        <v>0</v>
      </c>
      <c r="M177" s="28">
        <v>0</v>
      </c>
      <c r="N177" s="2">
        <v>0</v>
      </c>
      <c r="O177" s="28">
        <v>0</v>
      </c>
      <c r="P177" s="2">
        <v>2</v>
      </c>
      <c r="Q177" s="28">
        <v>88301.9</v>
      </c>
      <c r="R177" s="2">
        <v>4</v>
      </c>
      <c r="S177" s="28">
        <v>244259.21</v>
      </c>
      <c r="T177" s="2">
        <v>0</v>
      </c>
      <c r="U177" s="28">
        <v>0</v>
      </c>
      <c r="V177" s="2">
        <f>J177+L177+N177</f>
        <v>0</v>
      </c>
      <c r="W177" s="28">
        <f>K177+M177+O177</f>
        <v>0</v>
      </c>
      <c r="X177" s="2">
        <f>D177+F177+H177+J177+L177+N177+P177</f>
        <v>7</v>
      </c>
      <c r="Y177" s="28">
        <f>E177+G177+I177+K177+M177+O177+Q177</f>
        <v>289894.77</v>
      </c>
      <c r="Z177" s="2">
        <f>R177+T177+V177+X177</f>
        <v>11</v>
      </c>
      <c r="AA177" s="28">
        <f>S177+U177+W177+Y177</f>
        <v>534153.98</v>
      </c>
    </row>
    <row r="178" spans="1:27" ht="15" x14ac:dyDescent="0.25">
      <c r="A178" s="1" t="s">
        <v>29</v>
      </c>
      <c r="B178" s="1" t="s">
        <v>8</v>
      </c>
      <c r="C178" s="1" t="s">
        <v>6</v>
      </c>
      <c r="D178" s="2">
        <v>0</v>
      </c>
      <c r="E178" s="28">
        <v>0</v>
      </c>
      <c r="F178" s="2">
        <v>0</v>
      </c>
      <c r="G178" s="28">
        <v>0</v>
      </c>
      <c r="H178" s="2">
        <v>0</v>
      </c>
      <c r="I178" s="28">
        <v>0</v>
      </c>
      <c r="J178" s="2">
        <v>0</v>
      </c>
      <c r="K178" s="28">
        <v>0</v>
      </c>
      <c r="L178" s="2">
        <v>0</v>
      </c>
      <c r="M178" s="28">
        <v>0</v>
      </c>
      <c r="N178" s="2">
        <v>0</v>
      </c>
      <c r="O178" s="28">
        <v>0</v>
      </c>
      <c r="P178" s="2">
        <v>0</v>
      </c>
      <c r="Q178" s="28">
        <v>0</v>
      </c>
      <c r="R178" s="2">
        <v>1</v>
      </c>
      <c r="S178" s="28">
        <v>1000000</v>
      </c>
      <c r="T178" s="2">
        <v>0</v>
      </c>
      <c r="U178" s="28">
        <v>0</v>
      </c>
      <c r="V178" s="2">
        <f>J178+L178+N178</f>
        <v>0</v>
      </c>
      <c r="W178" s="28">
        <f>K178+M178+O178</f>
        <v>0</v>
      </c>
      <c r="X178" s="2">
        <f>D178+F178+H178+J178+L178+N178+P178</f>
        <v>0</v>
      </c>
      <c r="Y178" s="28">
        <f>E178+G178+I178+K178+M178+O178+Q178</f>
        <v>0</v>
      </c>
      <c r="Z178" s="2">
        <f>R178+T178+V178+X178</f>
        <v>1</v>
      </c>
      <c r="AA178" s="28">
        <f>S178+U178+W178+Y178</f>
        <v>1000000</v>
      </c>
    </row>
    <row r="179" spans="1:27" ht="15" x14ac:dyDescent="0.25">
      <c r="A179" s="1" t="s">
        <v>29</v>
      </c>
      <c r="B179" s="1" t="s">
        <v>8</v>
      </c>
      <c r="C179" s="1" t="s">
        <v>11</v>
      </c>
      <c r="D179" s="2">
        <v>0</v>
      </c>
      <c r="E179" s="28">
        <v>0</v>
      </c>
      <c r="F179" s="2">
        <v>0</v>
      </c>
      <c r="G179" s="28">
        <v>0</v>
      </c>
      <c r="H179" s="2">
        <v>0</v>
      </c>
      <c r="I179" s="28">
        <v>0</v>
      </c>
      <c r="J179" s="2">
        <v>0</v>
      </c>
      <c r="K179" s="28">
        <v>0</v>
      </c>
      <c r="L179" s="2">
        <v>0</v>
      </c>
      <c r="M179" s="28">
        <v>0</v>
      </c>
      <c r="N179" s="2">
        <v>0</v>
      </c>
      <c r="O179" s="28">
        <v>0</v>
      </c>
      <c r="P179" s="2">
        <v>0</v>
      </c>
      <c r="Q179" s="28">
        <v>0</v>
      </c>
      <c r="R179" s="2">
        <v>1</v>
      </c>
      <c r="S179" s="28">
        <v>38699850.100000001</v>
      </c>
      <c r="T179" s="2">
        <v>0</v>
      </c>
      <c r="U179" s="28">
        <v>0</v>
      </c>
      <c r="V179" s="2">
        <f>J179+L179+N179</f>
        <v>0</v>
      </c>
      <c r="W179" s="28">
        <f>K179+M179+O179</f>
        <v>0</v>
      </c>
      <c r="X179" s="2">
        <f>D179+F179+H179+J179+L179+N179+P179</f>
        <v>0</v>
      </c>
      <c r="Y179" s="28">
        <f>E179+G179+I179+K179+M179+O179+Q179</f>
        <v>0</v>
      </c>
      <c r="Z179" s="2">
        <f>R179+T179+V179+X179</f>
        <v>1</v>
      </c>
      <c r="AA179" s="28">
        <f>S179+U179+W179+Y179</f>
        <v>38699850.100000001</v>
      </c>
    </row>
    <row r="180" spans="1:27" ht="15" x14ac:dyDescent="0.25">
      <c r="A180" s="1" t="s">
        <v>29</v>
      </c>
      <c r="B180" s="1" t="s">
        <v>9</v>
      </c>
      <c r="C180" s="1" t="s">
        <v>4</v>
      </c>
      <c r="D180" s="2">
        <v>0</v>
      </c>
      <c r="E180" s="28">
        <v>0</v>
      </c>
      <c r="F180" s="2">
        <v>0</v>
      </c>
      <c r="G180" s="28">
        <v>0</v>
      </c>
      <c r="H180" s="2">
        <v>0</v>
      </c>
      <c r="I180" s="28">
        <v>0</v>
      </c>
      <c r="J180" s="2">
        <v>0</v>
      </c>
      <c r="K180" s="28">
        <v>0</v>
      </c>
      <c r="L180" s="2">
        <v>0</v>
      </c>
      <c r="M180" s="28">
        <v>0</v>
      </c>
      <c r="N180" s="2">
        <v>0</v>
      </c>
      <c r="O180" s="28">
        <v>0</v>
      </c>
      <c r="P180" s="2">
        <v>2</v>
      </c>
      <c r="Q180" s="28">
        <v>2000</v>
      </c>
      <c r="R180" s="2">
        <v>2</v>
      </c>
      <c r="S180" s="28">
        <v>16210</v>
      </c>
      <c r="T180" s="2">
        <v>0</v>
      </c>
      <c r="U180" s="28">
        <v>0</v>
      </c>
      <c r="V180" s="2">
        <f>J180+L180+N180</f>
        <v>0</v>
      </c>
      <c r="W180" s="28">
        <f>K180+M180+O180</f>
        <v>0</v>
      </c>
      <c r="X180" s="2">
        <f>D180+F180+H180+J180+L180+N180+P180</f>
        <v>2</v>
      </c>
      <c r="Y180" s="28">
        <f>E180+G180+I180+K180+M180+O180+Q180</f>
        <v>2000</v>
      </c>
      <c r="Z180" s="2">
        <f>R180+T180+V180+X180</f>
        <v>4</v>
      </c>
      <c r="AA180" s="28">
        <f>S180+U180+W180+Y180</f>
        <v>18210</v>
      </c>
    </row>
    <row r="181" spans="1:27" ht="15" x14ac:dyDescent="0.25">
      <c r="A181" s="1" t="s">
        <v>29</v>
      </c>
      <c r="B181" s="1" t="s">
        <v>9</v>
      </c>
      <c r="C181" s="1" t="s">
        <v>5</v>
      </c>
      <c r="D181" s="2">
        <v>0</v>
      </c>
      <c r="E181" s="28">
        <v>0</v>
      </c>
      <c r="F181" s="2">
        <v>0</v>
      </c>
      <c r="G181" s="28">
        <v>0</v>
      </c>
      <c r="H181" s="2">
        <v>0</v>
      </c>
      <c r="I181" s="28">
        <v>0</v>
      </c>
      <c r="J181" s="2">
        <v>0</v>
      </c>
      <c r="K181" s="28">
        <v>0</v>
      </c>
      <c r="L181" s="2">
        <v>0</v>
      </c>
      <c r="M181" s="28">
        <v>0</v>
      </c>
      <c r="N181" s="2">
        <v>0</v>
      </c>
      <c r="O181" s="28">
        <v>0</v>
      </c>
      <c r="P181" s="2">
        <v>0</v>
      </c>
      <c r="Q181" s="28">
        <v>0</v>
      </c>
      <c r="R181" s="2">
        <v>2</v>
      </c>
      <c r="S181" s="28">
        <v>120995</v>
      </c>
      <c r="T181" s="2">
        <v>0</v>
      </c>
      <c r="U181" s="28">
        <v>0</v>
      </c>
      <c r="V181" s="2">
        <f>J181+L181+N181</f>
        <v>0</v>
      </c>
      <c r="W181" s="28">
        <f>K181+M181+O181</f>
        <v>0</v>
      </c>
      <c r="X181" s="2">
        <f>D181+F181+H181+J181+L181+N181+P181</f>
        <v>0</v>
      </c>
      <c r="Y181" s="28">
        <f>E181+G181+I181+K181+M181+O181+Q181</f>
        <v>0</v>
      </c>
      <c r="Z181" s="2">
        <f>R181+T181+V181+X181</f>
        <v>2</v>
      </c>
      <c r="AA181" s="28">
        <f>S181+U181+W181+Y181</f>
        <v>120995</v>
      </c>
    </row>
    <row r="182" spans="1:27" ht="15" x14ac:dyDescent="0.25">
      <c r="A182" s="1" t="s">
        <v>29</v>
      </c>
      <c r="B182" s="1" t="s">
        <v>9</v>
      </c>
      <c r="C182" s="1" t="s">
        <v>6</v>
      </c>
      <c r="D182" s="2">
        <v>0</v>
      </c>
      <c r="E182" s="28">
        <v>0</v>
      </c>
      <c r="F182" s="2">
        <v>0</v>
      </c>
      <c r="G182" s="28">
        <v>0</v>
      </c>
      <c r="H182" s="2">
        <v>0</v>
      </c>
      <c r="I182" s="28">
        <v>0</v>
      </c>
      <c r="J182" s="2">
        <v>0</v>
      </c>
      <c r="K182" s="28">
        <v>0</v>
      </c>
      <c r="L182" s="2">
        <v>0</v>
      </c>
      <c r="M182" s="28">
        <v>0</v>
      </c>
      <c r="N182" s="2">
        <v>0</v>
      </c>
      <c r="O182" s="28">
        <v>0</v>
      </c>
      <c r="P182" s="2">
        <v>0</v>
      </c>
      <c r="Q182" s="28">
        <v>0</v>
      </c>
      <c r="R182" s="2">
        <v>1</v>
      </c>
      <c r="S182" s="28">
        <v>1000000</v>
      </c>
      <c r="T182" s="2">
        <v>0</v>
      </c>
      <c r="U182" s="28">
        <v>0</v>
      </c>
      <c r="V182" s="2">
        <f>J182+L182+N182</f>
        <v>0</v>
      </c>
      <c r="W182" s="28">
        <f>K182+M182+O182</f>
        <v>0</v>
      </c>
      <c r="X182" s="2">
        <f>D182+F182+H182+J182+L182+N182+P182</f>
        <v>0</v>
      </c>
      <c r="Y182" s="28">
        <f>E182+G182+I182+K182+M182+O182+Q182</f>
        <v>0</v>
      </c>
      <c r="Z182" s="2">
        <f>R182+T182+V182+X182</f>
        <v>1</v>
      </c>
      <c r="AA182" s="28">
        <f>S182+U182+W182+Y182</f>
        <v>1000000</v>
      </c>
    </row>
    <row r="183" spans="1:27" ht="15" x14ac:dyDescent="0.25">
      <c r="A183" s="1" t="s">
        <v>29</v>
      </c>
      <c r="B183" s="1" t="s">
        <v>9</v>
      </c>
      <c r="C183" s="1" t="s">
        <v>10</v>
      </c>
      <c r="D183" s="2">
        <v>0</v>
      </c>
      <c r="E183" s="28">
        <v>0</v>
      </c>
      <c r="F183" s="2">
        <v>0</v>
      </c>
      <c r="G183" s="28">
        <v>0</v>
      </c>
      <c r="H183" s="2">
        <v>0</v>
      </c>
      <c r="I183" s="28">
        <v>0</v>
      </c>
      <c r="J183" s="2">
        <v>0</v>
      </c>
      <c r="K183" s="28">
        <v>0</v>
      </c>
      <c r="L183" s="2">
        <v>1</v>
      </c>
      <c r="M183" s="28">
        <v>1500000</v>
      </c>
      <c r="N183" s="2">
        <v>0</v>
      </c>
      <c r="O183" s="28">
        <v>0</v>
      </c>
      <c r="P183" s="2">
        <v>2</v>
      </c>
      <c r="Q183" s="28">
        <v>7373730</v>
      </c>
      <c r="R183" s="2">
        <v>8</v>
      </c>
      <c r="S183" s="28">
        <v>31000000</v>
      </c>
      <c r="T183" s="2">
        <v>0</v>
      </c>
      <c r="U183" s="28">
        <v>0</v>
      </c>
      <c r="V183" s="2">
        <f>J183+L183+N183</f>
        <v>1</v>
      </c>
      <c r="W183" s="28">
        <f>K183+M183+O183</f>
        <v>1500000</v>
      </c>
      <c r="X183" s="2">
        <f>D183+F183+H183+J183+L183+N183+P183</f>
        <v>3</v>
      </c>
      <c r="Y183" s="28">
        <f>E183+G183+I183+K183+M183+O183+Q183</f>
        <v>8873730</v>
      </c>
      <c r="Z183" s="2">
        <f>R183+T183+V183+X183</f>
        <v>12</v>
      </c>
      <c r="AA183" s="28">
        <f>S183+U183+W183+Y183</f>
        <v>41373730</v>
      </c>
    </row>
    <row r="184" spans="1:27" ht="15" x14ac:dyDescent="0.25">
      <c r="A184" s="1" t="s">
        <v>29</v>
      </c>
      <c r="B184" s="1" t="s">
        <v>9</v>
      </c>
      <c r="C184" s="1" t="s">
        <v>7</v>
      </c>
      <c r="D184" s="2">
        <v>0</v>
      </c>
      <c r="E184" s="28">
        <v>0</v>
      </c>
      <c r="F184" s="2">
        <v>3</v>
      </c>
      <c r="G184" s="28">
        <v>24250000</v>
      </c>
      <c r="H184" s="2">
        <v>0</v>
      </c>
      <c r="I184" s="28">
        <v>0</v>
      </c>
      <c r="J184" s="2">
        <v>0</v>
      </c>
      <c r="K184" s="28">
        <v>0</v>
      </c>
      <c r="L184" s="2">
        <v>1</v>
      </c>
      <c r="M184" s="28">
        <v>6250000</v>
      </c>
      <c r="N184" s="2">
        <v>0</v>
      </c>
      <c r="O184" s="28">
        <v>0</v>
      </c>
      <c r="P184" s="2">
        <v>0</v>
      </c>
      <c r="Q184" s="28">
        <v>0</v>
      </c>
      <c r="R184" s="2">
        <v>15</v>
      </c>
      <c r="S184" s="28">
        <v>185500000</v>
      </c>
      <c r="T184" s="2">
        <v>0</v>
      </c>
      <c r="U184" s="28">
        <v>0</v>
      </c>
      <c r="V184" s="2">
        <f>J184+L184+N184</f>
        <v>1</v>
      </c>
      <c r="W184" s="28">
        <f>K184+M184+O184</f>
        <v>6250000</v>
      </c>
      <c r="X184" s="2">
        <f>D184+F184+H184+J184+L184+N184+P184</f>
        <v>4</v>
      </c>
      <c r="Y184" s="28">
        <f>E184+G184+I184+K184+M184+O184+Q184</f>
        <v>30500000</v>
      </c>
      <c r="Z184" s="2">
        <f>R184+T184+V184+X184</f>
        <v>20</v>
      </c>
      <c r="AA184" s="28">
        <f>S184+U184+W184+Y184</f>
        <v>222250000</v>
      </c>
    </row>
    <row r="185" spans="1:27" ht="15" x14ac:dyDescent="0.25">
      <c r="A185" s="1" t="s">
        <v>29</v>
      </c>
      <c r="B185" s="1" t="s">
        <v>9</v>
      </c>
      <c r="C185" s="1" t="s">
        <v>11</v>
      </c>
      <c r="D185" s="2">
        <v>0</v>
      </c>
      <c r="E185" s="28">
        <v>0</v>
      </c>
      <c r="F185" s="2">
        <v>0</v>
      </c>
      <c r="G185" s="28">
        <v>0</v>
      </c>
      <c r="H185" s="2">
        <v>0</v>
      </c>
      <c r="I185" s="28">
        <v>0</v>
      </c>
      <c r="J185" s="2">
        <v>0</v>
      </c>
      <c r="K185" s="28">
        <v>0</v>
      </c>
      <c r="L185" s="2">
        <v>0</v>
      </c>
      <c r="M185" s="28">
        <v>0</v>
      </c>
      <c r="N185" s="2">
        <v>0</v>
      </c>
      <c r="O185" s="28">
        <v>0</v>
      </c>
      <c r="P185" s="2">
        <v>0</v>
      </c>
      <c r="Q185" s="28">
        <v>0</v>
      </c>
      <c r="R185" s="2">
        <v>4</v>
      </c>
      <c r="S185" s="28">
        <v>335917995.99000001</v>
      </c>
      <c r="T185" s="2">
        <v>0</v>
      </c>
      <c r="U185" s="28">
        <v>0</v>
      </c>
      <c r="V185" s="2">
        <f>J185+L185+N185</f>
        <v>0</v>
      </c>
      <c r="W185" s="28">
        <f>K185+M185+O185</f>
        <v>0</v>
      </c>
      <c r="X185" s="2">
        <f>D185+F185+H185+J185+L185+N185+P185</f>
        <v>0</v>
      </c>
      <c r="Y185" s="28">
        <f>E185+G185+I185+K185+M185+O185+Q185</f>
        <v>0</v>
      </c>
      <c r="Z185" s="2">
        <f>R185+T185+V185+X185</f>
        <v>4</v>
      </c>
      <c r="AA185" s="28">
        <f>S185+U185+W185+Y185</f>
        <v>335917995.99000001</v>
      </c>
    </row>
    <row r="186" spans="1:27" ht="15" x14ac:dyDescent="0.25">
      <c r="A186" s="1" t="s">
        <v>29</v>
      </c>
      <c r="B186" s="1" t="s">
        <v>12</v>
      </c>
      <c r="C186" s="1" t="s">
        <v>4</v>
      </c>
      <c r="D186" s="2">
        <v>0</v>
      </c>
      <c r="E186" s="28">
        <v>0</v>
      </c>
      <c r="F186" s="2">
        <v>2</v>
      </c>
      <c r="G186" s="28">
        <v>7004</v>
      </c>
      <c r="H186" s="2">
        <v>11</v>
      </c>
      <c r="I186" s="28">
        <v>75382.399999999994</v>
      </c>
      <c r="J186" s="2">
        <v>1</v>
      </c>
      <c r="K186" s="28">
        <v>1280</v>
      </c>
      <c r="L186" s="2">
        <v>2</v>
      </c>
      <c r="M186" s="28">
        <v>1000</v>
      </c>
      <c r="N186" s="2">
        <v>0</v>
      </c>
      <c r="O186" s="28">
        <v>0</v>
      </c>
      <c r="P186" s="2">
        <v>15</v>
      </c>
      <c r="Q186" s="28">
        <v>53477.78</v>
      </c>
      <c r="R186" s="2">
        <v>87</v>
      </c>
      <c r="S186" s="28">
        <v>541250.24</v>
      </c>
      <c r="T186" s="2">
        <v>0</v>
      </c>
      <c r="U186" s="28">
        <v>0</v>
      </c>
      <c r="V186" s="2">
        <f>J186+L186+N186</f>
        <v>3</v>
      </c>
      <c r="W186" s="28">
        <f>K186+M186+O186</f>
        <v>2280</v>
      </c>
      <c r="X186" s="2">
        <f>D186+F186+H186+J186+L186+N186+P186</f>
        <v>31</v>
      </c>
      <c r="Y186" s="28">
        <f>E186+G186+I186+K186+M186+O186+Q186</f>
        <v>138144.18</v>
      </c>
      <c r="Z186" s="2">
        <f>R186+T186+V186+X186</f>
        <v>121</v>
      </c>
      <c r="AA186" s="28">
        <f>S186+U186+W186+Y186</f>
        <v>681674.41999999993</v>
      </c>
    </row>
    <row r="187" spans="1:27" ht="15" x14ac:dyDescent="0.25">
      <c r="A187" s="1" t="s">
        <v>29</v>
      </c>
      <c r="B187" s="1" t="s">
        <v>12</v>
      </c>
      <c r="C187" s="1" t="s">
        <v>5</v>
      </c>
      <c r="D187" s="2">
        <v>0</v>
      </c>
      <c r="E187" s="28">
        <v>0</v>
      </c>
      <c r="F187" s="2">
        <v>1</v>
      </c>
      <c r="G187" s="28">
        <v>25000</v>
      </c>
      <c r="H187" s="2">
        <v>0</v>
      </c>
      <c r="I187" s="28">
        <v>0</v>
      </c>
      <c r="J187" s="2">
        <v>0</v>
      </c>
      <c r="K187" s="28">
        <v>0</v>
      </c>
      <c r="L187" s="2">
        <v>0</v>
      </c>
      <c r="M187" s="28">
        <v>0</v>
      </c>
      <c r="N187" s="2">
        <v>0</v>
      </c>
      <c r="O187" s="28">
        <v>0</v>
      </c>
      <c r="P187" s="2">
        <v>0</v>
      </c>
      <c r="Q187" s="28">
        <v>0</v>
      </c>
      <c r="R187" s="2">
        <v>11</v>
      </c>
      <c r="S187" s="28">
        <v>695813.16</v>
      </c>
      <c r="T187" s="2">
        <v>0</v>
      </c>
      <c r="U187" s="28">
        <v>0</v>
      </c>
      <c r="V187" s="2">
        <f>J187+L187+N187</f>
        <v>0</v>
      </c>
      <c r="W187" s="28">
        <f>K187+M187+O187</f>
        <v>0</v>
      </c>
      <c r="X187" s="2">
        <f>D187+F187+H187+J187+L187+N187+P187</f>
        <v>1</v>
      </c>
      <c r="Y187" s="28">
        <f>E187+G187+I187+K187+M187+O187+Q187</f>
        <v>25000</v>
      </c>
      <c r="Z187" s="2">
        <f>R187+T187+V187+X187</f>
        <v>12</v>
      </c>
      <c r="AA187" s="28">
        <f>S187+U187+W187+Y187</f>
        <v>720813.16</v>
      </c>
    </row>
    <row r="188" spans="1:27" ht="15" x14ac:dyDescent="0.25">
      <c r="A188" s="1" t="s">
        <v>29</v>
      </c>
      <c r="B188" s="1" t="s">
        <v>12</v>
      </c>
      <c r="C188" s="1" t="s">
        <v>6</v>
      </c>
      <c r="D188" s="2">
        <v>0</v>
      </c>
      <c r="E188" s="28">
        <v>0</v>
      </c>
      <c r="F188" s="2">
        <v>0</v>
      </c>
      <c r="G188" s="28">
        <v>0</v>
      </c>
      <c r="H188" s="2">
        <v>0</v>
      </c>
      <c r="I188" s="28">
        <v>0</v>
      </c>
      <c r="J188" s="2">
        <v>0</v>
      </c>
      <c r="K188" s="28">
        <v>0</v>
      </c>
      <c r="L188" s="2">
        <v>0</v>
      </c>
      <c r="M188" s="28">
        <v>0</v>
      </c>
      <c r="N188" s="2">
        <v>0</v>
      </c>
      <c r="O188" s="28">
        <v>0</v>
      </c>
      <c r="P188" s="2">
        <v>0</v>
      </c>
      <c r="Q188" s="28">
        <v>0</v>
      </c>
      <c r="R188" s="2">
        <v>7</v>
      </c>
      <c r="S188" s="28">
        <v>3033643.6</v>
      </c>
      <c r="T188" s="2">
        <v>0</v>
      </c>
      <c r="U188" s="28">
        <v>0</v>
      </c>
      <c r="V188" s="2">
        <f>J188+L188+N188</f>
        <v>0</v>
      </c>
      <c r="W188" s="28">
        <f>K188+M188+O188</f>
        <v>0</v>
      </c>
      <c r="X188" s="2">
        <f>D188+F188+H188+J188+L188+N188+P188</f>
        <v>0</v>
      </c>
      <c r="Y188" s="28">
        <f>E188+G188+I188+K188+M188+O188+Q188</f>
        <v>0</v>
      </c>
      <c r="Z188" s="2">
        <f>R188+T188+V188+X188</f>
        <v>7</v>
      </c>
      <c r="AA188" s="28">
        <f>S188+U188+W188+Y188</f>
        <v>3033643.6</v>
      </c>
    </row>
    <row r="189" spans="1:27" ht="15" x14ac:dyDescent="0.25">
      <c r="A189" s="1" t="s">
        <v>29</v>
      </c>
      <c r="B189" s="1" t="s">
        <v>12</v>
      </c>
      <c r="C189" s="1" t="s">
        <v>10</v>
      </c>
      <c r="D189" s="2">
        <v>0</v>
      </c>
      <c r="E189" s="28">
        <v>0</v>
      </c>
      <c r="F189" s="2">
        <v>0</v>
      </c>
      <c r="G189" s="28">
        <v>0</v>
      </c>
      <c r="H189" s="2">
        <v>0</v>
      </c>
      <c r="I189" s="28">
        <v>0</v>
      </c>
      <c r="J189" s="2">
        <v>0</v>
      </c>
      <c r="K189" s="28">
        <v>0</v>
      </c>
      <c r="L189" s="2">
        <v>0</v>
      </c>
      <c r="M189" s="28">
        <v>0</v>
      </c>
      <c r="N189" s="2">
        <v>0</v>
      </c>
      <c r="O189" s="28">
        <v>0</v>
      </c>
      <c r="P189" s="2">
        <v>0</v>
      </c>
      <c r="Q189" s="28">
        <v>0</v>
      </c>
      <c r="R189" s="2">
        <v>1</v>
      </c>
      <c r="S189" s="28">
        <v>1361790.4</v>
      </c>
      <c r="T189" s="2">
        <v>0</v>
      </c>
      <c r="U189" s="28">
        <v>0</v>
      </c>
      <c r="V189" s="2">
        <f>J189+L189+N189</f>
        <v>0</v>
      </c>
      <c r="W189" s="28">
        <f>K189+M189+O189</f>
        <v>0</v>
      </c>
      <c r="X189" s="2">
        <f>D189+F189+H189+J189+L189+N189+P189</f>
        <v>0</v>
      </c>
      <c r="Y189" s="28">
        <f>E189+G189+I189+K189+M189+O189+Q189</f>
        <v>0</v>
      </c>
      <c r="Z189" s="2">
        <f>R189+T189+V189+X189</f>
        <v>1</v>
      </c>
      <c r="AA189" s="28">
        <f>S189+U189+W189+Y189</f>
        <v>1361790.4</v>
      </c>
    </row>
    <row r="190" spans="1:27" ht="15" x14ac:dyDescent="0.25">
      <c r="A190" s="1" t="s">
        <v>29</v>
      </c>
      <c r="B190" s="1" t="s">
        <v>12</v>
      </c>
      <c r="C190" s="1" t="s">
        <v>7</v>
      </c>
      <c r="D190" s="2">
        <v>0</v>
      </c>
      <c r="E190" s="28">
        <v>0</v>
      </c>
      <c r="F190" s="2">
        <v>0</v>
      </c>
      <c r="G190" s="28">
        <v>0</v>
      </c>
      <c r="H190" s="2">
        <v>0</v>
      </c>
      <c r="I190" s="28">
        <v>0</v>
      </c>
      <c r="J190" s="2">
        <v>0</v>
      </c>
      <c r="K190" s="28">
        <v>0</v>
      </c>
      <c r="L190" s="2">
        <v>0</v>
      </c>
      <c r="M190" s="28">
        <v>0</v>
      </c>
      <c r="N190" s="2">
        <v>0</v>
      </c>
      <c r="O190" s="28">
        <v>0</v>
      </c>
      <c r="P190" s="2">
        <v>0</v>
      </c>
      <c r="Q190" s="28">
        <v>0</v>
      </c>
      <c r="R190" s="2">
        <v>2</v>
      </c>
      <c r="S190" s="28">
        <v>18568111.280000001</v>
      </c>
      <c r="T190" s="2">
        <v>0</v>
      </c>
      <c r="U190" s="28">
        <v>0</v>
      </c>
      <c r="V190" s="2">
        <f>J190+L190+N190</f>
        <v>0</v>
      </c>
      <c r="W190" s="28">
        <f>K190+M190+O190</f>
        <v>0</v>
      </c>
      <c r="X190" s="2">
        <f>D190+F190+H190+J190+L190+N190+P190</f>
        <v>0</v>
      </c>
      <c r="Y190" s="28">
        <f>E190+G190+I190+K190+M190+O190+Q190</f>
        <v>0</v>
      </c>
      <c r="Z190" s="2">
        <f>R190+T190+V190+X190</f>
        <v>2</v>
      </c>
      <c r="AA190" s="28">
        <f>S190+U190+W190+Y190</f>
        <v>18568111.280000001</v>
      </c>
    </row>
    <row r="191" spans="1:27" ht="15" x14ac:dyDescent="0.25">
      <c r="A191" s="1" t="s">
        <v>29</v>
      </c>
      <c r="B191" s="1" t="s">
        <v>12</v>
      </c>
      <c r="C191" s="1" t="s">
        <v>11</v>
      </c>
      <c r="D191" s="2">
        <v>0</v>
      </c>
      <c r="E191" s="28">
        <v>0</v>
      </c>
      <c r="F191" s="2">
        <v>0</v>
      </c>
      <c r="G191" s="28">
        <v>0</v>
      </c>
      <c r="H191" s="2">
        <v>0</v>
      </c>
      <c r="I191" s="28">
        <v>0</v>
      </c>
      <c r="J191" s="2">
        <v>0</v>
      </c>
      <c r="K191" s="28">
        <v>0</v>
      </c>
      <c r="L191" s="2">
        <v>0</v>
      </c>
      <c r="M191" s="28">
        <v>0</v>
      </c>
      <c r="N191" s="2">
        <v>0</v>
      </c>
      <c r="O191" s="28">
        <v>0</v>
      </c>
      <c r="P191" s="2">
        <v>1</v>
      </c>
      <c r="Q191" s="28">
        <v>74076069.060000002</v>
      </c>
      <c r="R191" s="2">
        <v>0</v>
      </c>
      <c r="S191" s="28">
        <v>0</v>
      </c>
      <c r="T191" s="2">
        <v>0</v>
      </c>
      <c r="U191" s="28">
        <v>0</v>
      </c>
      <c r="V191" s="2">
        <f>J191+L191+N191</f>
        <v>0</v>
      </c>
      <c r="W191" s="28">
        <f>K191+M191+O191</f>
        <v>0</v>
      </c>
      <c r="X191" s="2">
        <f>D191+F191+H191+J191+L191+N191+P191</f>
        <v>1</v>
      </c>
      <c r="Y191" s="28">
        <f>E191+G191+I191+K191+M191+O191+Q191</f>
        <v>74076069.060000002</v>
      </c>
      <c r="Z191" s="2">
        <f>R191+T191+V191+X191</f>
        <v>1</v>
      </c>
      <c r="AA191" s="28">
        <f>S191+U191+W191+Y191</f>
        <v>74076069.060000002</v>
      </c>
    </row>
    <row r="192" spans="1:27" x14ac:dyDescent="0.25">
      <c r="A192" s="1" t="s">
        <v>66</v>
      </c>
      <c r="B192" s="1" t="s">
        <v>3</v>
      </c>
      <c r="C192" s="1" t="s">
        <v>4</v>
      </c>
      <c r="D192" s="2">
        <v>0</v>
      </c>
      <c r="E192" s="28">
        <v>0</v>
      </c>
      <c r="F192" s="2">
        <v>0</v>
      </c>
      <c r="G192" s="28">
        <v>0</v>
      </c>
      <c r="H192" s="2">
        <v>0</v>
      </c>
      <c r="I192" s="28">
        <v>0</v>
      </c>
      <c r="J192" s="2">
        <v>0</v>
      </c>
      <c r="K192" s="28">
        <v>0</v>
      </c>
      <c r="L192" s="2">
        <v>0</v>
      </c>
      <c r="M192" s="28">
        <v>0</v>
      </c>
      <c r="N192" s="2">
        <v>0</v>
      </c>
      <c r="O192" s="28">
        <v>0</v>
      </c>
      <c r="P192" s="2">
        <v>0</v>
      </c>
      <c r="Q192" s="28">
        <v>0</v>
      </c>
      <c r="R192" s="2">
        <v>1</v>
      </c>
      <c r="S192" s="28">
        <v>9888</v>
      </c>
      <c r="T192" s="2">
        <v>0</v>
      </c>
      <c r="U192" s="28">
        <v>0</v>
      </c>
      <c r="V192" s="2">
        <f>J192+L192+N192</f>
        <v>0</v>
      </c>
      <c r="W192" s="28">
        <f>K192+M192+O192</f>
        <v>0</v>
      </c>
      <c r="X192" s="2">
        <f>D192+F192+H192+J192+L192+N192+P192</f>
        <v>0</v>
      </c>
      <c r="Y192" s="28">
        <f>E192+G192+I192+K192+M192+O192+Q192</f>
        <v>0</v>
      </c>
      <c r="Z192" s="2">
        <f>R192+T192+V192+X192</f>
        <v>1</v>
      </c>
      <c r="AA192" s="28">
        <f>S192+U192+W192+Y192</f>
        <v>9888</v>
      </c>
    </row>
    <row r="193" spans="1:27" x14ac:dyDescent="0.25">
      <c r="A193" s="1" t="s">
        <v>66</v>
      </c>
      <c r="B193" s="1" t="s">
        <v>8</v>
      </c>
      <c r="C193" s="1" t="s">
        <v>4</v>
      </c>
      <c r="D193" s="3">
        <v>2</v>
      </c>
      <c r="E193" s="28">
        <v>783.2</v>
      </c>
      <c r="F193" s="3">
        <v>15</v>
      </c>
      <c r="G193" s="28">
        <v>10512.98</v>
      </c>
      <c r="H193" s="3">
        <v>0</v>
      </c>
      <c r="I193" s="28">
        <v>0</v>
      </c>
      <c r="J193" s="3">
        <v>5</v>
      </c>
      <c r="K193" s="28">
        <v>8909.2000000000007</v>
      </c>
      <c r="L193" s="3">
        <v>0</v>
      </c>
      <c r="M193" s="28">
        <v>0</v>
      </c>
      <c r="N193" s="3">
        <v>0</v>
      </c>
      <c r="O193" s="28">
        <v>0</v>
      </c>
      <c r="P193" s="3">
        <v>8</v>
      </c>
      <c r="Q193" s="28">
        <v>15425.23</v>
      </c>
      <c r="R193" s="3">
        <v>80</v>
      </c>
      <c r="S193" s="28">
        <v>192783.2</v>
      </c>
      <c r="T193" s="3">
        <v>0</v>
      </c>
      <c r="U193" s="28">
        <v>0</v>
      </c>
      <c r="V193" s="3">
        <f>J193+L193+N193</f>
        <v>5</v>
      </c>
      <c r="W193" s="28">
        <f>K193+M193+O193</f>
        <v>8909.2000000000007</v>
      </c>
      <c r="X193" s="3">
        <f>D193+F193+H193+J193+L193+N193+P193</f>
        <v>30</v>
      </c>
      <c r="Y193" s="28">
        <f>E193+G193+I193+K193+M193+O193+Q193</f>
        <v>35630.61</v>
      </c>
      <c r="Z193" s="3">
        <f>R193+T193+V193+X193</f>
        <v>115</v>
      </c>
      <c r="AA193" s="28">
        <f>S193+U193+W193+Y193</f>
        <v>237323.01</v>
      </c>
    </row>
    <row r="194" spans="1:27" x14ac:dyDescent="0.25">
      <c r="A194" s="1" t="s">
        <v>66</v>
      </c>
      <c r="B194" s="1" t="s">
        <v>8</v>
      </c>
      <c r="C194" s="1" t="s">
        <v>5</v>
      </c>
      <c r="D194" s="2">
        <v>0</v>
      </c>
      <c r="E194" s="28">
        <v>0</v>
      </c>
      <c r="F194" s="2">
        <v>0</v>
      </c>
      <c r="G194" s="28">
        <v>0</v>
      </c>
      <c r="H194" s="2">
        <v>0</v>
      </c>
      <c r="I194" s="28">
        <v>0</v>
      </c>
      <c r="J194" s="2">
        <v>0</v>
      </c>
      <c r="K194" s="28">
        <v>0</v>
      </c>
      <c r="L194" s="2">
        <v>0</v>
      </c>
      <c r="M194" s="28">
        <v>0</v>
      </c>
      <c r="N194" s="2">
        <v>0</v>
      </c>
      <c r="O194" s="28">
        <v>0</v>
      </c>
      <c r="P194" s="2">
        <v>1</v>
      </c>
      <c r="Q194" s="28">
        <v>25000</v>
      </c>
      <c r="R194" s="2">
        <v>0</v>
      </c>
      <c r="S194" s="28">
        <v>0</v>
      </c>
      <c r="T194" s="2">
        <v>0</v>
      </c>
      <c r="U194" s="28">
        <v>0</v>
      </c>
      <c r="V194" s="2">
        <f>J194+L194+N194</f>
        <v>0</v>
      </c>
      <c r="W194" s="28">
        <f>K194+M194+O194</f>
        <v>0</v>
      </c>
      <c r="X194" s="2">
        <f>D194+F194+H194+J194+L194+N194+P194</f>
        <v>1</v>
      </c>
      <c r="Y194" s="28">
        <f>E194+G194+I194+K194+M194+O194+Q194</f>
        <v>25000</v>
      </c>
      <c r="Z194" s="2">
        <f>R194+T194+V194+X194</f>
        <v>1</v>
      </c>
      <c r="AA194" s="28">
        <f>S194+U194+W194+Y194</f>
        <v>25000</v>
      </c>
    </row>
    <row r="195" spans="1:27" x14ac:dyDescent="0.25">
      <c r="A195" s="1" t="s">
        <v>66</v>
      </c>
      <c r="B195" s="1" t="s">
        <v>9</v>
      </c>
      <c r="C195" s="1" t="s">
        <v>4</v>
      </c>
      <c r="D195" s="2">
        <v>0</v>
      </c>
      <c r="E195" s="28">
        <v>0</v>
      </c>
      <c r="F195" s="2">
        <v>0</v>
      </c>
      <c r="G195" s="28">
        <v>0</v>
      </c>
      <c r="H195" s="2">
        <v>0</v>
      </c>
      <c r="I195" s="28">
        <v>0</v>
      </c>
      <c r="J195" s="2">
        <v>0</v>
      </c>
      <c r="K195" s="28">
        <v>0</v>
      </c>
      <c r="L195" s="2">
        <v>0</v>
      </c>
      <c r="M195" s="28">
        <v>0</v>
      </c>
      <c r="N195" s="2">
        <v>0</v>
      </c>
      <c r="O195" s="28">
        <v>0</v>
      </c>
      <c r="P195" s="2">
        <v>0</v>
      </c>
      <c r="Q195" s="28">
        <v>0</v>
      </c>
      <c r="R195" s="2">
        <v>8</v>
      </c>
      <c r="S195" s="28">
        <v>41783.57</v>
      </c>
      <c r="T195" s="2">
        <v>0</v>
      </c>
      <c r="U195" s="28">
        <v>0</v>
      </c>
      <c r="V195" s="2">
        <f>J195+L195+N195</f>
        <v>0</v>
      </c>
      <c r="W195" s="28">
        <f>K195+M195+O195</f>
        <v>0</v>
      </c>
      <c r="X195" s="2">
        <f>D195+F195+H195+J195+L195+N195+P195</f>
        <v>0</v>
      </c>
      <c r="Y195" s="28">
        <f>E195+G195+I195+K195+M195+O195+Q195</f>
        <v>0</v>
      </c>
      <c r="Z195" s="2">
        <f>R195+T195+V195+X195</f>
        <v>8</v>
      </c>
      <c r="AA195" s="28">
        <f>S195+U195+W195+Y195</f>
        <v>41783.57</v>
      </c>
    </row>
    <row r="196" spans="1:27" x14ac:dyDescent="0.25">
      <c r="A196" s="1" t="s">
        <v>66</v>
      </c>
      <c r="B196" s="1" t="s">
        <v>9</v>
      </c>
      <c r="C196" s="1" t="s">
        <v>5</v>
      </c>
      <c r="D196" s="2">
        <v>0</v>
      </c>
      <c r="E196" s="28">
        <v>0</v>
      </c>
      <c r="F196" s="2">
        <v>0</v>
      </c>
      <c r="G196" s="28">
        <v>0</v>
      </c>
      <c r="H196" s="2">
        <v>0</v>
      </c>
      <c r="I196" s="28">
        <v>0</v>
      </c>
      <c r="J196" s="2">
        <v>0</v>
      </c>
      <c r="K196" s="28">
        <v>0</v>
      </c>
      <c r="L196" s="2">
        <v>0</v>
      </c>
      <c r="M196" s="28">
        <v>0</v>
      </c>
      <c r="N196" s="2">
        <v>0</v>
      </c>
      <c r="O196" s="28">
        <v>0</v>
      </c>
      <c r="P196" s="2">
        <v>0</v>
      </c>
      <c r="Q196" s="28">
        <v>0</v>
      </c>
      <c r="R196" s="2">
        <v>3</v>
      </c>
      <c r="S196" s="28">
        <v>270380.15000000002</v>
      </c>
      <c r="T196" s="2">
        <v>0</v>
      </c>
      <c r="U196" s="28">
        <v>0</v>
      </c>
      <c r="V196" s="2">
        <f>J196+L196+N196</f>
        <v>0</v>
      </c>
      <c r="W196" s="28">
        <f>K196+M196+O196</f>
        <v>0</v>
      </c>
      <c r="X196" s="2">
        <f>D196+F196+H196+J196+L196+N196+P196</f>
        <v>0</v>
      </c>
      <c r="Y196" s="28">
        <f>E196+G196+I196+K196+M196+O196+Q196</f>
        <v>0</v>
      </c>
      <c r="Z196" s="2">
        <f>R196+T196+V196+X196</f>
        <v>3</v>
      </c>
      <c r="AA196" s="28">
        <f>S196+U196+W196+Y196</f>
        <v>270380.15000000002</v>
      </c>
    </row>
    <row r="197" spans="1:27" x14ac:dyDescent="0.25">
      <c r="A197" s="1" t="s">
        <v>66</v>
      </c>
      <c r="B197" s="1" t="s">
        <v>12</v>
      </c>
      <c r="C197" s="1" t="s">
        <v>4</v>
      </c>
      <c r="D197" s="3">
        <v>1</v>
      </c>
      <c r="E197" s="28">
        <v>9235.61</v>
      </c>
      <c r="F197" s="3">
        <v>0</v>
      </c>
      <c r="G197" s="28">
        <v>0</v>
      </c>
      <c r="H197" s="3">
        <v>1</v>
      </c>
      <c r="I197" s="28">
        <v>13185</v>
      </c>
      <c r="J197" s="3">
        <v>0</v>
      </c>
      <c r="K197" s="28">
        <v>0</v>
      </c>
      <c r="L197" s="3">
        <v>0</v>
      </c>
      <c r="M197" s="28">
        <v>0</v>
      </c>
      <c r="N197" s="3">
        <v>1</v>
      </c>
      <c r="O197" s="28">
        <v>10000</v>
      </c>
      <c r="P197" s="3">
        <v>8</v>
      </c>
      <c r="Q197" s="28">
        <v>7976.72</v>
      </c>
      <c r="R197" s="3">
        <v>52</v>
      </c>
      <c r="S197" s="28">
        <v>135046.92000000001</v>
      </c>
      <c r="T197" s="3">
        <v>0</v>
      </c>
      <c r="U197" s="28">
        <v>0</v>
      </c>
      <c r="V197" s="3">
        <f>J197+L197+N197</f>
        <v>1</v>
      </c>
      <c r="W197" s="28">
        <f>K197+M197+O197</f>
        <v>10000</v>
      </c>
      <c r="X197" s="3">
        <f>D197+F197+H197+J197+L197+N197+P197</f>
        <v>11</v>
      </c>
      <c r="Y197" s="28">
        <f>E197+G197+I197+K197+M197+O197+Q197</f>
        <v>40397.33</v>
      </c>
      <c r="Z197" s="3">
        <f>R197+T197+V197+X197</f>
        <v>64</v>
      </c>
      <c r="AA197" s="28">
        <f>S197+U197+W197+Y197</f>
        <v>185444.25</v>
      </c>
    </row>
    <row r="198" spans="1:27" x14ac:dyDescent="0.25">
      <c r="A198" s="1" t="s">
        <v>66</v>
      </c>
      <c r="B198" s="1" t="s">
        <v>12</v>
      </c>
      <c r="C198" s="1" t="s">
        <v>5</v>
      </c>
      <c r="D198" s="3">
        <v>1</v>
      </c>
      <c r="E198" s="28">
        <v>99000</v>
      </c>
      <c r="F198" s="3">
        <v>0</v>
      </c>
      <c r="G198" s="28">
        <v>0</v>
      </c>
      <c r="H198" s="3">
        <v>0</v>
      </c>
      <c r="I198" s="28">
        <v>0</v>
      </c>
      <c r="J198" s="3">
        <v>0</v>
      </c>
      <c r="K198" s="28">
        <v>0</v>
      </c>
      <c r="L198" s="3">
        <v>0</v>
      </c>
      <c r="M198" s="28">
        <v>0</v>
      </c>
      <c r="N198" s="3">
        <v>0</v>
      </c>
      <c r="O198" s="28">
        <v>0</v>
      </c>
      <c r="P198" s="3">
        <v>0</v>
      </c>
      <c r="Q198" s="28">
        <v>0</v>
      </c>
      <c r="R198" s="3">
        <v>4</v>
      </c>
      <c r="S198" s="28">
        <v>174750</v>
      </c>
      <c r="T198" s="3">
        <v>0</v>
      </c>
      <c r="U198" s="28">
        <v>0</v>
      </c>
      <c r="V198" s="3">
        <f>J198+L198+N198</f>
        <v>0</v>
      </c>
      <c r="W198" s="28">
        <f>K198+M198+O198</f>
        <v>0</v>
      </c>
      <c r="X198" s="3">
        <f>D198+F198+H198+J198+L198+N198+P198</f>
        <v>1</v>
      </c>
      <c r="Y198" s="28">
        <f>E198+G198+I198+K198+M198+O198+Q198</f>
        <v>99000</v>
      </c>
      <c r="Z198" s="3">
        <f>R198+T198+V198+X198</f>
        <v>5</v>
      </c>
      <c r="AA198" s="28">
        <f>S198+U198+W198+Y198</f>
        <v>273750</v>
      </c>
    </row>
    <row r="199" spans="1:27" x14ac:dyDescent="0.25">
      <c r="A199" s="1" t="s">
        <v>30</v>
      </c>
      <c r="B199" s="1" t="s">
        <v>3</v>
      </c>
      <c r="C199" s="1" t="s">
        <v>10</v>
      </c>
      <c r="D199" s="2">
        <v>0</v>
      </c>
      <c r="E199" s="28">
        <v>0</v>
      </c>
      <c r="F199" s="2">
        <v>0</v>
      </c>
      <c r="G199" s="28">
        <v>0</v>
      </c>
      <c r="H199" s="2">
        <v>0</v>
      </c>
      <c r="I199" s="28">
        <v>0</v>
      </c>
      <c r="J199" s="2">
        <v>0</v>
      </c>
      <c r="K199" s="28">
        <v>0</v>
      </c>
      <c r="L199" s="2">
        <v>0</v>
      </c>
      <c r="M199" s="28">
        <v>0</v>
      </c>
      <c r="N199" s="2">
        <v>0</v>
      </c>
      <c r="O199" s="28">
        <v>0</v>
      </c>
      <c r="P199" s="2">
        <v>0</v>
      </c>
      <c r="Q199" s="28">
        <v>0</v>
      </c>
      <c r="R199" s="2">
        <v>6</v>
      </c>
      <c r="S199" s="28">
        <v>18324331.41</v>
      </c>
      <c r="T199" s="2">
        <v>0</v>
      </c>
      <c r="U199" s="28">
        <v>0</v>
      </c>
      <c r="V199" s="2">
        <f>J199+L199+N199</f>
        <v>0</v>
      </c>
      <c r="W199" s="28">
        <f>K199+M199+O199</f>
        <v>0</v>
      </c>
      <c r="X199" s="2">
        <f>D199+F199+H199+J199+L199+N199+P199</f>
        <v>0</v>
      </c>
      <c r="Y199" s="28">
        <f>E199+G199+I199+K199+M199+O199+Q199</f>
        <v>0</v>
      </c>
      <c r="Z199" s="2">
        <f>R199+T199+V199+X199</f>
        <v>6</v>
      </c>
      <c r="AA199" s="28">
        <f>S199+U199+W199+Y199</f>
        <v>18324331.41</v>
      </c>
    </row>
    <row r="200" spans="1:27" x14ac:dyDescent="0.25">
      <c r="A200" s="1" t="s">
        <v>30</v>
      </c>
      <c r="B200" s="1" t="s">
        <v>3</v>
      </c>
      <c r="C200" s="1" t="s">
        <v>7</v>
      </c>
      <c r="D200" s="2">
        <v>0</v>
      </c>
      <c r="E200" s="28">
        <v>0</v>
      </c>
      <c r="F200" s="2">
        <v>0</v>
      </c>
      <c r="G200" s="28">
        <v>0</v>
      </c>
      <c r="H200" s="2">
        <v>0</v>
      </c>
      <c r="I200" s="28">
        <v>0</v>
      </c>
      <c r="J200" s="2">
        <v>0</v>
      </c>
      <c r="K200" s="28">
        <v>0</v>
      </c>
      <c r="L200" s="2">
        <v>0</v>
      </c>
      <c r="M200" s="28">
        <v>0</v>
      </c>
      <c r="N200" s="2">
        <v>0</v>
      </c>
      <c r="O200" s="28">
        <v>0</v>
      </c>
      <c r="P200" s="2">
        <v>0</v>
      </c>
      <c r="Q200" s="28">
        <v>0</v>
      </c>
      <c r="R200" s="2">
        <v>6</v>
      </c>
      <c r="S200" s="28">
        <v>52730483</v>
      </c>
      <c r="T200" s="2">
        <v>0</v>
      </c>
      <c r="U200" s="28">
        <v>0</v>
      </c>
      <c r="V200" s="2">
        <f>J200+L200+N200</f>
        <v>0</v>
      </c>
      <c r="W200" s="28">
        <f>K200+M200+O200</f>
        <v>0</v>
      </c>
      <c r="X200" s="2">
        <f>D200+F200+H200+J200+L200+N200+P200</f>
        <v>0</v>
      </c>
      <c r="Y200" s="28">
        <f>E200+G200+I200+K200+M200+O200+Q200</f>
        <v>0</v>
      </c>
      <c r="Z200" s="2">
        <f>R200+T200+V200+X200</f>
        <v>6</v>
      </c>
      <c r="AA200" s="28">
        <f>S200+U200+W200+Y200</f>
        <v>52730483</v>
      </c>
    </row>
    <row r="201" spans="1:27" x14ac:dyDescent="0.25">
      <c r="A201" s="1" t="s">
        <v>30</v>
      </c>
      <c r="B201" s="1" t="s">
        <v>3</v>
      </c>
      <c r="C201" s="1" t="s">
        <v>11</v>
      </c>
      <c r="D201" s="2">
        <v>0</v>
      </c>
      <c r="E201" s="28">
        <v>0</v>
      </c>
      <c r="F201" s="2">
        <v>0</v>
      </c>
      <c r="G201" s="28">
        <v>0</v>
      </c>
      <c r="H201" s="2">
        <v>0</v>
      </c>
      <c r="I201" s="28">
        <v>0</v>
      </c>
      <c r="J201" s="2">
        <v>0</v>
      </c>
      <c r="K201" s="28">
        <v>0</v>
      </c>
      <c r="L201" s="2">
        <v>0</v>
      </c>
      <c r="M201" s="28">
        <v>0</v>
      </c>
      <c r="N201" s="2">
        <v>0</v>
      </c>
      <c r="O201" s="28">
        <v>0</v>
      </c>
      <c r="P201" s="2">
        <v>0</v>
      </c>
      <c r="Q201" s="28">
        <v>0</v>
      </c>
      <c r="R201" s="2">
        <v>1</v>
      </c>
      <c r="S201" s="28">
        <v>102688000.2</v>
      </c>
      <c r="T201" s="2">
        <v>0</v>
      </c>
      <c r="U201" s="28">
        <v>0</v>
      </c>
      <c r="V201" s="2">
        <f>J201+L201+N201</f>
        <v>0</v>
      </c>
      <c r="W201" s="28">
        <f>K201+M201+O201</f>
        <v>0</v>
      </c>
      <c r="X201" s="2">
        <f>D201+F201+H201+J201+L201+N201+P201</f>
        <v>0</v>
      </c>
      <c r="Y201" s="28">
        <f>E201+G201+I201+K201+M201+O201+Q201</f>
        <v>0</v>
      </c>
      <c r="Z201" s="2">
        <f>R201+T201+V201+X201</f>
        <v>1</v>
      </c>
      <c r="AA201" s="28">
        <f>S201+U201+W201+Y201</f>
        <v>102688000.2</v>
      </c>
    </row>
    <row r="202" spans="1:27" x14ac:dyDescent="0.25">
      <c r="A202" s="1" t="s">
        <v>30</v>
      </c>
      <c r="B202" s="1" t="s">
        <v>8</v>
      </c>
      <c r="C202" s="1" t="s">
        <v>4</v>
      </c>
      <c r="D202" s="3">
        <v>5</v>
      </c>
      <c r="E202" s="28">
        <v>80033.59</v>
      </c>
      <c r="F202" s="3">
        <v>11</v>
      </c>
      <c r="G202" s="28">
        <v>110030.8</v>
      </c>
      <c r="H202" s="3">
        <v>8</v>
      </c>
      <c r="I202" s="28">
        <v>123140.05</v>
      </c>
      <c r="J202" s="3">
        <v>1</v>
      </c>
      <c r="K202" s="28">
        <v>14149.95</v>
      </c>
      <c r="L202" s="3">
        <v>7</v>
      </c>
      <c r="M202" s="28">
        <v>111240</v>
      </c>
      <c r="N202" s="3">
        <v>7</v>
      </c>
      <c r="O202" s="28">
        <v>43200</v>
      </c>
      <c r="P202" s="3">
        <v>83</v>
      </c>
      <c r="Q202" s="28">
        <v>1149781.74</v>
      </c>
      <c r="R202" s="3">
        <v>183</v>
      </c>
      <c r="S202" s="28">
        <v>1368285.89</v>
      </c>
      <c r="T202" s="3">
        <v>0</v>
      </c>
      <c r="U202" s="28">
        <v>0</v>
      </c>
      <c r="V202" s="3">
        <f>J202+L202+N202</f>
        <v>15</v>
      </c>
      <c r="W202" s="28">
        <f>K202+M202+O202</f>
        <v>168589.95</v>
      </c>
      <c r="X202" s="3">
        <f>D202+F202+H202+J202+L202+N202+P202</f>
        <v>122</v>
      </c>
      <c r="Y202" s="28">
        <f>E202+G202+I202+K202+M202+O202+Q202</f>
        <v>1631576.13</v>
      </c>
      <c r="Z202" s="3">
        <f>R202+T202+V202+X202</f>
        <v>320</v>
      </c>
      <c r="AA202" s="28">
        <f>S202+U202+W202+Y202</f>
        <v>3168451.9699999997</v>
      </c>
    </row>
    <row r="203" spans="1:27" x14ac:dyDescent="0.25">
      <c r="A203" s="1" t="s">
        <v>30</v>
      </c>
      <c r="B203" s="1" t="s">
        <v>8</v>
      </c>
      <c r="C203" s="1" t="s">
        <v>5</v>
      </c>
      <c r="D203" s="3">
        <v>5</v>
      </c>
      <c r="E203" s="28">
        <v>285866.18</v>
      </c>
      <c r="F203" s="3">
        <v>3</v>
      </c>
      <c r="G203" s="28">
        <v>218789</v>
      </c>
      <c r="H203" s="3">
        <v>2</v>
      </c>
      <c r="I203" s="28">
        <v>69605.84</v>
      </c>
      <c r="J203" s="3">
        <v>1</v>
      </c>
      <c r="K203" s="28">
        <v>22440</v>
      </c>
      <c r="L203" s="3">
        <v>0</v>
      </c>
      <c r="M203" s="28">
        <v>0</v>
      </c>
      <c r="N203" s="3">
        <v>0</v>
      </c>
      <c r="O203" s="28">
        <v>0</v>
      </c>
      <c r="P203" s="3">
        <v>32</v>
      </c>
      <c r="Q203" s="28">
        <v>1777036.59</v>
      </c>
      <c r="R203" s="3">
        <v>45</v>
      </c>
      <c r="S203" s="28">
        <v>2588123.86</v>
      </c>
      <c r="T203" s="3">
        <v>0</v>
      </c>
      <c r="U203" s="28">
        <v>0</v>
      </c>
      <c r="V203" s="3">
        <f>J203+L203+N203</f>
        <v>1</v>
      </c>
      <c r="W203" s="28">
        <f>K203+M203+O203</f>
        <v>22440</v>
      </c>
      <c r="X203" s="3">
        <f>D203+F203+H203+J203+L203+N203+P203</f>
        <v>43</v>
      </c>
      <c r="Y203" s="28">
        <f>E203+G203+I203+K203+M203+O203+Q203</f>
        <v>2373737.6100000003</v>
      </c>
      <c r="Z203" s="3">
        <f>R203+T203+V203+X203</f>
        <v>89</v>
      </c>
      <c r="AA203" s="28">
        <f>S203+U203+W203+Y203</f>
        <v>4984301.4700000007</v>
      </c>
    </row>
    <row r="204" spans="1:27" x14ac:dyDescent="0.25">
      <c r="A204" s="1" t="s">
        <v>30</v>
      </c>
      <c r="B204" s="1" t="s">
        <v>8</v>
      </c>
      <c r="C204" s="1" t="s">
        <v>10</v>
      </c>
      <c r="D204" s="2">
        <v>0</v>
      </c>
      <c r="E204" s="28">
        <v>0</v>
      </c>
      <c r="F204" s="2">
        <v>0</v>
      </c>
      <c r="G204" s="28">
        <v>0</v>
      </c>
      <c r="H204" s="2">
        <v>0</v>
      </c>
      <c r="I204" s="28">
        <v>0</v>
      </c>
      <c r="J204" s="2">
        <v>0</v>
      </c>
      <c r="K204" s="28">
        <v>0</v>
      </c>
      <c r="L204" s="2">
        <v>0</v>
      </c>
      <c r="M204" s="28">
        <v>0</v>
      </c>
      <c r="N204" s="2">
        <v>0</v>
      </c>
      <c r="O204" s="28">
        <v>0</v>
      </c>
      <c r="P204" s="2">
        <v>0</v>
      </c>
      <c r="Q204" s="28">
        <v>0</v>
      </c>
      <c r="R204" s="2">
        <v>1</v>
      </c>
      <c r="S204" s="28">
        <v>3000000</v>
      </c>
      <c r="T204" s="2">
        <v>0</v>
      </c>
      <c r="U204" s="28">
        <v>0</v>
      </c>
      <c r="V204" s="2">
        <f>J204+L204+N204</f>
        <v>0</v>
      </c>
      <c r="W204" s="28">
        <f>K204+M204+O204</f>
        <v>0</v>
      </c>
      <c r="X204" s="2">
        <f>D204+F204+H204+J204+L204+N204+P204</f>
        <v>0</v>
      </c>
      <c r="Y204" s="28">
        <f>E204+G204+I204+K204+M204+O204+Q204</f>
        <v>0</v>
      </c>
      <c r="Z204" s="2">
        <f>R204+T204+V204+X204</f>
        <v>1</v>
      </c>
      <c r="AA204" s="28">
        <f>S204+U204+W204+Y204</f>
        <v>3000000</v>
      </c>
    </row>
    <row r="205" spans="1:27" x14ac:dyDescent="0.25">
      <c r="A205" s="1" t="s">
        <v>30</v>
      </c>
      <c r="B205" s="1" t="s">
        <v>9</v>
      </c>
      <c r="C205" s="1" t="s">
        <v>4</v>
      </c>
      <c r="D205" s="2">
        <v>0</v>
      </c>
      <c r="E205" s="28">
        <v>0</v>
      </c>
      <c r="F205" s="2">
        <v>2</v>
      </c>
      <c r="G205" s="28">
        <v>30498.5</v>
      </c>
      <c r="H205" s="2">
        <v>1</v>
      </c>
      <c r="I205" s="28">
        <v>8000</v>
      </c>
      <c r="J205" s="2">
        <v>0</v>
      </c>
      <c r="K205" s="28">
        <v>0</v>
      </c>
      <c r="L205" s="2">
        <v>0</v>
      </c>
      <c r="M205" s="28">
        <v>0</v>
      </c>
      <c r="N205" s="2">
        <v>0</v>
      </c>
      <c r="O205" s="28">
        <v>0</v>
      </c>
      <c r="P205" s="2">
        <v>1</v>
      </c>
      <c r="Q205" s="28">
        <v>2000</v>
      </c>
      <c r="R205" s="2">
        <v>13</v>
      </c>
      <c r="S205" s="28">
        <v>92549.41</v>
      </c>
      <c r="T205" s="2">
        <v>0</v>
      </c>
      <c r="U205" s="28">
        <v>0</v>
      </c>
      <c r="V205" s="2">
        <f>J205+L205+N205</f>
        <v>0</v>
      </c>
      <c r="W205" s="28">
        <f>K205+M205+O205</f>
        <v>0</v>
      </c>
      <c r="X205" s="2">
        <f>D205+F205+H205+J205+L205+N205+P205</f>
        <v>4</v>
      </c>
      <c r="Y205" s="28">
        <f>E205+G205+I205+K205+M205+O205+Q205</f>
        <v>40498.5</v>
      </c>
      <c r="Z205" s="2">
        <f>R205+T205+V205+X205</f>
        <v>17</v>
      </c>
      <c r="AA205" s="28">
        <f>S205+U205+W205+Y205</f>
        <v>133047.91</v>
      </c>
    </row>
    <row r="206" spans="1:27" x14ac:dyDescent="0.25">
      <c r="A206" s="1" t="s">
        <v>30</v>
      </c>
      <c r="B206" s="1" t="s">
        <v>9</v>
      </c>
      <c r="C206" s="1" t="s">
        <v>6</v>
      </c>
      <c r="D206" s="2">
        <v>0</v>
      </c>
      <c r="E206" s="28">
        <v>0</v>
      </c>
      <c r="F206" s="2">
        <v>0</v>
      </c>
      <c r="G206" s="28">
        <v>0</v>
      </c>
      <c r="H206" s="2">
        <v>0</v>
      </c>
      <c r="I206" s="28">
        <v>0</v>
      </c>
      <c r="J206" s="2">
        <v>0</v>
      </c>
      <c r="K206" s="28">
        <v>0</v>
      </c>
      <c r="L206" s="2">
        <v>0</v>
      </c>
      <c r="M206" s="28">
        <v>0</v>
      </c>
      <c r="N206" s="2">
        <v>0</v>
      </c>
      <c r="O206" s="28">
        <v>0</v>
      </c>
      <c r="P206" s="2">
        <v>0</v>
      </c>
      <c r="Q206" s="28">
        <v>0</v>
      </c>
      <c r="R206" s="2">
        <v>2</v>
      </c>
      <c r="S206" s="28">
        <v>1409424.75</v>
      </c>
      <c r="T206" s="2">
        <v>0</v>
      </c>
      <c r="U206" s="28">
        <v>0</v>
      </c>
      <c r="V206" s="2">
        <f>J206+L206+N206</f>
        <v>0</v>
      </c>
      <c r="W206" s="28">
        <f>K206+M206+O206</f>
        <v>0</v>
      </c>
      <c r="X206" s="2">
        <f>D206+F206+H206+J206+L206+N206+P206</f>
        <v>0</v>
      </c>
      <c r="Y206" s="28">
        <f>E206+G206+I206+K206+M206+O206+Q206</f>
        <v>0</v>
      </c>
      <c r="Z206" s="2">
        <f>R206+T206+V206+X206</f>
        <v>2</v>
      </c>
      <c r="AA206" s="28">
        <f>S206+U206+W206+Y206</f>
        <v>1409424.75</v>
      </c>
    </row>
    <row r="207" spans="1:27" x14ac:dyDescent="0.25">
      <c r="A207" s="1" t="s">
        <v>30</v>
      </c>
      <c r="B207" s="1" t="s">
        <v>9</v>
      </c>
      <c r="C207" s="1" t="s">
        <v>10</v>
      </c>
      <c r="D207" s="2">
        <v>0</v>
      </c>
      <c r="E207" s="28">
        <v>0</v>
      </c>
      <c r="F207" s="2">
        <v>1</v>
      </c>
      <c r="G207" s="28">
        <v>3502622.13</v>
      </c>
      <c r="H207" s="2">
        <v>0</v>
      </c>
      <c r="I207" s="28">
        <v>0</v>
      </c>
      <c r="J207" s="2">
        <v>0</v>
      </c>
      <c r="K207" s="28">
        <v>0</v>
      </c>
      <c r="L207" s="2">
        <v>0</v>
      </c>
      <c r="M207" s="28">
        <v>0</v>
      </c>
      <c r="N207" s="2">
        <v>0</v>
      </c>
      <c r="O207" s="28">
        <v>0</v>
      </c>
      <c r="P207" s="2">
        <v>0</v>
      </c>
      <c r="Q207" s="28">
        <v>0</v>
      </c>
      <c r="R207" s="2">
        <v>10</v>
      </c>
      <c r="S207" s="28">
        <v>29780242.260000002</v>
      </c>
      <c r="T207" s="2">
        <v>0</v>
      </c>
      <c r="U207" s="28">
        <v>0</v>
      </c>
      <c r="V207" s="2">
        <f>J207+L207+N207</f>
        <v>0</v>
      </c>
      <c r="W207" s="28">
        <f>K207+M207+O207</f>
        <v>0</v>
      </c>
      <c r="X207" s="2">
        <f>D207+F207+H207+J207+L207+N207+P207</f>
        <v>1</v>
      </c>
      <c r="Y207" s="28">
        <f>E207+G207+I207+K207+M207+O207+Q207</f>
        <v>3502622.13</v>
      </c>
      <c r="Z207" s="2">
        <f>R207+T207+V207+X207</f>
        <v>11</v>
      </c>
      <c r="AA207" s="28">
        <f>S207+U207+W207+Y207</f>
        <v>33282864.390000001</v>
      </c>
    </row>
    <row r="208" spans="1:27" x14ac:dyDescent="0.25">
      <c r="A208" s="1" t="s">
        <v>30</v>
      </c>
      <c r="B208" s="1" t="s">
        <v>9</v>
      </c>
      <c r="C208" s="1" t="s">
        <v>7</v>
      </c>
      <c r="D208" s="2">
        <v>0</v>
      </c>
      <c r="E208" s="28">
        <v>0</v>
      </c>
      <c r="F208" s="2">
        <v>0</v>
      </c>
      <c r="G208" s="28">
        <v>0</v>
      </c>
      <c r="H208" s="2">
        <v>0</v>
      </c>
      <c r="I208" s="28">
        <v>0</v>
      </c>
      <c r="J208" s="2">
        <v>0</v>
      </c>
      <c r="K208" s="28">
        <v>0</v>
      </c>
      <c r="L208" s="2">
        <v>0</v>
      </c>
      <c r="M208" s="28">
        <v>0</v>
      </c>
      <c r="N208" s="2">
        <v>0</v>
      </c>
      <c r="O208" s="28">
        <v>0</v>
      </c>
      <c r="P208" s="2">
        <v>0</v>
      </c>
      <c r="Q208" s="28">
        <v>0</v>
      </c>
      <c r="R208" s="2">
        <v>3</v>
      </c>
      <c r="S208" s="28">
        <v>26519814.289999999</v>
      </c>
      <c r="T208" s="2">
        <v>0</v>
      </c>
      <c r="U208" s="28">
        <v>0</v>
      </c>
      <c r="V208" s="2">
        <f>J208+L208+N208</f>
        <v>0</v>
      </c>
      <c r="W208" s="28">
        <f>K208+M208+O208</f>
        <v>0</v>
      </c>
      <c r="X208" s="2">
        <f>D208+F208+H208+J208+L208+N208+P208</f>
        <v>0</v>
      </c>
      <c r="Y208" s="28">
        <f>E208+G208+I208+K208+M208+O208+Q208</f>
        <v>0</v>
      </c>
      <c r="Z208" s="2">
        <f>R208+T208+V208+X208</f>
        <v>3</v>
      </c>
      <c r="AA208" s="28">
        <f>S208+U208+W208+Y208</f>
        <v>26519814.289999999</v>
      </c>
    </row>
    <row r="209" spans="1:27" x14ac:dyDescent="0.25">
      <c r="A209" s="1" t="s">
        <v>30</v>
      </c>
      <c r="B209" s="1" t="s">
        <v>12</v>
      </c>
      <c r="C209" s="1" t="s">
        <v>4</v>
      </c>
      <c r="D209" s="3">
        <v>2</v>
      </c>
      <c r="E209" s="28">
        <v>7000</v>
      </c>
      <c r="F209" s="3">
        <v>4</v>
      </c>
      <c r="G209" s="28">
        <v>57741.69</v>
      </c>
      <c r="H209" s="3">
        <v>2</v>
      </c>
      <c r="I209" s="28">
        <v>34202.400000000001</v>
      </c>
      <c r="J209" s="3">
        <v>2</v>
      </c>
      <c r="K209" s="28">
        <v>25000</v>
      </c>
      <c r="L209" s="3">
        <v>2</v>
      </c>
      <c r="M209" s="28">
        <v>14870</v>
      </c>
      <c r="N209" s="3">
        <v>3</v>
      </c>
      <c r="O209" s="28">
        <v>8500</v>
      </c>
      <c r="P209" s="3">
        <v>22</v>
      </c>
      <c r="Q209" s="28">
        <v>130549.3</v>
      </c>
      <c r="R209" s="3">
        <v>219</v>
      </c>
      <c r="S209" s="28">
        <v>1406141.92</v>
      </c>
      <c r="T209" s="3">
        <v>1</v>
      </c>
      <c r="U209" s="28">
        <v>20000</v>
      </c>
      <c r="V209" s="3">
        <f>J209+L209+N209</f>
        <v>7</v>
      </c>
      <c r="W209" s="28">
        <f>K209+M209+O209</f>
        <v>48370</v>
      </c>
      <c r="X209" s="3">
        <f>D209+F209+H209+J209+L209+N209+P209</f>
        <v>37</v>
      </c>
      <c r="Y209" s="28">
        <f>E209+G209+I209+K209+M209+O209+Q209</f>
        <v>277863.39</v>
      </c>
      <c r="Z209" s="3">
        <f>R209+T209+V209+X209</f>
        <v>264</v>
      </c>
      <c r="AA209" s="28">
        <f>S209+U209+W209+Y209</f>
        <v>1752375.31</v>
      </c>
    </row>
    <row r="210" spans="1:27" x14ac:dyDescent="0.25">
      <c r="A210" s="1" t="s">
        <v>30</v>
      </c>
      <c r="B210" s="1" t="s">
        <v>12</v>
      </c>
      <c r="C210" s="1" t="s">
        <v>5</v>
      </c>
      <c r="D210" s="2">
        <v>0</v>
      </c>
      <c r="E210" s="28">
        <v>0</v>
      </c>
      <c r="F210" s="2">
        <v>2</v>
      </c>
      <c r="G210" s="28">
        <v>200000</v>
      </c>
      <c r="H210" s="2">
        <v>3</v>
      </c>
      <c r="I210" s="28">
        <v>115853.11</v>
      </c>
      <c r="J210" s="2">
        <v>0</v>
      </c>
      <c r="K210" s="28">
        <v>0</v>
      </c>
      <c r="L210" s="2">
        <v>0</v>
      </c>
      <c r="M210" s="28">
        <v>0</v>
      </c>
      <c r="N210" s="2">
        <v>0</v>
      </c>
      <c r="O210" s="28">
        <v>0</v>
      </c>
      <c r="P210" s="2">
        <v>4</v>
      </c>
      <c r="Q210" s="28">
        <v>256520</v>
      </c>
      <c r="R210" s="2">
        <v>34</v>
      </c>
      <c r="S210" s="28">
        <v>1589521.52</v>
      </c>
      <c r="T210" s="2">
        <v>0</v>
      </c>
      <c r="U210" s="28">
        <v>0</v>
      </c>
      <c r="V210" s="2">
        <f>J210+L210+N210</f>
        <v>0</v>
      </c>
      <c r="W210" s="28">
        <f>K210+M210+O210</f>
        <v>0</v>
      </c>
      <c r="X210" s="2">
        <f>D210+F210+H210+J210+L210+N210+P210</f>
        <v>9</v>
      </c>
      <c r="Y210" s="28">
        <f>E210+G210+I210+K210+M210+O210+Q210</f>
        <v>572373.11</v>
      </c>
      <c r="Z210" s="2">
        <f>R210+T210+V210+X210</f>
        <v>43</v>
      </c>
      <c r="AA210" s="28">
        <f>S210+U210+W210+Y210</f>
        <v>2161894.63</v>
      </c>
    </row>
    <row r="211" spans="1:27" x14ac:dyDescent="0.25">
      <c r="A211" s="1" t="s">
        <v>30</v>
      </c>
      <c r="B211" s="1" t="s">
        <v>12</v>
      </c>
      <c r="C211" s="1" t="s">
        <v>6</v>
      </c>
      <c r="D211" s="2">
        <v>0</v>
      </c>
      <c r="E211" s="28">
        <v>0</v>
      </c>
      <c r="F211" s="2">
        <v>1</v>
      </c>
      <c r="G211" s="28">
        <v>703129.32</v>
      </c>
      <c r="H211" s="2">
        <v>0</v>
      </c>
      <c r="I211" s="28">
        <v>0</v>
      </c>
      <c r="J211" s="2">
        <v>0</v>
      </c>
      <c r="K211" s="28">
        <v>0</v>
      </c>
      <c r="L211" s="2">
        <v>0</v>
      </c>
      <c r="M211" s="28">
        <v>0</v>
      </c>
      <c r="N211" s="2">
        <v>0</v>
      </c>
      <c r="O211" s="28">
        <v>0</v>
      </c>
      <c r="P211" s="2">
        <v>0</v>
      </c>
      <c r="Q211" s="28">
        <v>0</v>
      </c>
      <c r="R211" s="2">
        <v>10</v>
      </c>
      <c r="S211" s="28">
        <v>5810935.3099999996</v>
      </c>
      <c r="T211" s="2">
        <v>0</v>
      </c>
      <c r="U211" s="28">
        <v>0</v>
      </c>
      <c r="V211" s="2">
        <f>J211+L211+N211</f>
        <v>0</v>
      </c>
      <c r="W211" s="28">
        <f>K211+M211+O211</f>
        <v>0</v>
      </c>
      <c r="X211" s="2">
        <f>D211+F211+H211+J211+L211+N211+P211</f>
        <v>1</v>
      </c>
      <c r="Y211" s="28">
        <f>E211+G211+I211+K211+M211+O211+Q211</f>
        <v>703129.32</v>
      </c>
      <c r="Z211" s="2">
        <f>R211+T211+V211+X211</f>
        <v>11</v>
      </c>
      <c r="AA211" s="28">
        <f>S211+U211+W211+Y211</f>
        <v>6514064.6299999999</v>
      </c>
    </row>
    <row r="212" spans="1:27" x14ac:dyDescent="0.25">
      <c r="A212" s="1" t="s">
        <v>30</v>
      </c>
      <c r="B212" s="1" t="s">
        <v>12</v>
      </c>
      <c r="C212" s="1" t="s">
        <v>10</v>
      </c>
      <c r="D212" s="2">
        <v>0</v>
      </c>
      <c r="E212" s="28">
        <v>0</v>
      </c>
      <c r="F212" s="2">
        <v>0</v>
      </c>
      <c r="G212" s="28">
        <v>0</v>
      </c>
      <c r="H212" s="2">
        <v>0</v>
      </c>
      <c r="I212" s="28">
        <v>0</v>
      </c>
      <c r="J212" s="2">
        <v>0</v>
      </c>
      <c r="K212" s="28">
        <v>0</v>
      </c>
      <c r="L212" s="2">
        <v>0</v>
      </c>
      <c r="M212" s="28">
        <v>0</v>
      </c>
      <c r="N212" s="2">
        <v>0</v>
      </c>
      <c r="O212" s="28">
        <v>0</v>
      </c>
      <c r="P212" s="2">
        <v>0</v>
      </c>
      <c r="Q212" s="28">
        <v>0</v>
      </c>
      <c r="R212" s="2">
        <v>13</v>
      </c>
      <c r="S212" s="28">
        <v>29323540.649999999</v>
      </c>
      <c r="T212" s="2">
        <v>0</v>
      </c>
      <c r="U212" s="28">
        <v>0</v>
      </c>
      <c r="V212" s="2">
        <f>J212+L212+N212</f>
        <v>0</v>
      </c>
      <c r="W212" s="28">
        <f>K212+M212+O212</f>
        <v>0</v>
      </c>
      <c r="X212" s="2">
        <f>D212+F212+H212+J212+L212+N212+P212</f>
        <v>0</v>
      </c>
      <c r="Y212" s="28">
        <f>E212+G212+I212+K212+M212+O212+Q212</f>
        <v>0</v>
      </c>
      <c r="Z212" s="2">
        <f>R212+T212+V212+X212</f>
        <v>13</v>
      </c>
      <c r="AA212" s="28">
        <f>S212+U212+W212+Y212</f>
        <v>29323540.649999999</v>
      </c>
    </row>
    <row r="213" spans="1:27" x14ac:dyDescent="0.25">
      <c r="A213" s="1" t="s">
        <v>30</v>
      </c>
      <c r="B213" s="1" t="s">
        <v>12</v>
      </c>
      <c r="C213" s="1" t="s">
        <v>7</v>
      </c>
      <c r="D213" s="2">
        <v>0</v>
      </c>
      <c r="E213" s="28">
        <v>0</v>
      </c>
      <c r="F213" s="2">
        <v>0</v>
      </c>
      <c r="G213" s="28">
        <v>0</v>
      </c>
      <c r="H213" s="2">
        <v>0</v>
      </c>
      <c r="I213" s="28">
        <v>0</v>
      </c>
      <c r="J213" s="2">
        <v>0</v>
      </c>
      <c r="K213" s="28">
        <v>0</v>
      </c>
      <c r="L213" s="2">
        <v>0</v>
      </c>
      <c r="M213" s="28">
        <v>0</v>
      </c>
      <c r="N213" s="2">
        <v>0</v>
      </c>
      <c r="O213" s="28">
        <v>0</v>
      </c>
      <c r="P213" s="2">
        <v>0</v>
      </c>
      <c r="Q213" s="28">
        <v>0</v>
      </c>
      <c r="R213" s="2">
        <v>5</v>
      </c>
      <c r="S213" s="28">
        <v>65700513.649999999</v>
      </c>
      <c r="T213" s="2">
        <v>0</v>
      </c>
      <c r="U213" s="28">
        <v>0</v>
      </c>
      <c r="V213" s="2">
        <f>J213+L213+N213</f>
        <v>0</v>
      </c>
      <c r="W213" s="28">
        <f>K213+M213+O213</f>
        <v>0</v>
      </c>
      <c r="X213" s="2">
        <f>D213+F213+H213+J213+L213+N213+P213</f>
        <v>0</v>
      </c>
      <c r="Y213" s="28">
        <f>E213+G213+I213+K213+M213+O213+Q213</f>
        <v>0</v>
      </c>
      <c r="Z213" s="2">
        <f>R213+T213+V213+X213</f>
        <v>5</v>
      </c>
      <c r="AA213" s="28">
        <f>S213+U213+W213+Y213</f>
        <v>65700513.649999999</v>
      </c>
    </row>
    <row r="214" spans="1:27" x14ac:dyDescent="0.25">
      <c r="A214" s="1" t="s">
        <v>30</v>
      </c>
      <c r="B214" s="1" t="s">
        <v>12</v>
      </c>
      <c r="C214" s="1" t="s">
        <v>11</v>
      </c>
      <c r="D214" s="2">
        <v>0</v>
      </c>
      <c r="E214" s="28">
        <v>0</v>
      </c>
      <c r="F214" s="2">
        <v>0</v>
      </c>
      <c r="G214" s="28">
        <v>0</v>
      </c>
      <c r="H214" s="2">
        <v>0</v>
      </c>
      <c r="I214" s="28">
        <v>0</v>
      </c>
      <c r="J214" s="2">
        <v>0</v>
      </c>
      <c r="K214" s="28">
        <v>0</v>
      </c>
      <c r="L214" s="2">
        <v>0</v>
      </c>
      <c r="M214" s="28">
        <v>0</v>
      </c>
      <c r="N214" s="2">
        <v>0</v>
      </c>
      <c r="O214" s="28">
        <v>0</v>
      </c>
      <c r="P214" s="2">
        <v>0</v>
      </c>
      <c r="Q214" s="28">
        <v>0</v>
      </c>
      <c r="R214" s="2">
        <v>1</v>
      </c>
      <c r="S214" s="28">
        <v>74174713.239999995</v>
      </c>
      <c r="T214" s="2">
        <v>0</v>
      </c>
      <c r="U214" s="28">
        <v>0</v>
      </c>
      <c r="V214" s="2">
        <f>J214+L214+N214</f>
        <v>0</v>
      </c>
      <c r="W214" s="28">
        <f>K214+M214+O214</f>
        <v>0</v>
      </c>
      <c r="X214" s="2">
        <f>D214+F214+H214+J214+L214+N214+P214</f>
        <v>0</v>
      </c>
      <c r="Y214" s="28">
        <f>E214+G214+I214+K214+M214+O214+Q214</f>
        <v>0</v>
      </c>
      <c r="Z214" s="2">
        <f>R214+T214+V214+X214</f>
        <v>1</v>
      </c>
      <c r="AA214" s="28">
        <f>S214+U214+W214+Y214</f>
        <v>74174713.239999995</v>
      </c>
    </row>
    <row r="215" spans="1:27" x14ac:dyDescent="0.25">
      <c r="A215" s="1" t="s">
        <v>31</v>
      </c>
      <c r="B215" s="1" t="s">
        <v>3</v>
      </c>
      <c r="C215" s="1" t="s">
        <v>4</v>
      </c>
      <c r="D215" s="3">
        <v>1</v>
      </c>
      <c r="E215" s="28">
        <v>19486.599999999999</v>
      </c>
      <c r="F215" s="3">
        <v>0</v>
      </c>
      <c r="G215" s="28">
        <v>0</v>
      </c>
      <c r="H215" s="3">
        <v>0</v>
      </c>
      <c r="I215" s="28">
        <v>0</v>
      </c>
      <c r="J215" s="3">
        <v>0</v>
      </c>
      <c r="K215" s="28">
        <v>0</v>
      </c>
      <c r="L215" s="3">
        <v>0</v>
      </c>
      <c r="M215" s="28">
        <v>0</v>
      </c>
      <c r="N215" s="3">
        <v>0</v>
      </c>
      <c r="O215" s="28">
        <v>0</v>
      </c>
      <c r="P215" s="3">
        <v>0</v>
      </c>
      <c r="Q215" s="28">
        <v>0</v>
      </c>
      <c r="R215" s="3">
        <v>3</v>
      </c>
      <c r="S215" s="28">
        <v>29225.54</v>
      </c>
      <c r="T215" s="3">
        <v>0</v>
      </c>
      <c r="U215" s="28">
        <v>0</v>
      </c>
      <c r="V215" s="3">
        <f>J215+L215+N215</f>
        <v>0</v>
      </c>
      <c r="W215" s="28">
        <f>K215+M215+O215</f>
        <v>0</v>
      </c>
      <c r="X215" s="3">
        <f>D215+F215+H215+J215+L215+N215+P215</f>
        <v>1</v>
      </c>
      <c r="Y215" s="28">
        <f>E215+G215+I215+K215+M215+O215+Q215</f>
        <v>19486.599999999999</v>
      </c>
      <c r="Z215" s="3">
        <f>R215+T215+V215+X215</f>
        <v>4</v>
      </c>
      <c r="AA215" s="28">
        <f>S215+U215+W215+Y215</f>
        <v>48712.14</v>
      </c>
    </row>
    <row r="216" spans="1:27" x14ac:dyDescent="0.25">
      <c r="A216" s="1" t="s">
        <v>31</v>
      </c>
      <c r="B216" s="1" t="s">
        <v>3</v>
      </c>
      <c r="C216" s="1" t="s">
        <v>5</v>
      </c>
      <c r="D216" s="2">
        <v>0</v>
      </c>
      <c r="E216" s="28">
        <v>0</v>
      </c>
      <c r="F216" s="2">
        <v>1</v>
      </c>
      <c r="G216" s="28">
        <v>89672</v>
      </c>
      <c r="H216" s="2">
        <v>0</v>
      </c>
      <c r="I216" s="28">
        <v>0</v>
      </c>
      <c r="J216" s="2">
        <v>0</v>
      </c>
      <c r="K216" s="28">
        <v>0</v>
      </c>
      <c r="L216" s="2">
        <v>0</v>
      </c>
      <c r="M216" s="28">
        <v>0</v>
      </c>
      <c r="N216" s="2">
        <v>0</v>
      </c>
      <c r="O216" s="28">
        <v>0</v>
      </c>
      <c r="P216" s="2">
        <v>0</v>
      </c>
      <c r="Q216" s="28">
        <v>0</v>
      </c>
      <c r="R216" s="2">
        <v>5</v>
      </c>
      <c r="S216" s="28">
        <v>239275</v>
      </c>
      <c r="T216" s="2">
        <v>0</v>
      </c>
      <c r="U216" s="28">
        <v>0</v>
      </c>
      <c r="V216" s="2">
        <f>J216+L216+N216</f>
        <v>0</v>
      </c>
      <c r="W216" s="28">
        <f>K216+M216+O216</f>
        <v>0</v>
      </c>
      <c r="X216" s="2">
        <f>D216+F216+H216+J216+L216+N216+P216</f>
        <v>1</v>
      </c>
      <c r="Y216" s="28">
        <f>E216+G216+I216+K216+M216+O216+Q216</f>
        <v>89672</v>
      </c>
      <c r="Z216" s="2">
        <f>R216+T216+V216+X216</f>
        <v>6</v>
      </c>
      <c r="AA216" s="28">
        <f>S216+U216+W216+Y216</f>
        <v>328947</v>
      </c>
    </row>
    <row r="217" spans="1:27" x14ac:dyDescent="0.25">
      <c r="A217" s="1" t="s">
        <v>31</v>
      </c>
      <c r="B217" s="1" t="s">
        <v>3</v>
      </c>
      <c r="C217" s="1" t="s">
        <v>6</v>
      </c>
      <c r="D217" s="2">
        <v>0</v>
      </c>
      <c r="E217" s="28">
        <v>0</v>
      </c>
      <c r="F217" s="2">
        <v>3</v>
      </c>
      <c r="G217" s="28">
        <v>2664675</v>
      </c>
      <c r="H217" s="2">
        <v>0</v>
      </c>
      <c r="I217" s="28">
        <v>0</v>
      </c>
      <c r="J217" s="2">
        <v>0</v>
      </c>
      <c r="K217" s="28">
        <v>0</v>
      </c>
      <c r="L217" s="2">
        <v>0</v>
      </c>
      <c r="M217" s="28">
        <v>0</v>
      </c>
      <c r="N217" s="2">
        <v>1</v>
      </c>
      <c r="O217" s="28">
        <v>815000</v>
      </c>
      <c r="P217" s="2">
        <v>1</v>
      </c>
      <c r="Q217" s="28">
        <v>269403.21999999997</v>
      </c>
      <c r="R217" s="2">
        <v>18</v>
      </c>
      <c r="S217" s="28">
        <v>11919745.960000001</v>
      </c>
      <c r="T217" s="2">
        <v>1</v>
      </c>
      <c r="U217" s="28">
        <v>549943</v>
      </c>
      <c r="V217" s="2">
        <f>J217+L217+N217</f>
        <v>1</v>
      </c>
      <c r="W217" s="28">
        <f>K217+M217+O217</f>
        <v>815000</v>
      </c>
      <c r="X217" s="2">
        <f>D217+F217+H217+J217+L217+N217+P217</f>
        <v>5</v>
      </c>
      <c r="Y217" s="28">
        <f>E217+G217+I217+K217+M217+O217+Q217</f>
        <v>3749078.2199999997</v>
      </c>
      <c r="Z217" s="2">
        <f>R217+T217+V217+X217</f>
        <v>25</v>
      </c>
      <c r="AA217" s="28">
        <f>S217+U217+W217+Y217</f>
        <v>17033767.18</v>
      </c>
    </row>
    <row r="218" spans="1:27" x14ac:dyDescent="0.25">
      <c r="A218" s="1" t="s">
        <v>31</v>
      </c>
      <c r="B218" s="1" t="s">
        <v>3</v>
      </c>
      <c r="C218" s="1" t="s">
        <v>10</v>
      </c>
      <c r="D218" s="2">
        <v>0</v>
      </c>
      <c r="E218" s="28">
        <v>0</v>
      </c>
      <c r="F218" s="2">
        <v>4</v>
      </c>
      <c r="G218" s="28">
        <v>6033884</v>
      </c>
      <c r="H218" s="2">
        <v>0</v>
      </c>
      <c r="I218" s="28">
        <v>0</v>
      </c>
      <c r="J218" s="2">
        <v>0</v>
      </c>
      <c r="K218" s="28">
        <v>0</v>
      </c>
      <c r="L218" s="2">
        <v>0</v>
      </c>
      <c r="M218" s="28">
        <v>0</v>
      </c>
      <c r="N218" s="2">
        <v>0</v>
      </c>
      <c r="O218" s="28">
        <v>0</v>
      </c>
      <c r="P218" s="2">
        <v>6</v>
      </c>
      <c r="Q218" s="28">
        <v>9070506.4800000004</v>
      </c>
      <c r="R218" s="2">
        <v>29</v>
      </c>
      <c r="S218" s="28">
        <v>52125993.450000003</v>
      </c>
      <c r="T218" s="2">
        <v>1</v>
      </c>
      <c r="U218" s="28">
        <v>1499185.99</v>
      </c>
      <c r="V218" s="2">
        <f>J218+L218+N218</f>
        <v>0</v>
      </c>
      <c r="W218" s="28">
        <f>K218+M218+O218</f>
        <v>0</v>
      </c>
      <c r="X218" s="2">
        <f>D218+F218+H218+J218+L218+N218+P218</f>
        <v>10</v>
      </c>
      <c r="Y218" s="28">
        <f>E218+G218+I218+K218+M218+O218+Q218</f>
        <v>15104390.48</v>
      </c>
      <c r="Z218" s="2">
        <f>R218+T218+V218+X218</f>
        <v>40</v>
      </c>
      <c r="AA218" s="28">
        <f>S218+U218+W218+Y218</f>
        <v>68729569.920000002</v>
      </c>
    </row>
    <row r="219" spans="1:27" x14ac:dyDescent="0.25">
      <c r="A219" s="1" t="s">
        <v>31</v>
      </c>
      <c r="B219" s="1" t="s">
        <v>3</v>
      </c>
      <c r="C219" s="1" t="s">
        <v>7</v>
      </c>
      <c r="D219" s="2">
        <v>0</v>
      </c>
      <c r="E219" s="28">
        <v>0</v>
      </c>
      <c r="F219" s="2">
        <v>0</v>
      </c>
      <c r="G219" s="28">
        <v>0</v>
      </c>
      <c r="H219" s="2">
        <v>0</v>
      </c>
      <c r="I219" s="28">
        <v>0</v>
      </c>
      <c r="J219" s="2">
        <v>0</v>
      </c>
      <c r="K219" s="28">
        <v>0</v>
      </c>
      <c r="L219" s="2">
        <v>0</v>
      </c>
      <c r="M219" s="28">
        <v>0</v>
      </c>
      <c r="N219" s="2">
        <v>0</v>
      </c>
      <c r="O219" s="28">
        <v>0</v>
      </c>
      <c r="P219" s="2">
        <v>0</v>
      </c>
      <c r="Q219" s="28">
        <v>0</v>
      </c>
      <c r="R219" s="2">
        <v>1</v>
      </c>
      <c r="S219" s="28">
        <v>7209954</v>
      </c>
      <c r="T219" s="2">
        <v>0</v>
      </c>
      <c r="U219" s="28">
        <v>0</v>
      </c>
      <c r="V219" s="2">
        <f>J219+L219+N219</f>
        <v>0</v>
      </c>
      <c r="W219" s="28">
        <f>K219+M219+O219</f>
        <v>0</v>
      </c>
      <c r="X219" s="2">
        <f>D219+F219+H219+J219+L219+N219+P219</f>
        <v>0</v>
      </c>
      <c r="Y219" s="28">
        <f>E219+G219+I219+K219+M219+O219+Q219</f>
        <v>0</v>
      </c>
      <c r="Z219" s="2">
        <f>R219+T219+V219+X219</f>
        <v>1</v>
      </c>
      <c r="AA219" s="28">
        <f>S219+U219+W219+Y219</f>
        <v>7209954</v>
      </c>
    </row>
    <row r="220" spans="1:27" x14ac:dyDescent="0.25">
      <c r="A220" s="1" t="s">
        <v>31</v>
      </c>
      <c r="B220" s="1" t="s">
        <v>8</v>
      </c>
      <c r="C220" s="1" t="s">
        <v>4</v>
      </c>
      <c r="D220" s="3">
        <v>35</v>
      </c>
      <c r="E220" s="28">
        <v>164863.5</v>
      </c>
      <c r="F220" s="3">
        <v>40</v>
      </c>
      <c r="G220" s="28">
        <v>217671.54</v>
      </c>
      <c r="H220" s="3">
        <v>66</v>
      </c>
      <c r="I220" s="28">
        <v>301114.89</v>
      </c>
      <c r="J220" s="3">
        <v>2</v>
      </c>
      <c r="K220" s="28">
        <v>20600</v>
      </c>
      <c r="L220" s="3">
        <v>30</v>
      </c>
      <c r="M220" s="28">
        <v>111580.39</v>
      </c>
      <c r="N220" s="3">
        <v>15</v>
      </c>
      <c r="O220" s="28">
        <v>32676.2</v>
      </c>
      <c r="P220" s="3">
        <v>224</v>
      </c>
      <c r="Q220" s="28">
        <v>1143851.5</v>
      </c>
      <c r="R220" s="3">
        <v>1044</v>
      </c>
      <c r="S220" s="28">
        <v>4277204.9400000004</v>
      </c>
      <c r="T220" s="3">
        <v>0</v>
      </c>
      <c r="U220" s="28">
        <v>0</v>
      </c>
      <c r="V220" s="3">
        <f>J220+L220+N220</f>
        <v>47</v>
      </c>
      <c r="W220" s="28">
        <f>K220+M220+O220</f>
        <v>164856.59000000003</v>
      </c>
      <c r="X220" s="3">
        <f>D220+F220+H220+J220+L220+N220+P220</f>
        <v>412</v>
      </c>
      <c r="Y220" s="28">
        <f>E220+G220+I220+K220+M220+O220+Q220</f>
        <v>1992358.02</v>
      </c>
      <c r="Z220" s="3">
        <f>R220+T220+V220+X220</f>
        <v>1503</v>
      </c>
      <c r="AA220" s="28">
        <f>S220+U220+W220+Y220</f>
        <v>6434419.5500000007</v>
      </c>
    </row>
    <row r="221" spans="1:27" x14ac:dyDescent="0.25">
      <c r="A221" s="1" t="s">
        <v>31</v>
      </c>
      <c r="B221" s="1" t="s">
        <v>8</v>
      </c>
      <c r="C221" s="1" t="s">
        <v>5</v>
      </c>
      <c r="D221" s="3">
        <v>1</v>
      </c>
      <c r="E221" s="28">
        <v>24000</v>
      </c>
      <c r="F221" s="3">
        <v>1</v>
      </c>
      <c r="G221" s="28">
        <v>22670</v>
      </c>
      <c r="H221" s="3">
        <v>4</v>
      </c>
      <c r="I221" s="28">
        <v>115586.92</v>
      </c>
      <c r="J221" s="3">
        <v>0</v>
      </c>
      <c r="K221" s="28">
        <v>0</v>
      </c>
      <c r="L221" s="3">
        <v>1</v>
      </c>
      <c r="M221" s="28">
        <v>23794</v>
      </c>
      <c r="N221" s="3">
        <v>0</v>
      </c>
      <c r="O221" s="28">
        <v>0</v>
      </c>
      <c r="P221" s="3">
        <v>9</v>
      </c>
      <c r="Q221" s="28">
        <v>345045.71</v>
      </c>
      <c r="R221" s="3">
        <v>55</v>
      </c>
      <c r="S221" s="28">
        <v>2003352.41</v>
      </c>
      <c r="T221" s="3">
        <v>0</v>
      </c>
      <c r="U221" s="28">
        <v>0</v>
      </c>
      <c r="V221" s="3">
        <f>J221+L221+N221</f>
        <v>1</v>
      </c>
      <c r="W221" s="28">
        <f>K221+M221+O221</f>
        <v>23794</v>
      </c>
      <c r="X221" s="3">
        <f>D221+F221+H221+J221+L221+N221+P221</f>
        <v>16</v>
      </c>
      <c r="Y221" s="28">
        <f>E221+G221+I221+K221+M221+O221+Q221</f>
        <v>531096.63</v>
      </c>
      <c r="Z221" s="3">
        <f>R221+T221+V221+X221</f>
        <v>72</v>
      </c>
      <c r="AA221" s="28">
        <f>S221+U221+W221+Y221</f>
        <v>2558243.04</v>
      </c>
    </row>
    <row r="222" spans="1:27" x14ac:dyDescent="0.25">
      <c r="A222" s="1" t="s">
        <v>31</v>
      </c>
      <c r="B222" s="1" t="s">
        <v>8</v>
      </c>
      <c r="C222" s="1" t="s">
        <v>10</v>
      </c>
      <c r="D222" s="2">
        <v>0</v>
      </c>
      <c r="E222" s="28">
        <v>0</v>
      </c>
      <c r="F222" s="2">
        <v>0</v>
      </c>
      <c r="G222" s="28">
        <v>0</v>
      </c>
      <c r="H222" s="2">
        <v>0</v>
      </c>
      <c r="I222" s="28">
        <v>0</v>
      </c>
      <c r="J222" s="2">
        <v>0</v>
      </c>
      <c r="K222" s="28">
        <v>0</v>
      </c>
      <c r="L222" s="2">
        <v>0</v>
      </c>
      <c r="M222" s="28">
        <v>0</v>
      </c>
      <c r="N222" s="2">
        <v>0</v>
      </c>
      <c r="O222" s="28">
        <v>0</v>
      </c>
      <c r="P222" s="2">
        <v>0</v>
      </c>
      <c r="Q222" s="28">
        <v>0</v>
      </c>
      <c r="R222" s="2">
        <v>1</v>
      </c>
      <c r="S222" s="28">
        <v>1314288</v>
      </c>
      <c r="T222" s="2">
        <v>0</v>
      </c>
      <c r="U222" s="28">
        <v>0</v>
      </c>
      <c r="V222" s="2">
        <f>J222+L222+N222</f>
        <v>0</v>
      </c>
      <c r="W222" s="28">
        <f>K222+M222+O222</f>
        <v>0</v>
      </c>
      <c r="X222" s="2">
        <f>D222+F222+H222+J222+L222+N222+P222</f>
        <v>0</v>
      </c>
      <c r="Y222" s="28">
        <f>E222+G222+I222+K222+M222+O222+Q222</f>
        <v>0</v>
      </c>
      <c r="Z222" s="2">
        <f>R222+T222+V222+X222</f>
        <v>1</v>
      </c>
      <c r="AA222" s="28">
        <f>S222+U222+W222+Y222</f>
        <v>1314288</v>
      </c>
    </row>
    <row r="223" spans="1:27" x14ac:dyDescent="0.25">
      <c r="A223" s="1" t="s">
        <v>31</v>
      </c>
      <c r="B223" s="1" t="s">
        <v>9</v>
      </c>
      <c r="C223" s="1" t="s">
        <v>4</v>
      </c>
      <c r="D223" s="2">
        <v>0</v>
      </c>
      <c r="E223" s="28">
        <v>0</v>
      </c>
      <c r="F223" s="2">
        <v>0</v>
      </c>
      <c r="G223" s="28">
        <v>0</v>
      </c>
      <c r="H223" s="2">
        <v>0</v>
      </c>
      <c r="I223" s="28">
        <v>0</v>
      </c>
      <c r="J223" s="2">
        <v>0</v>
      </c>
      <c r="K223" s="28">
        <v>0</v>
      </c>
      <c r="L223" s="2">
        <v>0</v>
      </c>
      <c r="M223" s="28">
        <v>0</v>
      </c>
      <c r="N223" s="2">
        <v>0</v>
      </c>
      <c r="O223" s="28">
        <v>0</v>
      </c>
      <c r="P223" s="2">
        <v>0</v>
      </c>
      <c r="Q223" s="28">
        <v>0</v>
      </c>
      <c r="R223" s="2">
        <v>2</v>
      </c>
      <c r="S223" s="28">
        <v>11911.98</v>
      </c>
      <c r="T223" s="2">
        <v>0</v>
      </c>
      <c r="U223" s="28">
        <v>0</v>
      </c>
      <c r="V223" s="2">
        <f>J223+L223+N223</f>
        <v>0</v>
      </c>
      <c r="W223" s="28">
        <f>K223+M223+O223</f>
        <v>0</v>
      </c>
      <c r="X223" s="2">
        <f>D223+F223+H223+J223+L223+N223+P223</f>
        <v>0</v>
      </c>
      <c r="Y223" s="28">
        <f>E223+G223+I223+K223+M223+O223+Q223</f>
        <v>0</v>
      </c>
      <c r="Z223" s="2">
        <f>R223+T223+V223+X223</f>
        <v>2</v>
      </c>
      <c r="AA223" s="28">
        <f>S223+U223+W223+Y223</f>
        <v>11911.98</v>
      </c>
    </row>
    <row r="224" spans="1:27" x14ac:dyDescent="0.25">
      <c r="A224" s="1" t="s">
        <v>31</v>
      </c>
      <c r="B224" s="1" t="s">
        <v>9</v>
      </c>
      <c r="C224" s="1" t="s">
        <v>6</v>
      </c>
      <c r="D224" s="2">
        <v>0</v>
      </c>
      <c r="E224" s="28">
        <v>0</v>
      </c>
      <c r="F224" s="2">
        <v>0</v>
      </c>
      <c r="G224" s="28">
        <v>0</v>
      </c>
      <c r="H224" s="2">
        <v>0</v>
      </c>
      <c r="I224" s="28">
        <v>0</v>
      </c>
      <c r="J224" s="2">
        <v>0</v>
      </c>
      <c r="K224" s="28">
        <v>0</v>
      </c>
      <c r="L224" s="2">
        <v>0</v>
      </c>
      <c r="M224" s="28">
        <v>0</v>
      </c>
      <c r="N224" s="2">
        <v>0</v>
      </c>
      <c r="O224" s="28">
        <v>0</v>
      </c>
      <c r="P224" s="2">
        <v>0</v>
      </c>
      <c r="Q224" s="28">
        <v>0</v>
      </c>
      <c r="R224" s="2">
        <v>4</v>
      </c>
      <c r="S224" s="28">
        <v>1658848.48</v>
      </c>
      <c r="T224" s="2">
        <v>0</v>
      </c>
      <c r="U224" s="28">
        <v>0</v>
      </c>
      <c r="V224" s="2">
        <f>J224+L224+N224</f>
        <v>0</v>
      </c>
      <c r="W224" s="28">
        <f>K224+M224+O224</f>
        <v>0</v>
      </c>
      <c r="X224" s="2">
        <f>D224+F224+H224+J224+L224+N224+P224</f>
        <v>0</v>
      </c>
      <c r="Y224" s="28">
        <f>E224+G224+I224+K224+M224+O224+Q224</f>
        <v>0</v>
      </c>
      <c r="Z224" s="2">
        <f>R224+T224+V224+X224</f>
        <v>4</v>
      </c>
      <c r="AA224" s="28">
        <f>S224+U224+W224+Y224</f>
        <v>1658848.48</v>
      </c>
    </row>
    <row r="225" spans="1:27" x14ac:dyDescent="0.25">
      <c r="A225" s="1" t="s">
        <v>31</v>
      </c>
      <c r="B225" s="1" t="s">
        <v>9</v>
      </c>
      <c r="C225" s="1" t="s">
        <v>10</v>
      </c>
      <c r="D225" s="2">
        <v>0</v>
      </c>
      <c r="E225" s="28">
        <v>0</v>
      </c>
      <c r="F225" s="2">
        <v>0</v>
      </c>
      <c r="G225" s="28">
        <v>0</v>
      </c>
      <c r="H225" s="2">
        <v>0</v>
      </c>
      <c r="I225" s="28">
        <v>0</v>
      </c>
      <c r="J225" s="2">
        <v>0</v>
      </c>
      <c r="K225" s="28">
        <v>0</v>
      </c>
      <c r="L225" s="2">
        <v>0</v>
      </c>
      <c r="M225" s="28">
        <v>0</v>
      </c>
      <c r="N225" s="2">
        <v>0</v>
      </c>
      <c r="O225" s="28">
        <v>0</v>
      </c>
      <c r="P225" s="2">
        <v>4</v>
      </c>
      <c r="Q225" s="28">
        <v>16000000</v>
      </c>
      <c r="R225" s="2">
        <v>4</v>
      </c>
      <c r="S225" s="28">
        <v>16000000</v>
      </c>
      <c r="T225" s="2">
        <v>0</v>
      </c>
      <c r="U225" s="28">
        <v>0</v>
      </c>
      <c r="V225" s="2">
        <f>J225+L225+N225</f>
        <v>0</v>
      </c>
      <c r="W225" s="28">
        <f>K225+M225+O225</f>
        <v>0</v>
      </c>
      <c r="X225" s="2">
        <f>D225+F225+H225+J225+L225+N225+P225</f>
        <v>4</v>
      </c>
      <c r="Y225" s="28">
        <f>E225+G225+I225+K225+M225+O225+Q225</f>
        <v>16000000</v>
      </c>
      <c r="Z225" s="2">
        <f>R225+T225+V225+X225</f>
        <v>8</v>
      </c>
      <c r="AA225" s="28">
        <f>S225+U225+W225+Y225</f>
        <v>32000000</v>
      </c>
    </row>
    <row r="226" spans="1:27" x14ac:dyDescent="0.25">
      <c r="A226" s="1" t="s">
        <v>31</v>
      </c>
      <c r="B226" s="1" t="s">
        <v>12</v>
      </c>
      <c r="C226" s="1" t="s">
        <v>4</v>
      </c>
      <c r="D226" s="3">
        <v>1</v>
      </c>
      <c r="E226" s="28">
        <v>250</v>
      </c>
      <c r="F226" s="3">
        <v>4</v>
      </c>
      <c r="G226" s="28">
        <v>31763</v>
      </c>
      <c r="H226" s="3">
        <v>5</v>
      </c>
      <c r="I226" s="28">
        <v>34894</v>
      </c>
      <c r="J226" s="3">
        <v>1</v>
      </c>
      <c r="K226" s="28">
        <v>20000</v>
      </c>
      <c r="L226" s="3">
        <v>3</v>
      </c>
      <c r="M226" s="28">
        <v>10593</v>
      </c>
      <c r="N226" s="3">
        <v>3</v>
      </c>
      <c r="O226" s="28">
        <v>3129</v>
      </c>
      <c r="P226" s="3">
        <v>33</v>
      </c>
      <c r="Q226" s="28">
        <v>188481.81</v>
      </c>
      <c r="R226" s="3">
        <v>472</v>
      </c>
      <c r="S226" s="28">
        <v>1723187.38</v>
      </c>
      <c r="T226" s="3">
        <v>0</v>
      </c>
      <c r="U226" s="28">
        <v>0</v>
      </c>
      <c r="V226" s="3">
        <f>J226+L226+N226</f>
        <v>7</v>
      </c>
      <c r="W226" s="28">
        <f>K226+M226+O226</f>
        <v>33722</v>
      </c>
      <c r="X226" s="3">
        <f>D226+F226+H226+J226+L226+N226+P226</f>
        <v>50</v>
      </c>
      <c r="Y226" s="28">
        <f>E226+G226+I226+K226+M226+O226+Q226</f>
        <v>289110.81</v>
      </c>
      <c r="Z226" s="3">
        <f>R226+T226+V226+X226</f>
        <v>529</v>
      </c>
      <c r="AA226" s="28">
        <f>S226+U226+W226+Y226</f>
        <v>2046020.19</v>
      </c>
    </row>
    <row r="227" spans="1:27" x14ac:dyDescent="0.25">
      <c r="A227" s="1" t="s">
        <v>31</v>
      </c>
      <c r="B227" s="1" t="s">
        <v>12</v>
      </c>
      <c r="C227" s="1" t="s">
        <v>5</v>
      </c>
      <c r="D227" s="3">
        <v>1</v>
      </c>
      <c r="E227" s="28">
        <v>95476.800000000003</v>
      </c>
      <c r="F227" s="3">
        <v>0</v>
      </c>
      <c r="G227" s="28">
        <v>0</v>
      </c>
      <c r="H227" s="3">
        <v>0</v>
      </c>
      <c r="I227" s="28">
        <v>0</v>
      </c>
      <c r="J227" s="3">
        <v>0</v>
      </c>
      <c r="K227" s="28">
        <v>0</v>
      </c>
      <c r="L227" s="3">
        <v>0</v>
      </c>
      <c r="M227" s="28">
        <v>0</v>
      </c>
      <c r="N227" s="3">
        <v>0</v>
      </c>
      <c r="O227" s="28">
        <v>0</v>
      </c>
      <c r="P227" s="3">
        <v>0</v>
      </c>
      <c r="Q227" s="28">
        <v>0</v>
      </c>
      <c r="R227" s="3">
        <v>14</v>
      </c>
      <c r="S227" s="28">
        <v>556422.69999999995</v>
      </c>
      <c r="T227" s="3">
        <v>0</v>
      </c>
      <c r="U227" s="28">
        <v>0</v>
      </c>
      <c r="V227" s="3">
        <f>J227+L227+N227</f>
        <v>0</v>
      </c>
      <c r="W227" s="28">
        <f>K227+M227+O227</f>
        <v>0</v>
      </c>
      <c r="X227" s="3">
        <f>D227+F227+H227+J227+L227+N227+P227</f>
        <v>1</v>
      </c>
      <c r="Y227" s="28">
        <f>E227+G227+I227+K227+M227+O227+Q227</f>
        <v>95476.800000000003</v>
      </c>
      <c r="Z227" s="3">
        <f>R227+T227+V227+X227</f>
        <v>15</v>
      </c>
      <c r="AA227" s="28">
        <f>S227+U227+W227+Y227</f>
        <v>651899.5</v>
      </c>
    </row>
    <row r="228" spans="1:27" x14ac:dyDescent="0.25">
      <c r="A228" s="1" t="s">
        <v>31</v>
      </c>
      <c r="B228" s="1" t="s">
        <v>12</v>
      </c>
      <c r="C228" s="1" t="s">
        <v>6</v>
      </c>
      <c r="D228" s="2">
        <v>0</v>
      </c>
      <c r="E228" s="28">
        <v>0</v>
      </c>
      <c r="F228" s="2">
        <v>0</v>
      </c>
      <c r="G228" s="28">
        <v>0</v>
      </c>
      <c r="H228" s="2">
        <v>0</v>
      </c>
      <c r="I228" s="28">
        <v>0</v>
      </c>
      <c r="J228" s="2">
        <v>0</v>
      </c>
      <c r="K228" s="28">
        <v>0</v>
      </c>
      <c r="L228" s="2">
        <v>0</v>
      </c>
      <c r="M228" s="28">
        <v>0</v>
      </c>
      <c r="N228" s="2">
        <v>0</v>
      </c>
      <c r="O228" s="28">
        <v>0</v>
      </c>
      <c r="P228" s="2">
        <v>1</v>
      </c>
      <c r="Q228" s="28">
        <v>182538</v>
      </c>
      <c r="R228" s="2">
        <v>18</v>
      </c>
      <c r="S228" s="28">
        <v>6271905.5700000003</v>
      </c>
      <c r="T228" s="2">
        <v>0</v>
      </c>
      <c r="U228" s="28">
        <v>0</v>
      </c>
      <c r="V228" s="2">
        <f>J228+L228+N228</f>
        <v>0</v>
      </c>
      <c r="W228" s="28">
        <f>K228+M228+O228</f>
        <v>0</v>
      </c>
      <c r="X228" s="2">
        <f>D228+F228+H228+J228+L228+N228+P228</f>
        <v>1</v>
      </c>
      <c r="Y228" s="28">
        <f>E228+G228+I228+K228+M228+O228+Q228</f>
        <v>182538</v>
      </c>
      <c r="Z228" s="2">
        <f>R228+T228+V228+X228</f>
        <v>19</v>
      </c>
      <c r="AA228" s="28">
        <f>S228+U228+W228+Y228</f>
        <v>6454443.5700000003</v>
      </c>
    </row>
    <row r="229" spans="1:27" x14ac:dyDescent="0.25">
      <c r="A229" s="1" t="s">
        <v>31</v>
      </c>
      <c r="B229" s="1" t="s">
        <v>12</v>
      </c>
      <c r="C229" s="1" t="s">
        <v>10</v>
      </c>
      <c r="D229" s="2">
        <v>0</v>
      </c>
      <c r="E229" s="28">
        <v>0</v>
      </c>
      <c r="F229" s="2">
        <v>0</v>
      </c>
      <c r="G229" s="28">
        <v>0</v>
      </c>
      <c r="H229" s="2">
        <v>0</v>
      </c>
      <c r="I229" s="28">
        <v>0</v>
      </c>
      <c r="J229" s="2">
        <v>0</v>
      </c>
      <c r="K229" s="28">
        <v>0</v>
      </c>
      <c r="L229" s="2">
        <v>0</v>
      </c>
      <c r="M229" s="28">
        <v>0</v>
      </c>
      <c r="N229" s="2">
        <v>1</v>
      </c>
      <c r="O229" s="28">
        <v>1150000</v>
      </c>
      <c r="P229" s="2">
        <v>0</v>
      </c>
      <c r="Q229" s="28">
        <v>0</v>
      </c>
      <c r="R229" s="2">
        <v>6</v>
      </c>
      <c r="S229" s="28">
        <v>16304430.4</v>
      </c>
      <c r="T229" s="2">
        <v>0</v>
      </c>
      <c r="U229" s="28">
        <v>0</v>
      </c>
      <c r="V229" s="2">
        <f>J229+L229+N229</f>
        <v>1</v>
      </c>
      <c r="W229" s="28">
        <f>K229+M229+O229</f>
        <v>1150000</v>
      </c>
      <c r="X229" s="2">
        <f>D229+F229+H229+J229+L229+N229+P229</f>
        <v>1</v>
      </c>
      <c r="Y229" s="28">
        <f>E229+G229+I229+K229+M229+O229+Q229</f>
        <v>1150000</v>
      </c>
      <c r="Z229" s="2">
        <f>R229+T229+V229+X229</f>
        <v>8</v>
      </c>
      <c r="AA229" s="28">
        <f>S229+U229+W229+Y229</f>
        <v>18604430.399999999</v>
      </c>
    </row>
    <row r="230" spans="1:27" x14ac:dyDescent="0.25">
      <c r="A230" s="1" t="s">
        <v>32</v>
      </c>
      <c r="B230" s="1" t="s">
        <v>3</v>
      </c>
      <c r="C230" s="1" t="s">
        <v>5</v>
      </c>
      <c r="D230" s="3">
        <v>1</v>
      </c>
      <c r="E230" s="28">
        <v>81014.350000000006</v>
      </c>
      <c r="F230" s="3">
        <v>1</v>
      </c>
      <c r="G230" s="28">
        <v>73600</v>
      </c>
      <c r="H230" s="3">
        <v>0</v>
      </c>
      <c r="I230" s="28">
        <v>0</v>
      </c>
      <c r="J230" s="3">
        <v>0</v>
      </c>
      <c r="K230" s="28">
        <v>0</v>
      </c>
      <c r="L230" s="3">
        <v>0</v>
      </c>
      <c r="M230" s="28">
        <v>0</v>
      </c>
      <c r="N230" s="3">
        <v>0</v>
      </c>
      <c r="O230" s="28">
        <v>0</v>
      </c>
      <c r="P230" s="3">
        <v>0</v>
      </c>
      <c r="Q230" s="28">
        <v>0</v>
      </c>
      <c r="R230" s="3">
        <v>0</v>
      </c>
      <c r="S230" s="28">
        <v>0</v>
      </c>
      <c r="T230" s="3">
        <v>0</v>
      </c>
      <c r="U230" s="28">
        <v>0</v>
      </c>
      <c r="V230" s="3">
        <f>J230+L230+N230</f>
        <v>0</v>
      </c>
      <c r="W230" s="28">
        <f>K230+M230+O230</f>
        <v>0</v>
      </c>
      <c r="X230" s="3">
        <f>D230+F230+H230+J230+L230+N230+P230</f>
        <v>2</v>
      </c>
      <c r="Y230" s="28">
        <f>E230+G230+I230+K230+M230+O230+Q230</f>
        <v>154614.35</v>
      </c>
      <c r="Z230" s="3">
        <f>R230+T230+V230+X230</f>
        <v>2</v>
      </c>
      <c r="AA230" s="28">
        <f>S230+U230+W230+Y230</f>
        <v>154614.35</v>
      </c>
    </row>
    <row r="231" spans="1:27" x14ac:dyDescent="0.25">
      <c r="A231" s="1" t="s">
        <v>32</v>
      </c>
      <c r="B231" s="1" t="s">
        <v>3</v>
      </c>
      <c r="C231" s="1" t="s">
        <v>6</v>
      </c>
      <c r="D231" s="2">
        <v>0</v>
      </c>
      <c r="E231" s="28">
        <v>0</v>
      </c>
      <c r="F231" s="2">
        <v>0</v>
      </c>
      <c r="G231" s="28">
        <v>0</v>
      </c>
      <c r="H231" s="2">
        <v>0</v>
      </c>
      <c r="I231" s="28">
        <v>0</v>
      </c>
      <c r="J231" s="2">
        <v>0</v>
      </c>
      <c r="K231" s="28">
        <v>0</v>
      </c>
      <c r="L231" s="2">
        <v>0</v>
      </c>
      <c r="M231" s="28">
        <v>0</v>
      </c>
      <c r="N231" s="2">
        <v>0</v>
      </c>
      <c r="O231" s="28">
        <v>0</v>
      </c>
      <c r="P231" s="2">
        <v>0</v>
      </c>
      <c r="Q231" s="28">
        <v>0</v>
      </c>
      <c r="R231" s="2">
        <v>1</v>
      </c>
      <c r="S231" s="28">
        <v>575000</v>
      </c>
      <c r="T231" s="2">
        <v>0</v>
      </c>
      <c r="U231" s="28">
        <v>0</v>
      </c>
      <c r="V231" s="2">
        <f>J231+L231+N231</f>
        <v>0</v>
      </c>
      <c r="W231" s="28">
        <f>K231+M231+O231</f>
        <v>0</v>
      </c>
      <c r="X231" s="2">
        <f>D231+F231+H231+J231+L231+N231+P231</f>
        <v>0</v>
      </c>
      <c r="Y231" s="28">
        <f>E231+G231+I231+K231+M231+O231+Q231</f>
        <v>0</v>
      </c>
      <c r="Z231" s="2">
        <f>R231+T231+V231+X231</f>
        <v>1</v>
      </c>
      <c r="AA231" s="28">
        <f>S231+U231+W231+Y231</f>
        <v>575000</v>
      </c>
    </row>
    <row r="232" spans="1:27" x14ac:dyDescent="0.25">
      <c r="A232" s="1" t="s">
        <v>32</v>
      </c>
      <c r="B232" s="1" t="s">
        <v>3</v>
      </c>
      <c r="C232" s="1" t="s">
        <v>11</v>
      </c>
      <c r="D232" s="2">
        <v>0</v>
      </c>
      <c r="E232" s="28">
        <v>0</v>
      </c>
      <c r="F232" s="2">
        <v>0</v>
      </c>
      <c r="G232" s="28">
        <v>0</v>
      </c>
      <c r="H232" s="2">
        <v>0</v>
      </c>
      <c r="I232" s="28">
        <v>0</v>
      </c>
      <c r="J232" s="2">
        <v>0</v>
      </c>
      <c r="K232" s="28">
        <v>0</v>
      </c>
      <c r="L232" s="2">
        <v>0</v>
      </c>
      <c r="M232" s="28">
        <v>0</v>
      </c>
      <c r="N232" s="2">
        <v>0</v>
      </c>
      <c r="O232" s="28">
        <v>0</v>
      </c>
      <c r="P232" s="2">
        <v>0</v>
      </c>
      <c r="Q232" s="28">
        <v>0</v>
      </c>
      <c r="R232" s="2">
        <v>1</v>
      </c>
      <c r="S232" s="28">
        <v>55650645</v>
      </c>
      <c r="T232" s="2">
        <v>0</v>
      </c>
      <c r="U232" s="28">
        <v>0</v>
      </c>
      <c r="V232" s="2">
        <f>J232+L232+N232</f>
        <v>0</v>
      </c>
      <c r="W232" s="28">
        <f>K232+M232+O232</f>
        <v>0</v>
      </c>
      <c r="X232" s="2">
        <f>D232+F232+H232+J232+L232+N232+P232</f>
        <v>0</v>
      </c>
      <c r="Y232" s="28">
        <f>E232+G232+I232+K232+M232+O232+Q232</f>
        <v>0</v>
      </c>
      <c r="Z232" s="2">
        <f>R232+T232+V232+X232</f>
        <v>1</v>
      </c>
      <c r="AA232" s="28">
        <f>S232+U232+W232+Y232</f>
        <v>55650645</v>
      </c>
    </row>
    <row r="233" spans="1:27" x14ac:dyDescent="0.25">
      <c r="A233" s="1" t="s">
        <v>32</v>
      </c>
      <c r="B233" s="1" t="s">
        <v>8</v>
      </c>
      <c r="C233" s="1" t="s">
        <v>4</v>
      </c>
      <c r="D233" s="3">
        <v>27</v>
      </c>
      <c r="E233" s="28">
        <v>74733.08</v>
      </c>
      <c r="F233" s="3">
        <v>57</v>
      </c>
      <c r="G233" s="28">
        <v>253726.17</v>
      </c>
      <c r="H233" s="3">
        <v>12</v>
      </c>
      <c r="I233" s="28">
        <v>76413.429999999993</v>
      </c>
      <c r="J233" s="3">
        <v>2</v>
      </c>
      <c r="K233" s="28">
        <v>1120.6500000000001</v>
      </c>
      <c r="L233" s="3">
        <v>9</v>
      </c>
      <c r="M233" s="28">
        <v>45482.239999999998</v>
      </c>
      <c r="N233" s="3">
        <v>7</v>
      </c>
      <c r="O233" s="28">
        <v>10431.48</v>
      </c>
      <c r="P233" s="3">
        <v>127</v>
      </c>
      <c r="Q233" s="28">
        <v>568967.88</v>
      </c>
      <c r="R233" s="3">
        <v>280</v>
      </c>
      <c r="S233" s="28">
        <v>918599.73</v>
      </c>
      <c r="T233" s="3">
        <v>0</v>
      </c>
      <c r="U233" s="28">
        <v>0</v>
      </c>
      <c r="V233" s="3">
        <f>J233+L233+N233</f>
        <v>18</v>
      </c>
      <c r="W233" s="28">
        <f>K233+M233+O233</f>
        <v>57034.369999999995</v>
      </c>
      <c r="X233" s="3">
        <f>D233+F233+H233+J233+L233+N233+P233</f>
        <v>241</v>
      </c>
      <c r="Y233" s="28">
        <f>E233+G233+I233+K233+M233+O233+Q233</f>
        <v>1030874.9299999999</v>
      </c>
      <c r="Z233" s="3">
        <f>R233+T233+V233+X233</f>
        <v>539</v>
      </c>
      <c r="AA233" s="28">
        <f>S233+U233+W233+Y233</f>
        <v>2006509.0299999998</v>
      </c>
    </row>
    <row r="234" spans="1:27" x14ac:dyDescent="0.25">
      <c r="A234" s="1" t="s">
        <v>32</v>
      </c>
      <c r="B234" s="1" t="s">
        <v>8</v>
      </c>
      <c r="C234" s="1" t="s">
        <v>5</v>
      </c>
      <c r="D234" s="3">
        <v>1</v>
      </c>
      <c r="E234" s="28">
        <v>88000</v>
      </c>
      <c r="F234" s="3">
        <v>4</v>
      </c>
      <c r="G234" s="28">
        <v>214291.8</v>
      </c>
      <c r="H234" s="3">
        <v>1</v>
      </c>
      <c r="I234" s="28">
        <v>22540</v>
      </c>
      <c r="J234" s="3">
        <v>0</v>
      </c>
      <c r="K234" s="28">
        <v>0</v>
      </c>
      <c r="L234" s="3">
        <v>2</v>
      </c>
      <c r="M234" s="28">
        <v>130449</v>
      </c>
      <c r="N234" s="3">
        <v>0</v>
      </c>
      <c r="O234" s="28">
        <v>0</v>
      </c>
      <c r="P234" s="3">
        <v>5</v>
      </c>
      <c r="Q234" s="28">
        <v>423920</v>
      </c>
      <c r="R234" s="3">
        <v>43</v>
      </c>
      <c r="S234" s="28">
        <v>3227732.5</v>
      </c>
      <c r="T234" s="3">
        <v>0</v>
      </c>
      <c r="U234" s="28">
        <v>0</v>
      </c>
      <c r="V234" s="3">
        <f>J234+L234+N234</f>
        <v>2</v>
      </c>
      <c r="W234" s="28">
        <f>K234+M234+O234</f>
        <v>130449</v>
      </c>
      <c r="X234" s="3">
        <f>D234+F234+H234+J234+L234+N234+P234</f>
        <v>13</v>
      </c>
      <c r="Y234" s="28">
        <f>E234+G234+I234+K234+M234+O234+Q234</f>
        <v>879200.8</v>
      </c>
      <c r="Z234" s="3">
        <f>R234+T234+V234+X234</f>
        <v>58</v>
      </c>
      <c r="AA234" s="28">
        <f>S234+U234+W234+Y234</f>
        <v>4237382.3</v>
      </c>
    </row>
    <row r="235" spans="1:27" x14ac:dyDescent="0.25">
      <c r="A235" s="1" t="s">
        <v>32</v>
      </c>
      <c r="B235" s="1" t="s">
        <v>8</v>
      </c>
      <c r="C235" s="1" t="s">
        <v>10</v>
      </c>
      <c r="D235" s="2">
        <v>0</v>
      </c>
      <c r="E235" s="28">
        <v>0</v>
      </c>
      <c r="F235" s="2">
        <v>0</v>
      </c>
      <c r="G235" s="28">
        <v>0</v>
      </c>
      <c r="H235" s="2">
        <v>0</v>
      </c>
      <c r="I235" s="28">
        <v>0</v>
      </c>
      <c r="J235" s="2">
        <v>0</v>
      </c>
      <c r="K235" s="28">
        <v>0</v>
      </c>
      <c r="L235" s="2">
        <v>0</v>
      </c>
      <c r="M235" s="28">
        <v>0</v>
      </c>
      <c r="N235" s="2">
        <v>0</v>
      </c>
      <c r="O235" s="28">
        <v>0</v>
      </c>
      <c r="P235" s="2">
        <v>0</v>
      </c>
      <c r="Q235" s="28">
        <v>0</v>
      </c>
      <c r="R235" s="2">
        <v>2</v>
      </c>
      <c r="S235" s="28">
        <v>4650000</v>
      </c>
      <c r="T235" s="2">
        <v>0</v>
      </c>
      <c r="U235" s="28">
        <v>0</v>
      </c>
      <c r="V235" s="2">
        <f>J235+L235+N235</f>
        <v>0</v>
      </c>
      <c r="W235" s="28">
        <f>K235+M235+O235</f>
        <v>0</v>
      </c>
      <c r="X235" s="2">
        <f>D235+F235+H235+J235+L235+N235+P235</f>
        <v>0</v>
      </c>
      <c r="Y235" s="28">
        <f>E235+G235+I235+K235+M235+O235+Q235</f>
        <v>0</v>
      </c>
      <c r="Z235" s="2">
        <f>R235+T235+V235+X235</f>
        <v>2</v>
      </c>
      <c r="AA235" s="28">
        <f>S235+U235+W235+Y235</f>
        <v>4650000</v>
      </c>
    </row>
    <row r="236" spans="1:27" x14ac:dyDescent="0.25">
      <c r="A236" s="1" t="s">
        <v>32</v>
      </c>
      <c r="B236" s="1" t="s">
        <v>9</v>
      </c>
      <c r="C236" s="1" t="s">
        <v>4</v>
      </c>
      <c r="D236" s="2">
        <v>0</v>
      </c>
      <c r="E236" s="28">
        <v>0</v>
      </c>
      <c r="F236" s="2">
        <v>2</v>
      </c>
      <c r="G236" s="28">
        <v>29750</v>
      </c>
      <c r="H236" s="2">
        <v>0</v>
      </c>
      <c r="I236" s="28">
        <v>0</v>
      </c>
      <c r="J236" s="2">
        <v>1</v>
      </c>
      <c r="K236" s="28">
        <v>9429</v>
      </c>
      <c r="L236" s="2">
        <v>0</v>
      </c>
      <c r="M236" s="28">
        <v>0</v>
      </c>
      <c r="N236" s="2">
        <v>0</v>
      </c>
      <c r="O236" s="28">
        <v>0</v>
      </c>
      <c r="P236" s="2">
        <v>0</v>
      </c>
      <c r="Q236" s="28">
        <v>0</v>
      </c>
      <c r="R236" s="2">
        <v>9</v>
      </c>
      <c r="S236" s="28">
        <v>82602.44</v>
      </c>
      <c r="T236" s="2">
        <v>0</v>
      </c>
      <c r="U236" s="28">
        <v>0</v>
      </c>
      <c r="V236" s="2">
        <f>J236+L236+N236</f>
        <v>1</v>
      </c>
      <c r="W236" s="28">
        <f>K236+M236+O236</f>
        <v>9429</v>
      </c>
      <c r="X236" s="2">
        <f>D236+F236+H236+J236+L236+N236+P236</f>
        <v>3</v>
      </c>
      <c r="Y236" s="28">
        <f>E236+G236+I236+K236+M236+O236+Q236</f>
        <v>39179</v>
      </c>
      <c r="Z236" s="2">
        <f>R236+T236+V236+X236</f>
        <v>13</v>
      </c>
      <c r="AA236" s="28">
        <f>S236+U236+W236+Y236</f>
        <v>131210.44</v>
      </c>
    </row>
    <row r="237" spans="1:27" x14ac:dyDescent="0.25">
      <c r="A237" s="1" t="s">
        <v>32</v>
      </c>
      <c r="B237" s="1" t="s">
        <v>9</v>
      </c>
      <c r="C237" s="1" t="s">
        <v>5</v>
      </c>
      <c r="D237" s="2">
        <v>0</v>
      </c>
      <c r="E237" s="28">
        <v>0</v>
      </c>
      <c r="F237" s="2">
        <v>0</v>
      </c>
      <c r="G237" s="28">
        <v>0</v>
      </c>
      <c r="H237" s="2">
        <v>0</v>
      </c>
      <c r="I237" s="28">
        <v>0</v>
      </c>
      <c r="J237" s="2">
        <v>0</v>
      </c>
      <c r="K237" s="28">
        <v>0</v>
      </c>
      <c r="L237" s="2">
        <v>0</v>
      </c>
      <c r="M237" s="28">
        <v>0</v>
      </c>
      <c r="N237" s="2">
        <v>0</v>
      </c>
      <c r="O237" s="28">
        <v>0</v>
      </c>
      <c r="P237" s="2">
        <v>0</v>
      </c>
      <c r="Q237" s="28">
        <v>0</v>
      </c>
      <c r="R237" s="2">
        <v>4</v>
      </c>
      <c r="S237" s="28">
        <v>323999.99</v>
      </c>
      <c r="T237" s="2">
        <v>0</v>
      </c>
      <c r="U237" s="28">
        <v>0</v>
      </c>
      <c r="V237" s="2">
        <f>J237+L237+N237</f>
        <v>0</v>
      </c>
      <c r="W237" s="28">
        <f>K237+M237+O237</f>
        <v>0</v>
      </c>
      <c r="X237" s="2">
        <f>D237+F237+H237+J237+L237+N237+P237</f>
        <v>0</v>
      </c>
      <c r="Y237" s="28">
        <f>E237+G237+I237+K237+M237+O237+Q237</f>
        <v>0</v>
      </c>
      <c r="Z237" s="2">
        <f>R237+T237+V237+X237</f>
        <v>4</v>
      </c>
      <c r="AA237" s="28">
        <f>S237+U237+W237+Y237</f>
        <v>323999.99</v>
      </c>
    </row>
    <row r="238" spans="1:27" x14ac:dyDescent="0.25">
      <c r="A238" s="1" t="s">
        <v>32</v>
      </c>
      <c r="B238" s="1" t="s">
        <v>9</v>
      </c>
      <c r="C238" s="1" t="s">
        <v>6</v>
      </c>
      <c r="D238" s="2">
        <v>0</v>
      </c>
      <c r="E238" s="28">
        <v>0</v>
      </c>
      <c r="F238" s="2">
        <v>1</v>
      </c>
      <c r="G238" s="28">
        <v>807228</v>
      </c>
      <c r="H238" s="2">
        <v>0</v>
      </c>
      <c r="I238" s="28">
        <v>0</v>
      </c>
      <c r="J238" s="2">
        <v>0</v>
      </c>
      <c r="K238" s="28">
        <v>0</v>
      </c>
      <c r="L238" s="2">
        <v>0</v>
      </c>
      <c r="M238" s="28">
        <v>0</v>
      </c>
      <c r="N238" s="2">
        <v>0</v>
      </c>
      <c r="O238" s="28">
        <v>0</v>
      </c>
      <c r="P238" s="2">
        <v>0</v>
      </c>
      <c r="Q238" s="28">
        <v>0</v>
      </c>
      <c r="R238" s="2">
        <v>2</v>
      </c>
      <c r="S238" s="28">
        <v>460000</v>
      </c>
      <c r="T238" s="2">
        <v>0</v>
      </c>
      <c r="U238" s="28">
        <v>0</v>
      </c>
      <c r="V238" s="2">
        <f>J238+L238+N238</f>
        <v>0</v>
      </c>
      <c r="W238" s="28">
        <f>K238+M238+O238</f>
        <v>0</v>
      </c>
      <c r="X238" s="2">
        <f>D238+F238+H238+J238+L238+N238+P238</f>
        <v>1</v>
      </c>
      <c r="Y238" s="28">
        <f>E238+G238+I238+K238+M238+O238+Q238</f>
        <v>807228</v>
      </c>
      <c r="Z238" s="2">
        <f>R238+T238+V238+X238</f>
        <v>3</v>
      </c>
      <c r="AA238" s="28">
        <f>S238+U238+W238+Y238</f>
        <v>1267228</v>
      </c>
    </row>
    <row r="239" spans="1:27" x14ac:dyDescent="0.25">
      <c r="A239" s="1" t="s">
        <v>32</v>
      </c>
      <c r="B239" s="1" t="s">
        <v>9</v>
      </c>
      <c r="C239" s="1" t="s">
        <v>10</v>
      </c>
      <c r="D239" s="2">
        <v>0</v>
      </c>
      <c r="E239" s="28">
        <v>0</v>
      </c>
      <c r="F239" s="2">
        <v>0</v>
      </c>
      <c r="G239" s="28">
        <v>0</v>
      </c>
      <c r="H239" s="2">
        <v>0</v>
      </c>
      <c r="I239" s="28">
        <v>0</v>
      </c>
      <c r="J239" s="2">
        <v>0</v>
      </c>
      <c r="K239" s="28">
        <v>0</v>
      </c>
      <c r="L239" s="2">
        <v>0</v>
      </c>
      <c r="M239" s="28">
        <v>0</v>
      </c>
      <c r="N239" s="2">
        <v>0</v>
      </c>
      <c r="O239" s="28">
        <v>0</v>
      </c>
      <c r="P239" s="2">
        <v>0</v>
      </c>
      <c r="Q239" s="28">
        <v>0</v>
      </c>
      <c r="R239" s="2">
        <v>1</v>
      </c>
      <c r="S239" s="28">
        <v>2000000</v>
      </c>
      <c r="T239" s="2">
        <v>0</v>
      </c>
      <c r="U239" s="28">
        <v>0</v>
      </c>
      <c r="V239" s="2">
        <f>J239+L239+N239</f>
        <v>0</v>
      </c>
      <c r="W239" s="28">
        <f>K239+M239+O239</f>
        <v>0</v>
      </c>
      <c r="X239" s="2">
        <f>D239+F239+H239+J239+L239+N239+P239</f>
        <v>0</v>
      </c>
      <c r="Y239" s="28">
        <f>E239+G239+I239+K239+M239+O239+Q239</f>
        <v>0</v>
      </c>
      <c r="Z239" s="2">
        <f>R239+T239+V239+X239</f>
        <v>1</v>
      </c>
      <c r="AA239" s="28">
        <f>S239+U239+W239+Y239</f>
        <v>2000000</v>
      </c>
    </row>
    <row r="240" spans="1:27" x14ac:dyDescent="0.25">
      <c r="A240" s="1" t="s">
        <v>32</v>
      </c>
      <c r="B240" s="1" t="s">
        <v>9</v>
      </c>
      <c r="C240" s="1" t="s">
        <v>7</v>
      </c>
      <c r="D240" s="2">
        <v>0</v>
      </c>
      <c r="E240" s="28">
        <v>0</v>
      </c>
      <c r="F240" s="2">
        <v>0</v>
      </c>
      <c r="G240" s="28">
        <v>0</v>
      </c>
      <c r="H240" s="2">
        <v>0</v>
      </c>
      <c r="I240" s="28">
        <v>0</v>
      </c>
      <c r="J240" s="2">
        <v>0</v>
      </c>
      <c r="K240" s="28">
        <v>0</v>
      </c>
      <c r="L240" s="2">
        <v>0</v>
      </c>
      <c r="M240" s="28">
        <v>0</v>
      </c>
      <c r="N240" s="2">
        <v>0</v>
      </c>
      <c r="O240" s="28">
        <v>0</v>
      </c>
      <c r="P240" s="2">
        <v>0</v>
      </c>
      <c r="Q240" s="28">
        <v>0</v>
      </c>
      <c r="R240" s="2">
        <v>4</v>
      </c>
      <c r="S240" s="28">
        <v>52339216.920000002</v>
      </c>
      <c r="T240" s="2">
        <v>0</v>
      </c>
      <c r="U240" s="28">
        <v>0</v>
      </c>
      <c r="V240" s="2">
        <f>J240+L240+N240</f>
        <v>0</v>
      </c>
      <c r="W240" s="28">
        <f>K240+M240+O240</f>
        <v>0</v>
      </c>
      <c r="X240" s="2">
        <f>D240+F240+H240+J240+L240+N240+P240</f>
        <v>0</v>
      </c>
      <c r="Y240" s="28">
        <f>E240+G240+I240+K240+M240+O240+Q240</f>
        <v>0</v>
      </c>
      <c r="Z240" s="2">
        <f>R240+T240+V240+X240</f>
        <v>4</v>
      </c>
      <c r="AA240" s="28">
        <f>S240+U240+W240+Y240</f>
        <v>52339216.920000002</v>
      </c>
    </row>
    <row r="241" spans="1:27" x14ac:dyDescent="0.25">
      <c r="A241" s="1" t="s">
        <v>32</v>
      </c>
      <c r="B241" s="1" t="s">
        <v>9</v>
      </c>
      <c r="C241" s="1" t="s">
        <v>11</v>
      </c>
      <c r="D241" s="2">
        <v>0</v>
      </c>
      <c r="E241" s="28">
        <v>0</v>
      </c>
      <c r="F241" s="2">
        <v>0</v>
      </c>
      <c r="G241" s="28">
        <v>0</v>
      </c>
      <c r="H241" s="2">
        <v>0</v>
      </c>
      <c r="I241" s="28">
        <v>0</v>
      </c>
      <c r="J241" s="2">
        <v>0</v>
      </c>
      <c r="K241" s="28">
        <v>0</v>
      </c>
      <c r="L241" s="2">
        <v>0</v>
      </c>
      <c r="M241" s="28">
        <v>0</v>
      </c>
      <c r="N241" s="2">
        <v>0</v>
      </c>
      <c r="O241" s="28">
        <v>0</v>
      </c>
      <c r="P241" s="2">
        <v>0</v>
      </c>
      <c r="Q241" s="28">
        <v>0</v>
      </c>
      <c r="R241" s="2">
        <v>2</v>
      </c>
      <c r="S241" s="28">
        <v>92976701</v>
      </c>
      <c r="T241" s="2">
        <v>0</v>
      </c>
      <c r="U241" s="28">
        <v>0</v>
      </c>
      <c r="V241" s="2">
        <f>J241+L241+N241</f>
        <v>0</v>
      </c>
      <c r="W241" s="28">
        <f>K241+M241+O241</f>
        <v>0</v>
      </c>
      <c r="X241" s="2">
        <f>D241+F241+H241+J241+L241+N241+P241</f>
        <v>0</v>
      </c>
      <c r="Y241" s="28">
        <f>E241+G241+I241+K241+M241+O241+Q241</f>
        <v>0</v>
      </c>
      <c r="Z241" s="2">
        <f>R241+T241+V241+X241</f>
        <v>2</v>
      </c>
      <c r="AA241" s="28">
        <f>S241+U241+W241+Y241</f>
        <v>92976701</v>
      </c>
    </row>
    <row r="242" spans="1:27" x14ac:dyDescent="0.25">
      <c r="A242" s="1" t="s">
        <v>32</v>
      </c>
      <c r="B242" s="1" t="s">
        <v>12</v>
      </c>
      <c r="C242" s="1" t="s">
        <v>4</v>
      </c>
      <c r="D242" s="3">
        <v>18</v>
      </c>
      <c r="E242" s="28">
        <v>122015.88</v>
      </c>
      <c r="F242" s="3">
        <v>32</v>
      </c>
      <c r="G242" s="28">
        <v>102797.67</v>
      </c>
      <c r="H242" s="3">
        <v>9</v>
      </c>
      <c r="I242" s="28">
        <v>63766.21</v>
      </c>
      <c r="J242" s="3">
        <v>2</v>
      </c>
      <c r="K242" s="28">
        <v>9900</v>
      </c>
      <c r="L242" s="3">
        <v>9</v>
      </c>
      <c r="M242" s="28">
        <v>59947.89</v>
      </c>
      <c r="N242" s="3">
        <v>13</v>
      </c>
      <c r="O242" s="28">
        <v>34681</v>
      </c>
      <c r="P242" s="3">
        <v>54</v>
      </c>
      <c r="Q242" s="28">
        <v>327838.27</v>
      </c>
      <c r="R242" s="3">
        <v>447</v>
      </c>
      <c r="S242" s="28">
        <v>1347715.03</v>
      </c>
      <c r="T242" s="3">
        <v>0</v>
      </c>
      <c r="U242" s="28">
        <v>0</v>
      </c>
      <c r="V242" s="3">
        <f>J242+L242+N242</f>
        <v>24</v>
      </c>
      <c r="W242" s="28">
        <f>K242+M242+O242</f>
        <v>104528.89</v>
      </c>
      <c r="X242" s="3">
        <f>D242+F242+H242+J242+L242+N242+P242</f>
        <v>137</v>
      </c>
      <c r="Y242" s="28">
        <f>E242+G242+I242+K242+M242+O242+Q242</f>
        <v>720946.92</v>
      </c>
      <c r="Z242" s="3">
        <f>R242+T242+V242+X242</f>
        <v>608</v>
      </c>
      <c r="AA242" s="28">
        <f>S242+U242+W242+Y242</f>
        <v>2173190.84</v>
      </c>
    </row>
    <row r="243" spans="1:27" x14ac:dyDescent="0.25">
      <c r="A243" s="1" t="s">
        <v>32</v>
      </c>
      <c r="B243" s="1" t="s">
        <v>12</v>
      </c>
      <c r="C243" s="1" t="s">
        <v>5</v>
      </c>
      <c r="D243" s="2">
        <v>0</v>
      </c>
      <c r="E243" s="28">
        <v>0</v>
      </c>
      <c r="F243" s="2">
        <v>0</v>
      </c>
      <c r="G243" s="28">
        <v>0</v>
      </c>
      <c r="H243" s="2">
        <v>0</v>
      </c>
      <c r="I243" s="28">
        <v>0</v>
      </c>
      <c r="J243" s="2">
        <v>0</v>
      </c>
      <c r="K243" s="28">
        <v>0</v>
      </c>
      <c r="L243" s="2">
        <v>0</v>
      </c>
      <c r="M243" s="28">
        <v>0</v>
      </c>
      <c r="N243" s="2">
        <v>0</v>
      </c>
      <c r="O243" s="28">
        <v>0</v>
      </c>
      <c r="P243" s="2">
        <v>1</v>
      </c>
      <c r="Q243" s="28">
        <v>25000</v>
      </c>
      <c r="R243" s="2">
        <v>22</v>
      </c>
      <c r="S243" s="28">
        <v>1772208</v>
      </c>
      <c r="T243" s="2">
        <v>0</v>
      </c>
      <c r="U243" s="28">
        <v>0</v>
      </c>
      <c r="V243" s="2">
        <f>J243+L243+N243</f>
        <v>0</v>
      </c>
      <c r="W243" s="28">
        <f>K243+M243+O243</f>
        <v>0</v>
      </c>
      <c r="X243" s="2">
        <f>D243+F243+H243+J243+L243+N243+P243</f>
        <v>1</v>
      </c>
      <c r="Y243" s="28">
        <f>E243+G243+I243+K243+M243+O243+Q243</f>
        <v>25000</v>
      </c>
      <c r="Z243" s="2">
        <f>R243+T243+V243+X243</f>
        <v>23</v>
      </c>
      <c r="AA243" s="28">
        <f>S243+U243+W243+Y243</f>
        <v>1797208</v>
      </c>
    </row>
    <row r="244" spans="1:27" x14ac:dyDescent="0.25">
      <c r="A244" s="1" t="s">
        <v>32</v>
      </c>
      <c r="B244" s="1" t="s">
        <v>12</v>
      </c>
      <c r="C244" s="1" t="s">
        <v>6</v>
      </c>
      <c r="D244" s="2">
        <v>0</v>
      </c>
      <c r="E244" s="28">
        <v>0</v>
      </c>
      <c r="F244" s="2">
        <v>0</v>
      </c>
      <c r="G244" s="28">
        <v>0</v>
      </c>
      <c r="H244" s="2">
        <v>0</v>
      </c>
      <c r="I244" s="28">
        <v>0</v>
      </c>
      <c r="J244" s="2">
        <v>0</v>
      </c>
      <c r="K244" s="28">
        <v>0</v>
      </c>
      <c r="L244" s="2">
        <v>0</v>
      </c>
      <c r="M244" s="28">
        <v>0</v>
      </c>
      <c r="N244" s="2">
        <v>0</v>
      </c>
      <c r="O244" s="28">
        <v>0</v>
      </c>
      <c r="P244" s="2">
        <v>0</v>
      </c>
      <c r="Q244" s="28">
        <v>0</v>
      </c>
      <c r="R244" s="2">
        <v>13</v>
      </c>
      <c r="S244" s="28">
        <v>6673634.7000000002</v>
      </c>
      <c r="T244" s="2">
        <v>0</v>
      </c>
      <c r="U244" s="28">
        <v>0</v>
      </c>
      <c r="V244" s="2">
        <f>J244+L244+N244</f>
        <v>0</v>
      </c>
      <c r="W244" s="28">
        <f>K244+M244+O244</f>
        <v>0</v>
      </c>
      <c r="X244" s="2">
        <f>D244+F244+H244+J244+L244+N244+P244</f>
        <v>0</v>
      </c>
      <c r="Y244" s="28">
        <f>E244+G244+I244+K244+M244+O244+Q244</f>
        <v>0</v>
      </c>
      <c r="Z244" s="2">
        <f>R244+T244+V244+X244</f>
        <v>13</v>
      </c>
      <c r="AA244" s="28">
        <f>S244+U244+W244+Y244</f>
        <v>6673634.7000000002</v>
      </c>
    </row>
    <row r="245" spans="1:27" x14ac:dyDescent="0.25">
      <c r="A245" s="1" t="s">
        <v>32</v>
      </c>
      <c r="B245" s="1" t="s">
        <v>12</v>
      </c>
      <c r="C245" s="1" t="s">
        <v>10</v>
      </c>
      <c r="D245" s="2">
        <v>0</v>
      </c>
      <c r="E245" s="28">
        <v>0</v>
      </c>
      <c r="F245" s="2">
        <v>0</v>
      </c>
      <c r="G245" s="28">
        <v>0</v>
      </c>
      <c r="H245" s="2">
        <v>0</v>
      </c>
      <c r="I245" s="28">
        <v>0</v>
      </c>
      <c r="J245" s="2">
        <v>0</v>
      </c>
      <c r="K245" s="28">
        <v>0</v>
      </c>
      <c r="L245" s="2">
        <v>0</v>
      </c>
      <c r="M245" s="28">
        <v>0</v>
      </c>
      <c r="N245" s="2">
        <v>0</v>
      </c>
      <c r="O245" s="28">
        <v>0</v>
      </c>
      <c r="P245" s="2">
        <v>0</v>
      </c>
      <c r="Q245" s="28">
        <v>0</v>
      </c>
      <c r="R245" s="2">
        <v>4</v>
      </c>
      <c r="S245" s="28">
        <v>7953665.5</v>
      </c>
      <c r="T245" s="2">
        <v>0</v>
      </c>
      <c r="U245" s="28">
        <v>0</v>
      </c>
      <c r="V245" s="2">
        <f>J245+L245+N245</f>
        <v>0</v>
      </c>
      <c r="W245" s="28">
        <f>K245+M245+O245</f>
        <v>0</v>
      </c>
      <c r="X245" s="2">
        <f>D245+F245+H245+J245+L245+N245+P245</f>
        <v>0</v>
      </c>
      <c r="Y245" s="28">
        <f>E245+G245+I245+K245+M245+O245+Q245</f>
        <v>0</v>
      </c>
      <c r="Z245" s="2">
        <f>R245+T245+V245+X245</f>
        <v>4</v>
      </c>
      <c r="AA245" s="28">
        <f>S245+U245+W245+Y245</f>
        <v>7953665.5</v>
      </c>
    </row>
    <row r="246" spans="1:27" x14ac:dyDescent="0.25">
      <c r="A246" s="1" t="s">
        <v>32</v>
      </c>
      <c r="B246" s="1" t="s">
        <v>12</v>
      </c>
      <c r="C246" s="1" t="s">
        <v>7</v>
      </c>
      <c r="D246" s="2">
        <v>0</v>
      </c>
      <c r="E246" s="28">
        <v>0</v>
      </c>
      <c r="F246" s="2">
        <v>0</v>
      </c>
      <c r="G246" s="28">
        <v>0</v>
      </c>
      <c r="H246" s="2">
        <v>0</v>
      </c>
      <c r="I246" s="28">
        <v>0</v>
      </c>
      <c r="J246" s="2">
        <v>0</v>
      </c>
      <c r="K246" s="28">
        <v>0</v>
      </c>
      <c r="L246" s="2">
        <v>0</v>
      </c>
      <c r="M246" s="28">
        <v>0</v>
      </c>
      <c r="N246" s="2">
        <v>0</v>
      </c>
      <c r="O246" s="28">
        <v>0</v>
      </c>
      <c r="P246" s="2">
        <v>0</v>
      </c>
      <c r="Q246" s="28">
        <v>0</v>
      </c>
      <c r="R246" s="2">
        <v>5</v>
      </c>
      <c r="S246" s="28">
        <v>52631957</v>
      </c>
      <c r="T246" s="2">
        <v>0</v>
      </c>
      <c r="U246" s="28">
        <v>0</v>
      </c>
      <c r="V246" s="2">
        <f>J246+L246+N246</f>
        <v>0</v>
      </c>
      <c r="W246" s="28">
        <f>K246+M246+O246</f>
        <v>0</v>
      </c>
      <c r="X246" s="2">
        <f>D246+F246+H246+J246+L246+N246+P246</f>
        <v>0</v>
      </c>
      <c r="Y246" s="28">
        <f>E246+G246+I246+K246+M246+O246+Q246</f>
        <v>0</v>
      </c>
      <c r="Z246" s="2">
        <f>R246+T246+V246+X246</f>
        <v>5</v>
      </c>
      <c r="AA246" s="28">
        <f>S246+U246+W246+Y246</f>
        <v>52631957</v>
      </c>
    </row>
    <row r="247" spans="1:27" x14ac:dyDescent="0.25">
      <c r="A247" s="1" t="s">
        <v>32</v>
      </c>
      <c r="B247" s="1" t="s">
        <v>12</v>
      </c>
      <c r="C247" s="1" t="s">
        <v>11</v>
      </c>
      <c r="D247" s="2">
        <v>0</v>
      </c>
      <c r="E247" s="28">
        <v>0</v>
      </c>
      <c r="F247" s="2">
        <v>0</v>
      </c>
      <c r="G247" s="28">
        <v>0</v>
      </c>
      <c r="H247" s="2">
        <v>0</v>
      </c>
      <c r="I247" s="28">
        <v>0</v>
      </c>
      <c r="J247" s="2">
        <v>0</v>
      </c>
      <c r="K247" s="28">
        <v>0</v>
      </c>
      <c r="L247" s="2">
        <v>0</v>
      </c>
      <c r="M247" s="28">
        <v>0</v>
      </c>
      <c r="N247" s="2">
        <v>0</v>
      </c>
      <c r="O247" s="28">
        <v>0</v>
      </c>
      <c r="P247" s="2">
        <v>0</v>
      </c>
      <c r="Q247" s="28">
        <v>0</v>
      </c>
      <c r="R247" s="2">
        <v>8</v>
      </c>
      <c r="S247" s="28">
        <v>4186590960.2399998</v>
      </c>
      <c r="T247" s="2">
        <v>0</v>
      </c>
      <c r="U247" s="28">
        <v>0</v>
      </c>
      <c r="V247" s="2">
        <f>J247+L247+N247</f>
        <v>0</v>
      </c>
      <c r="W247" s="28">
        <f>K247+M247+O247</f>
        <v>0</v>
      </c>
      <c r="X247" s="2">
        <f>D247+F247+H247+J247+L247+N247+P247</f>
        <v>0</v>
      </c>
      <c r="Y247" s="28">
        <f>E247+G247+I247+K247+M247+O247+Q247</f>
        <v>0</v>
      </c>
      <c r="Z247" s="2">
        <f>R247+T247+V247+X247</f>
        <v>8</v>
      </c>
      <c r="AA247" s="28">
        <f>S247+U247+W247+Y247</f>
        <v>4186590960.2399998</v>
      </c>
    </row>
    <row r="248" spans="1:27" x14ac:dyDescent="0.25">
      <c r="A248" s="1" t="s">
        <v>33</v>
      </c>
      <c r="B248" s="1" t="s">
        <v>8</v>
      </c>
      <c r="C248" s="1" t="s">
        <v>4</v>
      </c>
      <c r="D248" s="3">
        <v>2</v>
      </c>
      <c r="E248" s="28">
        <v>13945.37</v>
      </c>
      <c r="F248" s="3">
        <v>1</v>
      </c>
      <c r="G248" s="28">
        <v>377.5</v>
      </c>
      <c r="H248" s="3">
        <v>8</v>
      </c>
      <c r="I248" s="28">
        <v>76548.100000000006</v>
      </c>
      <c r="J248" s="3">
        <v>1</v>
      </c>
      <c r="K248" s="28">
        <v>384.71</v>
      </c>
      <c r="L248" s="3">
        <v>1</v>
      </c>
      <c r="M248" s="28">
        <v>9240</v>
      </c>
      <c r="N248" s="3">
        <v>2</v>
      </c>
      <c r="O248" s="28">
        <v>5988.01</v>
      </c>
      <c r="P248" s="3">
        <v>13</v>
      </c>
      <c r="Q248" s="28">
        <v>62817.25</v>
      </c>
      <c r="R248" s="3">
        <v>69</v>
      </c>
      <c r="S248" s="28">
        <v>658303.41</v>
      </c>
      <c r="T248" s="3">
        <v>0</v>
      </c>
      <c r="U248" s="28">
        <v>0</v>
      </c>
      <c r="V248" s="3">
        <f>J248+L248+N248</f>
        <v>4</v>
      </c>
      <c r="W248" s="28">
        <f>K248+M248+O248</f>
        <v>15612.72</v>
      </c>
      <c r="X248" s="3">
        <f>D248+F248+H248+J248+L248+N248+P248</f>
        <v>28</v>
      </c>
      <c r="Y248" s="28">
        <f>E248+G248+I248+K248+M248+O248+Q248</f>
        <v>169300.94</v>
      </c>
      <c r="Z248" s="3">
        <f>R248+T248+V248+X248</f>
        <v>101</v>
      </c>
      <c r="AA248" s="28">
        <f>S248+U248+W248+Y248</f>
        <v>843217.07000000007</v>
      </c>
    </row>
    <row r="249" spans="1:27" x14ac:dyDescent="0.25">
      <c r="A249" s="1" t="s">
        <v>33</v>
      </c>
      <c r="B249" s="1" t="s">
        <v>8</v>
      </c>
      <c r="C249" s="1" t="s">
        <v>5</v>
      </c>
      <c r="D249" s="2">
        <v>0</v>
      </c>
      <c r="E249" s="28">
        <v>0</v>
      </c>
      <c r="F249" s="2">
        <v>0</v>
      </c>
      <c r="G249" s="28">
        <v>0</v>
      </c>
      <c r="H249" s="2">
        <v>1</v>
      </c>
      <c r="I249" s="28">
        <v>24592.5</v>
      </c>
      <c r="J249" s="2">
        <v>0</v>
      </c>
      <c r="K249" s="28">
        <v>0</v>
      </c>
      <c r="L249" s="2">
        <v>0</v>
      </c>
      <c r="M249" s="28">
        <v>0</v>
      </c>
      <c r="N249" s="2">
        <v>0</v>
      </c>
      <c r="O249" s="28">
        <v>0</v>
      </c>
      <c r="P249" s="2">
        <v>0</v>
      </c>
      <c r="Q249" s="28">
        <v>0</v>
      </c>
      <c r="R249" s="2">
        <v>1</v>
      </c>
      <c r="S249" s="28">
        <v>25000</v>
      </c>
      <c r="T249" s="2">
        <v>0</v>
      </c>
      <c r="U249" s="28">
        <v>0</v>
      </c>
      <c r="V249" s="2">
        <f>J249+L249+N249</f>
        <v>0</v>
      </c>
      <c r="W249" s="28">
        <f>K249+M249+O249</f>
        <v>0</v>
      </c>
      <c r="X249" s="2">
        <f>D249+F249+H249+J249+L249+N249+P249</f>
        <v>1</v>
      </c>
      <c r="Y249" s="28">
        <f>E249+G249+I249+K249+M249+O249+Q249</f>
        <v>24592.5</v>
      </c>
      <c r="Z249" s="2">
        <f>R249+T249+V249+X249</f>
        <v>2</v>
      </c>
      <c r="AA249" s="28">
        <f>S249+U249+W249+Y249</f>
        <v>49592.5</v>
      </c>
    </row>
    <row r="250" spans="1:27" x14ac:dyDescent="0.25">
      <c r="A250" s="1" t="s">
        <v>33</v>
      </c>
      <c r="B250" s="1" t="s">
        <v>9</v>
      </c>
      <c r="C250" s="1" t="s">
        <v>5</v>
      </c>
      <c r="D250" s="2">
        <v>0</v>
      </c>
      <c r="E250" s="28">
        <v>0</v>
      </c>
      <c r="F250" s="2">
        <v>1</v>
      </c>
      <c r="G250" s="28">
        <v>86604</v>
      </c>
      <c r="H250" s="2">
        <v>0</v>
      </c>
      <c r="I250" s="28">
        <v>0</v>
      </c>
      <c r="J250" s="2">
        <v>0</v>
      </c>
      <c r="K250" s="28">
        <v>0</v>
      </c>
      <c r="L250" s="2">
        <v>0</v>
      </c>
      <c r="M250" s="28">
        <v>0</v>
      </c>
      <c r="N250" s="2">
        <v>0</v>
      </c>
      <c r="O250" s="28">
        <v>0</v>
      </c>
      <c r="P250" s="2">
        <v>0</v>
      </c>
      <c r="Q250" s="28">
        <v>0</v>
      </c>
      <c r="R250" s="2">
        <v>0</v>
      </c>
      <c r="S250" s="28">
        <v>0</v>
      </c>
      <c r="T250" s="2">
        <v>0</v>
      </c>
      <c r="U250" s="28">
        <v>0</v>
      </c>
      <c r="V250" s="2">
        <f>J250+L250+N250</f>
        <v>0</v>
      </c>
      <c r="W250" s="28">
        <f>K250+M250+O250</f>
        <v>0</v>
      </c>
      <c r="X250" s="2">
        <f>D250+F250+H250+J250+L250+N250+P250</f>
        <v>1</v>
      </c>
      <c r="Y250" s="28">
        <f>E250+G250+I250+K250+M250+O250+Q250</f>
        <v>86604</v>
      </c>
      <c r="Z250" s="2">
        <f>R250+T250+V250+X250</f>
        <v>1</v>
      </c>
      <c r="AA250" s="28">
        <f>S250+U250+W250+Y250</f>
        <v>86604</v>
      </c>
    </row>
    <row r="251" spans="1:27" x14ac:dyDescent="0.25">
      <c r="A251" s="1" t="s">
        <v>33</v>
      </c>
      <c r="B251" s="1" t="s">
        <v>9</v>
      </c>
      <c r="C251" s="1" t="s">
        <v>6</v>
      </c>
      <c r="D251" s="3">
        <v>1</v>
      </c>
      <c r="E251" s="28">
        <v>481560</v>
      </c>
      <c r="F251" s="3">
        <v>0</v>
      </c>
      <c r="G251" s="28">
        <v>0</v>
      </c>
      <c r="H251" s="3">
        <v>0</v>
      </c>
      <c r="I251" s="28">
        <v>0</v>
      </c>
      <c r="J251" s="3">
        <v>0</v>
      </c>
      <c r="K251" s="28">
        <v>0</v>
      </c>
      <c r="L251" s="3">
        <v>0</v>
      </c>
      <c r="M251" s="28">
        <v>0</v>
      </c>
      <c r="N251" s="3">
        <v>0</v>
      </c>
      <c r="O251" s="28">
        <v>0</v>
      </c>
      <c r="P251" s="3">
        <v>0</v>
      </c>
      <c r="Q251" s="28">
        <v>0</v>
      </c>
      <c r="R251" s="3">
        <v>0</v>
      </c>
      <c r="S251" s="28">
        <v>0</v>
      </c>
      <c r="T251" s="3">
        <v>0</v>
      </c>
      <c r="U251" s="28">
        <v>0</v>
      </c>
      <c r="V251" s="3">
        <f>J251+L251+N251</f>
        <v>0</v>
      </c>
      <c r="W251" s="28">
        <f>K251+M251+O251</f>
        <v>0</v>
      </c>
      <c r="X251" s="3">
        <f>D251+F251+H251+J251+L251+N251+P251</f>
        <v>1</v>
      </c>
      <c r="Y251" s="28">
        <f>E251+G251+I251+K251+M251+O251+Q251</f>
        <v>481560</v>
      </c>
      <c r="Z251" s="3">
        <f>R251+T251+V251+X251</f>
        <v>1</v>
      </c>
      <c r="AA251" s="28">
        <f>S251+U251+W251+Y251</f>
        <v>481560</v>
      </c>
    </row>
    <row r="252" spans="1:27" x14ac:dyDescent="0.25">
      <c r="A252" s="1" t="s">
        <v>33</v>
      </c>
      <c r="B252" s="1" t="s">
        <v>9</v>
      </c>
      <c r="C252" s="1" t="s">
        <v>10</v>
      </c>
      <c r="D252" s="2">
        <v>0</v>
      </c>
      <c r="E252" s="28">
        <v>0</v>
      </c>
      <c r="F252" s="2">
        <v>1</v>
      </c>
      <c r="G252" s="28">
        <v>3045600</v>
      </c>
      <c r="H252" s="2">
        <v>0</v>
      </c>
      <c r="I252" s="28">
        <v>0</v>
      </c>
      <c r="J252" s="2">
        <v>0</v>
      </c>
      <c r="K252" s="28">
        <v>0</v>
      </c>
      <c r="L252" s="2">
        <v>0</v>
      </c>
      <c r="M252" s="28">
        <v>0</v>
      </c>
      <c r="N252" s="2">
        <v>0</v>
      </c>
      <c r="O252" s="28">
        <v>0</v>
      </c>
      <c r="P252" s="2">
        <v>0</v>
      </c>
      <c r="Q252" s="28">
        <v>0</v>
      </c>
      <c r="R252" s="2">
        <v>0</v>
      </c>
      <c r="S252" s="28">
        <v>0</v>
      </c>
      <c r="T252" s="2">
        <v>0</v>
      </c>
      <c r="U252" s="28">
        <v>0</v>
      </c>
      <c r="V252" s="2">
        <f>J252+L252+N252</f>
        <v>0</v>
      </c>
      <c r="W252" s="28">
        <f>K252+M252+O252</f>
        <v>0</v>
      </c>
      <c r="X252" s="2">
        <f>D252+F252+H252+J252+L252+N252+P252</f>
        <v>1</v>
      </c>
      <c r="Y252" s="28">
        <f>E252+G252+I252+K252+M252+O252+Q252</f>
        <v>3045600</v>
      </c>
      <c r="Z252" s="2">
        <f>R252+T252+V252+X252</f>
        <v>1</v>
      </c>
      <c r="AA252" s="28">
        <f>S252+U252+W252+Y252</f>
        <v>3045600</v>
      </c>
    </row>
    <row r="253" spans="1:27" x14ac:dyDescent="0.25">
      <c r="A253" s="1" t="s">
        <v>33</v>
      </c>
      <c r="B253" s="1" t="s">
        <v>9</v>
      </c>
      <c r="C253" s="1" t="s">
        <v>7</v>
      </c>
      <c r="D253" s="3">
        <v>1</v>
      </c>
      <c r="E253" s="28">
        <v>6021000</v>
      </c>
      <c r="F253" s="3">
        <v>0</v>
      </c>
      <c r="G253" s="28">
        <v>0</v>
      </c>
      <c r="H253" s="3">
        <v>0</v>
      </c>
      <c r="I253" s="28">
        <v>0</v>
      </c>
      <c r="J253" s="3">
        <v>0</v>
      </c>
      <c r="K253" s="28">
        <v>0</v>
      </c>
      <c r="L253" s="3">
        <v>0</v>
      </c>
      <c r="M253" s="28">
        <v>0</v>
      </c>
      <c r="N253" s="3">
        <v>0</v>
      </c>
      <c r="O253" s="28">
        <v>0</v>
      </c>
      <c r="P253" s="3">
        <v>0</v>
      </c>
      <c r="Q253" s="28">
        <v>0</v>
      </c>
      <c r="R253" s="3">
        <v>0</v>
      </c>
      <c r="S253" s="28">
        <v>0</v>
      </c>
      <c r="T253" s="3">
        <v>0</v>
      </c>
      <c r="U253" s="28">
        <v>0</v>
      </c>
      <c r="V253" s="3">
        <f>J253+L253+N253</f>
        <v>0</v>
      </c>
      <c r="W253" s="28">
        <f>K253+M253+O253</f>
        <v>0</v>
      </c>
      <c r="X253" s="3">
        <f>D253+F253+H253+J253+L253+N253+P253</f>
        <v>1</v>
      </c>
      <c r="Y253" s="28">
        <f>E253+G253+I253+K253+M253+O253+Q253</f>
        <v>6021000</v>
      </c>
      <c r="Z253" s="3">
        <f>R253+T253+V253+X253</f>
        <v>1</v>
      </c>
      <c r="AA253" s="28">
        <f>S253+U253+W253+Y253</f>
        <v>6021000</v>
      </c>
    </row>
    <row r="254" spans="1:27" x14ac:dyDescent="0.25">
      <c r="A254" s="1" t="s">
        <v>33</v>
      </c>
      <c r="B254" s="1" t="s">
        <v>12</v>
      </c>
      <c r="C254" s="1" t="s">
        <v>4</v>
      </c>
      <c r="D254" s="3">
        <v>2</v>
      </c>
      <c r="E254" s="28">
        <v>6500.12</v>
      </c>
      <c r="F254" s="3">
        <v>2</v>
      </c>
      <c r="G254" s="28">
        <v>4913.62</v>
      </c>
      <c r="H254" s="3">
        <v>0</v>
      </c>
      <c r="I254" s="28">
        <v>0</v>
      </c>
      <c r="J254" s="3">
        <v>1</v>
      </c>
      <c r="K254" s="28">
        <v>2327.84</v>
      </c>
      <c r="L254" s="3">
        <v>0</v>
      </c>
      <c r="M254" s="28">
        <v>0</v>
      </c>
      <c r="N254" s="3">
        <v>1</v>
      </c>
      <c r="O254" s="28">
        <v>2000</v>
      </c>
      <c r="P254" s="3">
        <v>5</v>
      </c>
      <c r="Q254" s="28">
        <v>7145</v>
      </c>
      <c r="R254" s="3">
        <v>62</v>
      </c>
      <c r="S254" s="28">
        <v>206104.37</v>
      </c>
      <c r="T254" s="3">
        <v>0</v>
      </c>
      <c r="U254" s="28">
        <v>0</v>
      </c>
      <c r="V254" s="3">
        <f>J254+L254+N254</f>
        <v>2</v>
      </c>
      <c r="W254" s="28">
        <f>K254+M254+O254</f>
        <v>4327.84</v>
      </c>
      <c r="X254" s="3">
        <f>D254+F254+H254+J254+L254+N254+P254</f>
        <v>11</v>
      </c>
      <c r="Y254" s="28">
        <f>E254+G254+I254+K254+M254+O254+Q254</f>
        <v>22886.58</v>
      </c>
      <c r="Z254" s="3">
        <f>R254+T254+V254+X254</f>
        <v>75</v>
      </c>
      <c r="AA254" s="28">
        <f>S254+U254+W254+Y254</f>
        <v>233318.78999999998</v>
      </c>
    </row>
    <row r="255" spans="1:27" x14ac:dyDescent="0.25">
      <c r="A255" s="1" t="s">
        <v>33</v>
      </c>
      <c r="B255" s="1" t="s">
        <v>12</v>
      </c>
      <c r="C255" s="1" t="s">
        <v>10</v>
      </c>
      <c r="D255" s="2">
        <v>0</v>
      </c>
      <c r="E255" s="28">
        <v>0</v>
      </c>
      <c r="F255" s="2">
        <v>0</v>
      </c>
      <c r="G255" s="28">
        <v>0</v>
      </c>
      <c r="H255" s="2">
        <v>0</v>
      </c>
      <c r="I255" s="28">
        <v>0</v>
      </c>
      <c r="J255" s="2">
        <v>0</v>
      </c>
      <c r="K255" s="28">
        <v>0</v>
      </c>
      <c r="L255" s="2">
        <v>0</v>
      </c>
      <c r="M255" s="28">
        <v>0</v>
      </c>
      <c r="N255" s="2">
        <v>0</v>
      </c>
      <c r="O255" s="28">
        <v>0</v>
      </c>
      <c r="P255" s="2">
        <v>0</v>
      </c>
      <c r="Q255" s="28">
        <v>0</v>
      </c>
      <c r="R255" s="2">
        <v>1</v>
      </c>
      <c r="S255" s="28">
        <v>1930950</v>
      </c>
      <c r="T255" s="2">
        <v>0</v>
      </c>
      <c r="U255" s="28">
        <v>0</v>
      </c>
      <c r="V255" s="2">
        <f>J255+L255+N255</f>
        <v>0</v>
      </c>
      <c r="W255" s="28">
        <f>K255+M255+O255</f>
        <v>0</v>
      </c>
      <c r="X255" s="2">
        <f>D255+F255+H255+J255+L255+N255+P255</f>
        <v>0</v>
      </c>
      <c r="Y255" s="28">
        <f>E255+G255+I255+K255+M255+O255+Q255</f>
        <v>0</v>
      </c>
      <c r="Z255" s="2">
        <f>R255+T255+V255+X255</f>
        <v>1</v>
      </c>
      <c r="AA255" s="28">
        <f>S255+U255+W255+Y255</f>
        <v>1930950</v>
      </c>
    </row>
    <row r="256" spans="1:27" x14ac:dyDescent="0.25">
      <c r="A256" s="1" t="s">
        <v>34</v>
      </c>
      <c r="B256" s="1" t="s">
        <v>3</v>
      </c>
      <c r="C256" s="1" t="s">
        <v>4</v>
      </c>
      <c r="D256" s="2">
        <v>0</v>
      </c>
      <c r="E256" s="28">
        <v>0</v>
      </c>
      <c r="F256" s="2">
        <v>0</v>
      </c>
      <c r="G256" s="28">
        <v>0</v>
      </c>
      <c r="H256" s="2">
        <v>0</v>
      </c>
      <c r="I256" s="28">
        <v>0</v>
      </c>
      <c r="J256" s="2">
        <v>0</v>
      </c>
      <c r="K256" s="28">
        <v>0</v>
      </c>
      <c r="L256" s="2">
        <v>0</v>
      </c>
      <c r="M256" s="28">
        <v>0</v>
      </c>
      <c r="N256" s="2">
        <v>0</v>
      </c>
      <c r="O256" s="28">
        <v>0</v>
      </c>
      <c r="P256" s="2">
        <v>0</v>
      </c>
      <c r="Q256" s="28">
        <v>0</v>
      </c>
      <c r="R256" s="2">
        <v>1</v>
      </c>
      <c r="S256" s="28">
        <v>18567.71</v>
      </c>
      <c r="T256" s="2">
        <v>0</v>
      </c>
      <c r="U256" s="28">
        <v>0</v>
      </c>
      <c r="V256" s="2">
        <f>J256+L256+N256</f>
        <v>0</v>
      </c>
      <c r="W256" s="28">
        <f>K256+M256+O256</f>
        <v>0</v>
      </c>
      <c r="X256" s="2">
        <f>D256+F256+H256+J256+L256+N256+P256</f>
        <v>0</v>
      </c>
      <c r="Y256" s="28">
        <f>E256+G256+I256+K256+M256+O256+Q256</f>
        <v>0</v>
      </c>
      <c r="Z256" s="2">
        <f>R256+T256+V256+X256</f>
        <v>1</v>
      </c>
      <c r="AA256" s="28">
        <f>S256+U256+W256+Y256</f>
        <v>18567.71</v>
      </c>
    </row>
    <row r="257" spans="1:27" x14ac:dyDescent="0.25">
      <c r="A257" s="1" t="s">
        <v>34</v>
      </c>
      <c r="B257" s="1" t="s">
        <v>3</v>
      </c>
      <c r="C257" s="1" t="s">
        <v>10</v>
      </c>
      <c r="D257" s="2">
        <v>0</v>
      </c>
      <c r="E257" s="28">
        <v>0</v>
      </c>
      <c r="F257" s="2">
        <v>0</v>
      </c>
      <c r="G257" s="28">
        <v>0</v>
      </c>
      <c r="H257" s="2">
        <v>0</v>
      </c>
      <c r="I257" s="28">
        <v>0</v>
      </c>
      <c r="J257" s="2">
        <v>0</v>
      </c>
      <c r="K257" s="28">
        <v>0</v>
      </c>
      <c r="L257" s="2">
        <v>0</v>
      </c>
      <c r="M257" s="28">
        <v>0</v>
      </c>
      <c r="N257" s="2">
        <v>0</v>
      </c>
      <c r="O257" s="28">
        <v>0</v>
      </c>
      <c r="P257" s="2">
        <v>0</v>
      </c>
      <c r="Q257" s="28">
        <v>0</v>
      </c>
      <c r="R257" s="2">
        <v>1</v>
      </c>
      <c r="S257" s="28">
        <v>4177450</v>
      </c>
      <c r="T257" s="2">
        <v>0</v>
      </c>
      <c r="U257" s="28">
        <v>0</v>
      </c>
      <c r="V257" s="2">
        <f>J257+L257+N257</f>
        <v>0</v>
      </c>
      <c r="W257" s="28">
        <f>K257+M257+O257</f>
        <v>0</v>
      </c>
      <c r="X257" s="2">
        <f>D257+F257+H257+J257+L257+N257+P257</f>
        <v>0</v>
      </c>
      <c r="Y257" s="28">
        <f>E257+G257+I257+K257+M257+O257+Q257</f>
        <v>0</v>
      </c>
      <c r="Z257" s="2">
        <f>R257+T257+V257+X257</f>
        <v>1</v>
      </c>
      <c r="AA257" s="28">
        <f>S257+U257+W257+Y257</f>
        <v>4177450</v>
      </c>
    </row>
    <row r="258" spans="1:27" x14ac:dyDescent="0.25">
      <c r="A258" s="1" t="s">
        <v>34</v>
      </c>
      <c r="B258" s="1" t="s">
        <v>3</v>
      </c>
      <c r="C258" s="1" t="s">
        <v>7</v>
      </c>
      <c r="D258" s="2">
        <v>0</v>
      </c>
      <c r="E258" s="28">
        <v>0</v>
      </c>
      <c r="F258" s="2">
        <v>0</v>
      </c>
      <c r="G258" s="28">
        <v>0</v>
      </c>
      <c r="H258" s="2">
        <v>0</v>
      </c>
      <c r="I258" s="28">
        <v>0</v>
      </c>
      <c r="J258" s="2">
        <v>0</v>
      </c>
      <c r="K258" s="28">
        <v>0</v>
      </c>
      <c r="L258" s="2">
        <v>0</v>
      </c>
      <c r="M258" s="28">
        <v>0</v>
      </c>
      <c r="N258" s="2">
        <v>0</v>
      </c>
      <c r="O258" s="28">
        <v>0</v>
      </c>
      <c r="P258" s="2">
        <v>0</v>
      </c>
      <c r="Q258" s="28">
        <v>0</v>
      </c>
      <c r="R258" s="2">
        <v>2</v>
      </c>
      <c r="S258" s="28">
        <v>23284195</v>
      </c>
      <c r="T258" s="2">
        <v>0</v>
      </c>
      <c r="U258" s="28">
        <v>0</v>
      </c>
      <c r="V258" s="2">
        <f>J258+L258+N258</f>
        <v>0</v>
      </c>
      <c r="W258" s="28">
        <f>K258+M258+O258</f>
        <v>0</v>
      </c>
      <c r="X258" s="2">
        <f>D258+F258+H258+J258+L258+N258+P258</f>
        <v>0</v>
      </c>
      <c r="Y258" s="28">
        <f>E258+G258+I258+K258+M258+O258+Q258</f>
        <v>0</v>
      </c>
      <c r="Z258" s="2">
        <f>R258+T258+V258+X258</f>
        <v>2</v>
      </c>
      <c r="AA258" s="28">
        <f>S258+U258+W258+Y258</f>
        <v>23284195</v>
      </c>
    </row>
    <row r="259" spans="1:27" x14ac:dyDescent="0.25">
      <c r="A259" s="1" t="s">
        <v>34</v>
      </c>
      <c r="B259" s="1" t="s">
        <v>8</v>
      </c>
      <c r="C259" s="1" t="s">
        <v>4</v>
      </c>
      <c r="D259" s="3">
        <v>11</v>
      </c>
      <c r="E259" s="28">
        <v>125683.6</v>
      </c>
      <c r="F259" s="3">
        <v>6</v>
      </c>
      <c r="G259" s="28">
        <v>81241.53</v>
      </c>
      <c r="H259" s="3">
        <v>10</v>
      </c>
      <c r="I259" s="28">
        <v>102745.38</v>
      </c>
      <c r="J259" s="3">
        <v>0</v>
      </c>
      <c r="K259" s="28">
        <v>0</v>
      </c>
      <c r="L259" s="3">
        <v>8</v>
      </c>
      <c r="M259" s="28">
        <v>107001.49</v>
      </c>
      <c r="N259" s="3">
        <v>1</v>
      </c>
      <c r="O259" s="28">
        <v>15000</v>
      </c>
      <c r="P259" s="3">
        <v>60</v>
      </c>
      <c r="Q259" s="28">
        <v>678926.69</v>
      </c>
      <c r="R259" s="3">
        <v>260</v>
      </c>
      <c r="S259" s="28">
        <v>2298158</v>
      </c>
      <c r="T259" s="3">
        <v>0</v>
      </c>
      <c r="U259" s="28">
        <v>0</v>
      </c>
      <c r="V259" s="3">
        <f>J259+L259+N259</f>
        <v>9</v>
      </c>
      <c r="W259" s="28">
        <f>K259+M259+O259</f>
        <v>122001.49</v>
      </c>
      <c r="X259" s="3">
        <f>D259+F259+H259+J259+L259+N259+P259</f>
        <v>96</v>
      </c>
      <c r="Y259" s="28">
        <f>E259+G259+I259+K259+M259+O259+Q259</f>
        <v>1110598.69</v>
      </c>
      <c r="Z259" s="3">
        <f>R259+T259+V259+X259</f>
        <v>365</v>
      </c>
      <c r="AA259" s="28">
        <f>S259+U259+W259+Y259</f>
        <v>3530758.18</v>
      </c>
    </row>
    <row r="260" spans="1:27" x14ac:dyDescent="0.25">
      <c r="A260" s="1" t="s">
        <v>34</v>
      </c>
      <c r="B260" s="1" t="s">
        <v>8</v>
      </c>
      <c r="C260" s="1" t="s">
        <v>5</v>
      </c>
      <c r="D260" s="3">
        <v>2</v>
      </c>
      <c r="E260" s="28">
        <v>150000</v>
      </c>
      <c r="F260" s="3">
        <v>1</v>
      </c>
      <c r="G260" s="28">
        <v>90000</v>
      </c>
      <c r="H260" s="3">
        <v>5</v>
      </c>
      <c r="I260" s="28">
        <v>227554.4</v>
      </c>
      <c r="J260" s="3">
        <v>0</v>
      </c>
      <c r="K260" s="28">
        <v>0</v>
      </c>
      <c r="L260" s="3">
        <v>0</v>
      </c>
      <c r="M260" s="28">
        <v>0</v>
      </c>
      <c r="N260" s="3">
        <v>4</v>
      </c>
      <c r="O260" s="28">
        <v>321480</v>
      </c>
      <c r="P260" s="3">
        <v>17</v>
      </c>
      <c r="Q260" s="28">
        <v>700376.95</v>
      </c>
      <c r="R260" s="3">
        <v>71</v>
      </c>
      <c r="S260" s="28">
        <v>3641759.76</v>
      </c>
      <c r="T260" s="3">
        <v>0</v>
      </c>
      <c r="U260" s="28">
        <v>0</v>
      </c>
      <c r="V260" s="3">
        <f>J260+L260+N260</f>
        <v>4</v>
      </c>
      <c r="W260" s="28">
        <f>K260+M260+O260</f>
        <v>321480</v>
      </c>
      <c r="X260" s="3">
        <f>D260+F260+H260+J260+L260+N260+P260</f>
        <v>29</v>
      </c>
      <c r="Y260" s="28">
        <f>E260+G260+I260+K260+M260+O260+Q260</f>
        <v>1489411.35</v>
      </c>
      <c r="Z260" s="3">
        <f>R260+T260+V260+X260</f>
        <v>104</v>
      </c>
      <c r="AA260" s="28">
        <f>S260+U260+W260+Y260</f>
        <v>5452651.1099999994</v>
      </c>
    </row>
    <row r="261" spans="1:27" x14ac:dyDescent="0.25">
      <c r="A261" s="1" t="s">
        <v>34</v>
      </c>
      <c r="B261" s="1" t="s">
        <v>9</v>
      </c>
      <c r="C261" s="1" t="s">
        <v>5</v>
      </c>
      <c r="D261" s="2">
        <v>0</v>
      </c>
      <c r="E261" s="28">
        <v>0</v>
      </c>
      <c r="F261" s="2">
        <v>0</v>
      </c>
      <c r="G261" s="28">
        <v>0</v>
      </c>
      <c r="H261" s="2">
        <v>0</v>
      </c>
      <c r="I261" s="28">
        <v>0</v>
      </c>
      <c r="J261" s="2">
        <v>0</v>
      </c>
      <c r="K261" s="28">
        <v>0</v>
      </c>
      <c r="L261" s="2">
        <v>0</v>
      </c>
      <c r="M261" s="28">
        <v>0</v>
      </c>
      <c r="N261" s="2">
        <v>0</v>
      </c>
      <c r="O261" s="28">
        <v>0</v>
      </c>
      <c r="P261" s="2">
        <v>0</v>
      </c>
      <c r="Q261" s="28">
        <v>0</v>
      </c>
      <c r="R261" s="2">
        <v>1</v>
      </c>
      <c r="S261" s="28">
        <v>29800</v>
      </c>
      <c r="T261" s="2">
        <v>0</v>
      </c>
      <c r="U261" s="28">
        <v>0</v>
      </c>
      <c r="V261" s="2">
        <f>J261+L261+N261</f>
        <v>0</v>
      </c>
      <c r="W261" s="28">
        <f>K261+M261+O261</f>
        <v>0</v>
      </c>
      <c r="X261" s="2">
        <f>D261+F261+H261+J261+L261+N261+P261</f>
        <v>0</v>
      </c>
      <c r="Y261" s="28">
        <f>E261+G261+I261+K261+M261+O261+Q261</f>
        <v>0</v>
      </c>
      <c r="Z261" s="2">
        <f>R261+T261+V261+X261</f>
        <v>1</v>
      </c>
      <c r="AA261" s="28">
        <f>S261+U261+W261+Y261</f>
        <v>29800</v>
      </c>
    </row>
    <row r="262" spans="1:27" x14ac:dyDescent="0.25">
      <c r="A262" s="1" t="s">
        <v>34</v>
      </c>
      <c r="B262" s="1" t="s">
        <v>9</v>
      </c>
      <c r="C262" s="1" t="s">
        <v>7</v>
      </c>
      <c r="D262" s="2">
        <v>0</v>
      </c>
      <c r="E262" s="28">
        <v>0</v>
      </c>
      <c r="F262" s="2">
        <v>0</v>
      </c>
      <c r="G262" s="28">
        <v>0</v>
      </c>
      <c r="H262" s="2">
        <v>0</v>
      </c>
      <c r="I262" s="28">
        <v>0</v>
      </c>
      <c r="J262" s="2">
        <v>0</v>
      </c>
      <c r="K262" s="28">
        <v>0</v>
      </c>
      <c r="L262" s="2">
        <v>0</v>
      </c>
      <c r="M262" s="28">
        <v>0</v>
      </c>
      <c r="N262" s="2">
        <v>0</v>
      </c>
      <c r="O262" s="28">
        <v>0</v>
      </c>
      <c r="P262" s="2">
        <v>0</v>
      </c>
      <c r="Q262" s="28">
        <v>0</v>
      </c>
      <c r="R262" s="2">
        <v>1</v>
      </c>
      <c r="S262" s="28">
        <v>10124655</v>
      </c>
      <c r="T262" s="2">
        <v>0</v>
      </c>
      <c r="U262" s="28">
        <v>0</v>
      </c>
      <c r="V262" s="2">
        <f>J262+L262+N262</f>
        <v>0</v>
      </c>
      <c r="W262" s="28">
        <f>K262+M262+O262</f>
        <v>0</v>
      </c>
      <c r="X262" s="2">
        <f>D262+F262+H262+J262+L262+N262+P262</f>
        <v>0</v>
      </c>
      <c r="Y262" s="28">
        <f>E262+G262+I262+K262+M262+O262+Q262</f>
        <v>0</v>
      </c>
      <c r="Z262" s="2">
        <f>R262+T262+V262+X262</f>
        <v>1</v>
      </c>
      <c r="AA262" s="28">
        <f>S262+U262+W262+Y262</f>
        <v>10124655</v>
      </c>
    </row>
    <row r="263" spans="1:27" x14ac:dyDescent="0.25">
      <c r="A263" s="1" t="s">
        <v>34</v>
      </c>
      <c r="B263" s="1" t="s">
        <v>12</v>
      </c>
      <c r="C263" s="1" t="s">
        <v>4</v>
      </c>
      <c r="D263" s="3">
        <v>1</v>
      </c>
      <c r="E263" s="28">
        <v>20000</v>
      </c>
      <c r="F263" s="3">
        <v>0</v>
      </c>
      <c r="G263" s="28">
        <v>0</v>
      </c>
      <c r="H263" s="3">
        <v>0</v>
      </c>
      <c r="I263" s="28">
        <v>0</v>
      </c>
      <c r="J263" s="3">
        <v>0</v>
      </c>
      <c r="K263" s="28">
        <v>0</v>
      </c>
      <c r="L263" s="3">
        <v>1</v>
      </c>
      <c r="M263" s="28">
        <v>7360.56</v>
      </c>
      <c r="N263" s="3">
        <v>1</v>
      </c>
      <c r="O263" s="28">
        <v>20000</v>
      </c>
      <c r="P263" s="3">
        <v>3</v>
      </c>
      <c r="Q263" s="28">
        <v>20702.099999999999</v>
      </c>
      <c r="R263" s="3">
        <v>53</v>
      </c>
      <c r="S263" s="28">
        <v>446647.18</v>
      </c>
      <c r="T263" s="3">
        <v>0</v>
      </c>
      <c r="U263" s="28">
        <v>0</v>
      </c>
      <c r="V263" s="3">
        <f>J263+L263+N263</f>
        <v>2</v>
      </c>
      <c r="W263" s="28">
        <f>K263+M263+O263</f>
        <v>27360.560000000001</v>
      </c>
      <c r="X263" s="3">
        <f>D263+F263+H263+J263+L263+N263+P263</f>
        <v>6</v>
      </c>
      <c r="Y263" s="28">
        <f>E263+G263+I263+K263+M263+O263+Q263</f>
        <v>68062.66</v>
      </c>
      <c r="Z263" s="3">
        <f>R263+T263+V263+X263</f>
        <v>61</v>
      </c>
      <c r="AA263" s="28">
        <f>S263+U263+W263+Y263</f>
        <v>542070.4</v>
      </c>
    </row>
    <row r="264" spans="1:27" x14ac:dyDescent="0.25">
      <c r="A264" s="1" t="s">
        <v>34</v>
      </c>
      <c r="B264" s="1" t="s">
        <v>12</v>
      </c>
      <c r="C264" s="1" t="s">
        <v>5</v>
      </c>
      <c r="D264" s="2">
        <v>0</v>
      </c>
      <c r="E264" s="28">
        <v>0</v>
      </c>
      <c r="F264" s="2">
        <v>0</v>
      </c>
      <c r="G264" s="28">
        <v>0</v>
      </c>
      <c r="H264" s="2">
        <v>2</v>
      </c>
      <c r="I264" s="28">
        <v>52059.73</v>
      </c>
      <c r="J264" s="2">
        <v>0</v>
      </c>
      <c r="K264" s="28">
        <v>0</v>
      </c>
      <c r="L264" s="2">
        <v>0</v>
      </c>
      <c r="M264" s="28">
        <v>0</v>
      </c>
      <c r="N264" s="2">
        <v>0</v>
      </c>
      <c r="O264" s="28">
        <v>0</v>
      </c>
      <c r="P264" s="2">
        <v>3</v>
      </c>
      <c r="Q264" s="28">
        <v>143088.35</v>
      </c>
      <c r="R264" s="2">
        <v>13</v>
      </c>
      <c r="S264" s="28">
        <v>832371.08</v>
      </c>
      <c r="T264" s="2">
        <v>0</v>
      </c>
      <c r="U264" s="28">
        <v>0</v>
      </c>
      <c r="V264" s="2">
        <f>J264+L264+N264</f>
        <v>0</v>
      </c>
      <c r="W264" s="28">
        <f>K264+M264+O264</f>
        <v>0</v>
      </c>
      <c r="X264" s="2">
        <f>D264+F264+H264+J264+L264+N264+P264</f>
        <v>5</v>
      </c>
      <c r="Y264" s="28">
        <f>E264+G264+I264+K264+M264+O264+Q264</f>
        <v>195148.08000000002</v>
      </c>
      <c r="Z264" s="2">
        <f>R264+T264+V264+X264</f>
        <v>18</v>
      </c>
      <c r="AA264" s="28">
        <f>S264+U264+W264+Y264</f>
        <v>1027519.1599999999</v>
      </c>
    </row>
    <row r="265" spans="1:27" x14ac:dyDescent="0.25">
      <c r="A265" s="1" t="s">
        <v>34</v>
      </c>
      <c r="B265" s="1" t="s">
        <v>12</v>
      </c>
      <c r="C265" s="1" t="s">
        <v>6</v>
      </c>
      <c r="D265" s="2">
        <v>0</v>
      </c>
      <c r="E265" s="28">
        <v>0</v>
      </c>
      <c r="F265" s="2">
        <v>0</v>
      </c>
      <c r="G265" s="28">
        <v>0</v>
      </c>
      <c r="H265" s="2">
        <v>0</v>
      </c>
      <c r="I265" s="28">
        <v>0</v>
      </c>
      <c r="J265" s="2">
        <v>0</v>
      </c>
      <c r="K265" s="28">
        <v>0</v>
      </c>
      <c r="L265" s="2">
        <v>0</v>
      </c>
      <c r="M265" s="28">
        <v>0</v>
      </c>
      <c r="N265" s="2">
        <v>0</v>
      </c>
      <c r="O265" s="28">
        <v>0</v>
      </c>
      <c r="P265" s="2">
        <v>1</v>
      </c>
      <c r="Q265" s="28">
        <v>698100</v>
      </c>
      <c r="R265" s="2">
        <v>2</v>
      </c>
      <c r="S265" s="28">
        <v>1518959.68</v>
      </c>
      <c r="T265" s="2">
        <v>0</v>
      </c>
      <c r="U265" s="28">
        <v>0</v>
      </c>
      <c r="V265" s="2">
        <f>J265+L265+N265</f>
        <v>0</v>
      </c>
      <c r="W265" s="28">
        <f>K265+M265+O265</f>
        <v>0</v>
      </c>
      <c r="X265" s="2">
        <f>D265+F265+H265+J265+L265+N265+P265</f>
        <v>1</v>
      </c>
      <c r="Y265" s="28">
        <f>E265+G265+I265+K265+M265+O265+Q265</f>
        <v>698100</v>
      </c>
      <c r="Z265" s="2">
        <f>R265+T265+V265+X265</f>
        <v>3</v>
      </c>
      <c r="AA265" s="28">
        <f>S265+U265+W265+Y265</f>
        <v>2217059.6799999997</v>
      </c>
    </row>
    <row r="266" spans="1:27" x14ac:dyDescent="0.25">
      <c r="A266" s="1" t="s">
        <v>34</v>
      </c>
      <c r="B266" s="1" t="s">
        <v>12</v>
      </c>
      <c r="C266" s="1" t="s">
        <v>10</v>
      </c>
      <c r="D266" s="2">
        <v>0</v>
      </c>
      <c r="E266" s="28">
        <v>0</v>
      </c>
      <c r="F266" s="2">
        <v>0</v>
      </c>
      <c r="G266" s="28">
        <v>0</v>
      </c>
      <c r="H266" s="2">
        <v>0</v>
      </c>
      <c r="I266" s="28">
        <v>0</v>
      </c>
      <c r="J266" s="2">
        <v>0</v>
      </c>
      <c r="K266" s="28">
        <v>0</v>
      </c>
      <c r="L266" s="2">
        <v>0</v>
      </c>
      <c r="M266" s="28">
        <v>0</v>
      </c>
      <c r="N266" s="2">
        <v>0</v>
      </c>
      <c r="O266" s="28">
        <v>0</v>
      </c>
      <c r="P266" s="2">
        <v>0</v>
      </c>
      <c r="Q266" s="28">
        <v>0</v>
      </c>
      <c r="R266" s="2">
        <v>3</v>
      </c>
      <c r="S266" s="28">
        <v>7320570</v>
      </c>
      <c r="T266" s="2">
        <v>0</v>
      </c>
      <c r="U266" s="28">
        <v>0</v>
      </c>
      <c r="V266" s="2">
        <f>J266+L266+N266</f>
        <v>0</v>
      </c>
      <c r="W266" s="28">
        <f>K266+M266+O266</f>
        <v>0</v>
      </c>
      <c r="X266" s="2">
        <f>D266+F266+H266+J266+L266+N266+P266</f>
        <v>0</v>
      </c>
      <c r="Y266" s="28">
        <f>E266+G266+I266+K266+M266+O266+Q266</f>
        <v>0</v>
      </c>
      <c r="Z266" s="2">
        <f>R266+T266+V266+X266</f>
        <v>3</v>
      </c>
      <c r="AA266" s="28">
        <f>S266+U266+W266+Y266</f>
        <v>7320570</v>
      </c>
    </row>
    <row r="267" spans="1:27" x14ac:dyDescent="0.25">
      <c r="A267" s="1" t="s">
        <v>35</v>
      </c>
      <c r="B267" s="1" t="s">
        <v>3</v>
      </c>
      <c r="C267" s="1" t="s">
        <v>4</v>
      </c>
      <c r="D267" s="3">
        <v>495</v>
      </c>
      <c r="E267" s="28">
        <v>843363</v>
      </c>
      <c r="F267" s="3">
        <v>2751</v>
      </c>
      <c r="G267" s="28">
        <v>2362624.09</v>
      </c>
      <c r="H267" s="3">
        <v>14</v>
      </c>
      <c r="I267" s="28">
        <v>66376.5</v>
      </c>
      <c r="J267" s="3">
        <v>59</v>
      </c>
      <c r="K267" s="28">
        <v>47909</v>
      </c>
      <c r="L267" s="3">
        <v>60</v>
      </c>
      <c r="M267" s="28">
        <v>57801</v>
      </c>
      <c r="N267" s="3">
        <v>0</v>
      </c>
      <c r="O267" s="28">
        <v>0</v>
      </c>
      <c r="P267" s="3">
        <v>19</v>
      </c>
      <c r="Q267" s="28">
        <v>46160</v>
      </c>
      <c r="R267" s="3">
        <v>5160</v>
      </c>
      <c r="S267" s="28">
        <v>3292919.2</v>
      </c>
      <c r="T267" s="3">
        <v>0</v>
      </c>
      <c r="U267" s="28">
        <v>0</v>
      </c>
      <c r="V267" s="3">
        <f>J267+L267+N267</f>
        <v>119</v>
      </c>
      <c r="W267" s="28">
        <f>K267+M267+O267</f>
        <v>105710</v>
      </c>
      <c r="X267" s="3">
        <f>D267+F267+H267+J267+L267+N267+P267</f>
        <v>3398</v>
      </c>
      <c r="Y267" s="28">
        <f>E267+G267+I267+K267+M267+O267+Q267</f>
        <v>3424233.59</v>
      </c>
      <c r="Z267" s="3">
        <f>R267+T267+V267+X267</f>
        <v>8677</v>
      </c>
      <c r="AA267" s="28">
        <f>S267+U267+W267+Y267</f>
        <v>6822862.79</v>
      </c>
    </row>
    <row r="268" spans="1:27" x14ac:dyDescent="0.25">
      <c r="A268" s="1" t="s">
        <v>35</v>
      </c>
      <c r="B268" s="1" t="s">
        <v>3</v>
      </c>
      <c r="C268" s="1" t="s">
        <v>5</v>
      </c>
      <c r="D268" s="3">
        <v>2</v>
      </c>
      <c r="E268" s="28">
        <v>60233.55</v>
      </c>
      <c r="F268" s="3">
        <v>16</v>
      </c>
      <c r="G268" s="28">
        <v>762453.75</v>
      </c>
      <c r="H268" s="3">
        <v>3</v>
      </c>
      <c r="I268" s="28">
        <v>83307</v>
      </c>
      <c r="J268" s="3">
        <v>0</v>
      </c>
      <c r="K268" s="28">
        <v>0</v>
      </c>
      <c r="L268" s="3">
        <v>1</v>
      </c>
      <c r="M268" s="28">
        <v>37250</v>
      </c>
      <c r="N268" s="3">
        <v>0</v>
      </c>
      <c r="O268" s="28">
        <v>0</v>
      </c>
      <c r="P268" s="3">
        <v>3</v>
      </c>
      <c r="Q268" s="28">
        <v>195888</v>
      </c>
      <c r="R268" s="3">
        <v>23</v>
      </c>
      <c r="S268" s="28">
        <v>1286653.28</v>
      </c>
      <c r="T268" s="3">
        <v>0</v>
      </c>
      <c r="U268" s="28">
        <v>0</v>
      </c>
      <c r="V268" s="3">
        <f>J268+L268+N268</f>
        <v>1</v>
      </c>
      <c r="W268" s="28">
        <f>K268+M268+O268</f>
        <v>37250</v>
      </c>
      <c r="X268" s="3">
        <f>D268+F268+H268+J268+L268+N268+P268</f>
        <v>25</v>
      </c>
      <c r="Y268" s="28">
        <f>E268+G268+I268+K268+M268+O268+Q268</f>
        <v>1139132.3</v>
      </c>
      <c r="Z268" s="3">
        <f>R268+T268+V268+X268</f>
        <v>49</v>
      </c>
      <c r="AA268" s="28">
        <f>S268+U268+W268+Y268</f>
        <v>2463035.58</v>
      </c>
    </row>
    <row r="269" spans="1:27" x14ac:dyDescent="0.25">
      <c r="A269" s="1" t="s">
        <v>35</v>
      </c>
      <c r="B269" s="1" t="s">
        <v>3</v>
      </c>
      <c r="C269" s="1" t="s">
        <v>6</v>
      </c>
      <c r="D269" s="2">
        <v>0</v>
      </c>
      <c r="E269" s="28">
        <v>0</v>
      </c>
      <c r="F269" s="2">
        <v>4</v>
      </c>
      <c r="G269" s="28">
        <v>3500000</v>
      </c>
      <c r="H269" s="2">
        <v>0</v>
      </c>
      <c r="I269" s="28">
        <v>0</v>
      </c>
      <c r="J269" s="2">
        <v>0</v>
      </c>
      <c r="K269" s="28">
        <v>0</v>
      </c>
      <c r="L269" s="2">
        <v>0</v>
      </c>
      <c r="M269" s="28">
        <v>0</v>
      </c>
      <c r="N269" s="2">
        <v>0</v>
      </c>
      <c r="O269" s="28">
        <v>0</v>
      </c>
      <c r="P269" s="2">
        <v>2</v>
      </c>
      <c r="Q269" s="28">
        <v>312666</v>
      </c>
      <c r="R269" s="2">
        <v>1</v>
      </c>
      <c r="S269" s="28">
        <v>300000</v>
      </c>
      <c r="T269" s="2">
        <v>0</v>
      </c>
      <c r="U269" s="28">
        <v>0</v>
      </c>
      <c r="V269" s="2">
        <f>J269+L269+N269</f>
        <v>0</v>
      </c>
      <c r="W269" s="28">
        <f>K269+M269+O269</f>
        <v>0</v>
      </c>
      <c r="X269" s="2">
        <f>D269+F269+H269+J269+L269+N269+P269</f>
        <v>6</v>
      </c>
      <c r="Y269" s="28">
        <f>E269+G269+I269+K269+M269+O269+Q269</f>
        <v>3812666</v>
      </c>
      <c r="Z269" s="2">
        <f>R269+T269+V269+X269</f>
        <v>7</v>
      </c>
      <c r="AA269" s="28">
        <f>S269+U269+W269+Y269</f>
        <v>4112666</v>
      </c>
    </row>
    <row r="270" spans="1:27" x14ac:dyDescent="0.25">
      <c r="A270" s="1" t="s">
        <v>35</v>
      </c>
      <c r="B270" s="1" t="s">
        <v>8</v>
      </c>
      <c r="C270" s="1" t="s">
        <v>4</v>
      </c>
      <c r="D270" s="3">
        <v>12</v>
      </c>
      <c r="E270" s="28">
        <v>23718.639999999999</v>
      </c>
      <c r="F270" s="3">
        <v>66</v>
      </c>
      <c r="G270" s="28">
        <v>41348.11</v>
      </c>
      <c r="H270" s="3">
        <v>21</v>
      </c>
      <c r="I270" s="28">
        <v>68571.740000000005</v>
      </c>
      <c r="J270" s="3">
        <v>4</v>
      </c>
      <c r="K270" s="28">
        <v>58026.77</v>
      </c>
      <c r="L270" s="3">
        <v>5</v>
      </c>
      <c r="M270" s="28">
        <v>44019</v>
      </c>
      <c r="N270" s="3">
        <v>1</v>
      </c>
      <c r="O270" s="28">
        <v>500</v>
      </c>
      <c r="P270" s="3">
        <v>67</v>
      </c>
      <c r="Q270" s="28">
        <v>178384.91</v>
      </c>
      <c r="R270" s="3">
        <v>145</v>
      </c>
      <c r="S270" s="28">
        <v>471453.43</v>
      </c>
      <c r="T270" s="3">
        <v>0</v>
      </c>
      <c r="U270" s="28">
        <v>0</v>
      </c>
      <c r="V270" s="3">
        <f>J270+L270+N270</f>
        <v>10</v>
      </c>
      <c r="W270" s="28">
        <f>K270+M270+O270</f>
        <v>102545.76999999999</v>
      </c>
      <c r="X270" s="3">
        <f>D270+F270+H270+J270+L270+N270+P270</f>
        <v>176</v>
      </c>
      <c r="Y270" s="28">
        <f>E270+G270+I270+K270+M270+O270+Q270</f>
        <v>414569.17</v>
      </c>
      <c r="Z270" s="3">
        <f>R270+T270+V270+X270</f>
        <v>331</v>
      </c>
      <c r="AA270" s="28">
        <f>S270+U270+W270+Y270</f>
        <v>988568.36999999988</v>
      </c>
    </row>
    <row r="271" spans="1:27" x14ac:dyDescent="0.25">
      <c r="A271" s="1" t="s">
        <v>35</v>
      </c>
      <c r="B271" s="1" t="s">
        <v>8</v>
      </c>
      <c r="C271" s="1" t="s">
        <v>5</v>
      </c>
      <c r="D271" s="2">
        <v>0</v>
      </c>
      <c r="E271" s="28">
        <v>0</v>
      </c>
      <c r="F271" s="2">
        <v>1</v>
      </c>
      <c r="G271" s="28">
        <v>90000</v>
      </c>
      <c r="H271" s="2">
        <v>2</v>
      </c>
      <c r="I271" s="28">
        <v>199998</v>
      </c>
      <c r="J271" s="2">
        <v>4</v>
      </c>
      <c r="K271" s="28">
        <v>305761.86</v>
      </c>
      <c r="L271" s="2">
        <v>2</v>
      </c>
      <c r="M271" s="28">
        <v>126459</v>
      </c>
      <c r="N271" s="2">
        <v>0</v>
      </c>
      <c r="O271" s="28">
        <v>0</v>
      </c>
      <c r="P271" s="2">
        <v>2</v>
      </c>
      <c r="Q271" s="28">
        <v>199137</v>
      </c>
      <c r="R271" s="2">
        <v>4</v>
      </c>
      <c r="S271" s="28">
        <v>111999</v>
      </c>
      <c r="T271" s="2">
        <v>0</v>
      </c>
      <c r="U271" s="28">
        <v>0</v>
      </c>
      <c r="V271" s="2">
        <f>J271+L271+N271</f>
        <v>6</v>
      </c>
      <c r="W271" s="28">
        <f>K271+M271+O271</f>
        <v>432220.86</v>
      </c>
      <c r="X271" s="2">
        <f>D271+F271+H271+J271+L271+N271+P271</f>
        <v>11</v>
      </c>
      <c r="Y271" s="28">
        <f>E271+G271+I271+K271+M271+O271+Q271</f>
        <v>921355.86</v>
      </c>
      <c r="Z271" s="2">
        <f>R271+T271+V271+X271</f>
        <v>21</v>
      </c>
      <c r="AA271" s="28">
        <f>S271+U271+W271+Y271</f>
        <v>1465575.72</v>
      </c>
    </row>
    <row r="272" spans="1:27" x14ac:dyDescent="0.25">
      <c r="A272" s="1" t="s">
        <v>35</v>
      </c>
      <c r="B272" s="1" t="s">
        <v>9</v>
      </c>
      <c r="C272" s="1" t="s">
        <v>4</v>
      </c>
      <c r="D272" s="2">
        <v>0</v>
      </c>
      <c r="E272" s="28">
        <v>0</v>
      </c>
      <c r="F272" s="2">
        <v>0</v>
      </c>
      <c r="G272" s="28">
        <v>0</v>
      </c>
      <c r="H272" s="2">
        <v>29</v>
      </c>
      <c r="I272" s="28">
        <v>16392.169999999998</v>
      </c>
      <c r="J272" s="2">
        <v>0</v>
      </c>
      <c r="K272" s="28">
        <v>0</v>
      </c>
      <c r="L272" s="2">
        <v>0</v>
      </c>
      <c r="M272" s="28">
        <v>0</v>
      </c>
      <c r="N272" s="2">
        <v>0</v>
      </c>
      <c r="O272" s="28">
        <v>0</v>
      </c>
      <c r="P272" s="2">
        <v>0</v>
      </c>
      <c r="Q272" s="28">
        <v>0</v>
      </c>
      <c r="R272" s="2">
        <v>4</v>
      </c>
      <c r="S272" s="28">
        <v>27300</v>
      </c>
      <c r="T272" s="2">
        <v>0</v>
      </c>
      <c r="U272" s="28">
        <v>0</v>
      </c>
      <c r="V272" s="2">
        <f>J272+L272+N272</f>
        <v>0</v>
      </c>
      <c r="W272" s="28">
        <f>K272+M272+O272</f>
        <v>0</v>
      </c>
      <c r="X272" s="2">
        <f>D272+F272+H272+J272+L272+N272+P272</f>
        <v>29</v>
      </c>
      <c r="Y272" s="28">
        <f>E272+G272+I272+K272+M272+O272+Q272</f>
        <v>16392.169999999998</v>
      </c>
      <c r="Z272" s="2">
        <f>R272+T272+V272+X272</f>
        <v>33</v>
      </c>
      <c r="AA272" s="28">
        <f>S272+U272+W272+Y272</f>
        <v>43692.17</v>
      </c>
    </row>
    <row r="273" spans="1:27" x14ac:dyDescent="0.25">
      <c r="A273" s="1" t="s">
        <v>35</v>
      </c>
      <c r="B273" s="1" t="s">
        <v>9</v>
      </c>
      <c r="C273" s="1" t="s">
        <v>5</v>
      </c>
      <c r="D273" s="2">
        <v>0</v>
      </c>
      <c r="E273" s="28">
        <v>0</v>
      </c>
      <c r="F273" s="2">
        <v>1</v>
      </c>
      <c r="G273" s="28">
        <v>25900</v>
      </c>
      <c r="H273" s="2">
        <v>0</v>
      </c>
      <c r="I273" s="28">
        <v>0</v>
      </c>
      <c r="J273" s="2">
        <v>0</v>
      </c>
      <c r="K273" s="28">
        <v>0</v>
      </c>
      <c r="L273" s="2">
        <v>0</v>
      </c>
      <c r="M273" s="28">
        <v>0</v>
      </c>
      <c r="N273" s="2">
        <v>0</v>
      </c>
      <c r="O273" s="28">
        <v>0</v>
      </c>
      <c r="P273" s="2">
        <v>1</v>
      </c>
      <c r="Q273" s="28">
        <v>23250</v>
      </c>
      <c r="R273" s="2">
        <v>1</v>
      </c>
      <c r="S273" s="28">
        <v>80000</v>
      </c>
      <c r="T273" s="2">
        <v>0</v>
      </c>
      <c r="U273" s="28">
        <v>0</v>
      </c>
      <c r="V273" s="2">
        <f>J273+L273+N273</f>
        <v>0</v>
      </c>
      <c r="W273" s="28">
        <f>K273+M273+O273</f>
        <v>0</v>
      </c>
      <c r="X273" s="2">
        <f>D273+F273+H273+J273+L273+N273+P273</f>
        <v>2</v>
      </c>
      <c r="Y273" s="28">
        <f>E273+G273+I273+K273+M273+O273+Q273</f>
        <v>49150</v>
      </c>
      <c r="Z273" s="2">
        <f>R273+T273+V273+X273</f>
        <v>3</v>
      </c>
      <c r="AA273" s="28">
        <f>S273+U273+W273+Y273</f>
        <v>129150</v>
      </c>
    </row>
    <row r="274" spans="1:27" x14ac:dyDescent="0.25">
      <c r="A274" s="1" t="s">
        <v>35</v>
      </c>
      <c r="B274" s="1" t="s">
        <v>12</v>
      </c>
      <c r="C274" s="1" t="s">
        <v>4</v>
      </c>
      <c r="D274" s="3">
        <v>15</v>
      </c>
      <c r="E274" s="28">
        <v>27061.89</v>
      </c>
      <c r="F274" s="3">
        <v>233</v>
      </c>
      <c r="G274" s="28">
        <v>238120.41</v>
      </c>
      <c r="H274" s="3">
        <v>13</v>
      </c>
      <c r="I274" s="28">
        <v>64302.5</v>
      </c>
      <c r="J274" s="3">
        <v>2</v>
      </c>
      <c r="K274" s="28">
        <v>20469</v>
      </c>
      <c r="L274" s="3">
        <v>4</v>
      </c>
      <c r="M274" s="28">
        <v>8556</v>
      </c>
      <c r="N274" s="3">
        <v>3</v>
      </c>
      <c r="O274" s="28">
        <v>4740</v>
      </c>
      <c r="P274" s="3">
        <v>45</v>
      </c>
      <c r="Q274" s="28">
        <v>68736.259999999995</v>
      </c>
      <c r="R274" s="3">
        <v>421</v>
      </c>
      <c r="S274" s="28">
        <v>667850.52</v>
      </c>
      <c r="T274" s="3">
        <v>0</v>
      </c>
      <c r="U274" s="28">
        <v>0</v>
      </c>
      <c r="V274" s="3">
        <f>J274+L274+N274</f>
        <v>9</v>
      </c>
      <c r="W274" s="28">
        <f>K274+M274+O274</f>
        <v>33765</v>
      </c>
      <c r="X274" s="3">
        <f>D274+F274+H274+J274+L274+N274+P274</f>
        <v>315</v>
      </c>
      <c r="Y274" s="28">
        <f>E274+G274+I274+K274+M274+O274+Q274</f>
        <v>431986.06</v>
      </c>
      <c r="Z274" s="3">
        <f>R274+T274+V274+X274</f>
        <v>745</v>
      </c>
      <c r="AA274" s="28">
        <f>S274+U274+W274+Y274</f>
        <v>1133601.58</v>
      </c>
    </row>
    <row r="275" spans="1:27" x14ac:dyDescent="0.25">
      <c r="A275" s="1" t="s">
        <v>35</v>
      </c>
      <c r="B275" s="1" t="s">
        <v>12</v>
      </c>
      <c r="C275" s="1" t="s">
        <v>5</v>
      </c>
      <c r="D275" s="3">
        <v>2</v>
      </c>
      <c r="E275" s="28">
        <v>95877</v>
      </c>
      <c r="F275" s="3">
        <v>4</v>
      </c>
      <c r="G275" s="28">
        <v>193839</v>
      </c>
      <c r="H275" s="3">
        <v>3</v>
      </c>
      <c r="I275" s="28">
        <v>290509.96000000002</v>
      </c>
      <c r="J275" s="3">
        <v>1</v>
      </c>
      <c r="K275" s="28">
        <v>98722.8</v>
      </c>
      <c r="L275" s="3">
        <v>1</v>
      </c>
      <c r="M275" s="28">
        <v>100000</v>
      </c>
      <c r="N275" s="3">
        <v>0</v>
      </c>
      <c r="O275" s="28">
        <v>0</v>
      </c>
      <c r="P275" s="3">
        <v>0</v>
      </c>
      <c r="Q275" s="28">
        <v>0</v>
      </c>
      <c r="R275" s="3">
        <v>25</v>
      </c>
      <c r="S275" s="28">
        <v>1720659</v>
      </c>
      <c r="T275" s="3">
        <v>0</v>
      </c>
      <c r="U275" s="28">
        <v>0</v>
      </c>
      <c r="V275" s="3">
        <f>J275+L275+N275</f>
        <v>2</v>
      </c>
      <c r="W275" s="28">
        <f>K275+M275+O275</f>
        <v>198722.8</v>
      </c>
      <c r="X275" s="3">
        <f>D275+F275+H275+J275+L275+N275+P275</f>
        <v>11</v>
      </c>
      <c r="Y275" s="28">
        <f>E275+G275+I275+K275+M275+O275+Q275</f>
        <v>778948.76</v>
      </c>
      <c r="Z275" s="3">
        <f>R275+T275+V275+X275</f>
        <v>38</v>
      </c>
      <c r="AA275" s="28">
        <f>S275+U275+W275+Y275</f>
        <v>2698330.56</v>
      </c>
    </row>
    <row r="276" spans="1:27" x14ac:dyDescent="0.25">
      <c r="A276" s="1" t="s">
        <v>35</v>
      </c>
      <c r="B276" s="1" t="s">
        <v>12</v>
      </c>
      <c r="C276" s="1" t="s">
        <v>6</v>
      </c>
      <c r="D276" s="2">
        <v>0</v>
      </c>
      <c r="E276" s="28">
        <v>0</v>
      </c>
      <c r="F276" s="2">
        <v>0</v>
      </c>
      <c r="G276" s="28">
        <v>0</v>
      </c>
      <c r="H276" s="2">
        <v>0</v>
      </c>
      <c r="I276" s="28">
        <v>0</v>
      </c>
      <c r="J276" s="2">
        <v>0</v>
      </c>
      <c r="K276" s="28">
        <v>0</v>
      </c>
      <c r="L276" s="2">
        <v>0</v>
      </c>
      <c r="M276" s="28">
        <v>0</v>
      </c>
      <c r="N276" s="2">
        <v>0</v>
      </c>
      <c r="O276" s="28">
        <v>0</v>
      </c>
      <c r="P276" s="2">
        <v>0</v>
      </c>
      <c r="Q276" s="28">
        <v>0</v>
      </c>
      <c r="R276" s="2">
        <v>1</v>
      </c>
      <c r="S276" s="28">
        <v>783333</v>
      </c>
      <c r="T276" s="2">
        <v>0</v>
      </c>
      <c r="U276" s="28">
        <v>0</v>
      </c>
      <c r="V276" s="2">
        <f>J276+L276+N276</f>
        <v>0</v>
      </c>
      <c r="W276" s="28">
        <f>K276+M276+O276</f>
        <v>0</v>
      </c>
      <c r="X276" s="2">
        <f>D276+F276+H276+J276+L276+N276+P276</f>
        <v>0</v>
      </c>
      <c r="Y276" s="28">
        <f>E276+G276+I276+K276+M276+O276+Q276</f>
        <v>0</v>
      </c>
      <c r="Z276" s="2">
        <f>R276+T276+V276+X276</f>
        <v>1</v>
      </c>
      <c r="AA276" s="28">
        <f>S276+U276+W276+Y276</f>
        <v>783333</v>
      </c>
    </row>
    <row r="277" spans="1:27" x14ac:dyDescent="0.25">
      <c r="A277" s="1" t="s">
        <v>35</v>
      </c>
      <c r="B277" s="1" t="s">
        <v>12</v>
      </c>
      <c r="C277" s="1" t="s">
        <v>10</v>
      </c>
      <c r="D277" s="2">
        <v>0</v>
      </c>
      <c r="E277" s="28">
        <v>0</v>
      </c>
      <c r="F277" s="2">
        <v>0</v>
      </c>
      <c r="G277" s="28">
        <v>0</v>
      </c>
      <c r="H277" s="2">
        <v>0</v>
      </c>
      <c r="I277" s="28">
        <v>0</v>
      </c>
      <c r="J277" s="2">
        <v>1</v>
      </c>
      <c r="K277" s="28">
        <v>3659649</v>
      </c>
      <c r="L277" s="2">
        <v>0</v>
      </c>
      <c r="M277" s="28">
        <v>0</v>
      </c>
      <c r="N277" s="2">
        <v>0</v>
      </c>
      <c r="O277" s="28">
        <v>0</v>
      </c>
      <c r="P277" s="2">
        <v>0</v>
      </c>
      <c r="Q277" s="28">
        <v>0</v>
      </c>
      <c r="R277" s="2">
        <v>4</v>
      </c>
      <c r="S277" s="28">
        <v>7250000</v>
      </c>
      <c r="T277" s="2">
        <v>0</v>
      </c>
      <c r="U277" s="28">
        <v>0</v>
      </c>
      <c r="V277" s="2">
        <f>J277+L277+N277</f>
        <v>1</v>
      </c>
      <c r="W277" s="28">
        <f>K277+M277+O277</f>
        <v>3659649</v>
      </c>
      <c r="X277" s="2">
        <f>D277+F277+H277+J277+L277+N277+P277</f>
        <v>1</v>
      </c>
      <c r="Y277" s="28">
        <f>E277+G277+I277+K277+M277+O277+Q277</f>
        <v>3659649</v>
      </c>
      <c r="Z277" s="2">
        <f>R277+T277+V277+X277</f>
        <v>6</v>
      </c>
      <c r="AA277" s="28">
        <f>S277+U277+W277+Y277</f>
        <v>14569298</v>
      </c>
    </row>
    <row r="278" spans="1:27" x14ac:dyDescent="0.25">
      <c r="A278" s="1" t="s">
        <v>36</v>
      </c>
      <c r="B278" s="1" t="s">
        <v>3</v>
      </c>
      <c r="C278" s="1" t="s">
        <v>4</v>
      </c>
      <c r="D278" s="2">
        <v>0</v>
      </c>
      <c r="E278" s="28">
        <v>0</v>
      </c>
      <c r="F278" s="2">
        <v>0</v>
      </c>
      <c r="G278" s="28">
        <v>0</v>
      </c>
      <c r="H278" s="2">
        <v>0</v>
      </c>
      <c r="I278" s="28">
        <v>0</v>
      </c>
      <c r="J278" s="2">
        <v>0</v>
      </c>
      <c r="K278" s="28">
        <v>0</v>
      </c>
      <c r="L278" s="2">
        <v>0</v>
      </c>
      <c r="M278" s="28">
        <v>0</v>
      </c>
      <c r="N278" s="2">
        <v>0</v>
      </c>
      <c r="O278" s="28">
        <v>0</v>
      </c>
      <c r="P278" s="2">
        <v>0</v>
      </c>
      <c r="Q278" s="28">
        <v>0</v>
      </c>
      <c r="R278" s="2">
        <v>1</v>
      </c>
      <c r="S278" s="28">
        <v>5100</v>
      </c>
      <c r="T278" s="2">
        <v>0</v>
      </c>
      <c r="U278" s="28">
        <v>0</v>
      </c>
      <c r="V278" s="2">
        <f>J278+L278+N278</f>
        <v>0</v>
      </c>
      <c r="W278" s="28">
        <f>K278+M278+O278</f>
        <v>0</v>
      </c>
      <c r="X278" s="2">
        <f>D278+F278+H278+J278+L278+N278+P278</f>
        <v>0</v>
      </c>
      <c r="Y278" s="28">
        <f>E278+G278+I278+K278+M278+O278+Q278</f>
        <v>0</v>
      </c>
      <c r="Z278" s="2">
        <f>R278+T278+V278+X278</f>
        <v>1</v>
      </c>
      <c r="AA278" s="28">
        <f>S278+U278+W278+Y278</f>
        <v>5100</v>
      </c>
    </row>
    <row r="279" spans="1:27" x14ac:dyDescent="0.25">
      <c r="A279" s="1" t="s">
        <v>36</v>
      </c>
      <c r="B279" s="1" t="s">
        <v>3</v>
      </c>
      <c r="C279" s="1" t="s">
        <v>6</v>
      </c>
      <c r="D279" s="2">
        <v>0</v>
      </c>
      <c r="E279" s="28">
        <v>0</v>
      </c>
      <c r="F279" s="2">
        <v>0</v>
      </c>
      <c r="G279" s="28">
        <v>0</v>
      </c>
      <c r="H279" s="2">
        <v>0</v>
      </c>
      <c r="I279" s="28">
        <v>0</v>
      </c>
      <c r="J279" s="2">
        <v>0</v>
      </c>
      <c r="K279" s="28">
        <v>0</v>
      </c>
      <c r="L279" s="2">
        <v>0</v>
      </c>
      <c r="M279" s="28">
        <v>0</v>
      </c>
      <c r="N279" s="2">
        <v>0</v>
      </c>
      <c r="O279" s="28">
        <v>0</v>
      </c>
      <c r="P279" s="2">
        <v>1</v>
      </c>
      <c r="Q279" s="28">
        <v>150685</v>
      </c>
      <c r="R279" s="2">
        <v>0</v>
      </c>
      <c r="S279" s="28">
        <v>0</v>
      </c>
      <c r="T279" s="2">
        <v>0</v>
      </c>
      <c r="U279" s="28">
        <v>0</v>
      </c>
      <c r="V279" s="2">
        <f>J279+L279+N279</f>
        <v>0</v>
      </c>
      <c r="W279" s="28">
        <f>K279+M279+O279</f>
        <v>0</v>
      </c>
      <c r="X279" s="2">
        <f>D279+F279+H279+J279+L279+N279+P279</f>
        <v>1</v>
      </c>
      <c r="Y279" s="28">
        <f>E279+G279+I279+K279+M279+O279+Q279</f>
        <v>150685</v>
      </c>
      <c r="Z279" s="2">
        <f>R279+T279+V279+X279</f>
        <v>1</v>
      </c>
      <c r="AA279" s="28">
        <f>S279+U279+W279+Y279</f>
        <v>150685</v>
      </c>
    </row>
    <row r="280" spans="1:27" x14ac:dyDescent="0.25">
      <c r="A280" s="1" t="s">
        <v>36</v>
      </c>
      <c r="B280" s="1" t="s">
        <v>8</v>
      </c>
      <c r="C280" s="1" t="s">
        <v>4</v>
      </c>
      <c r="D280" s="3">
        <v>54</v>
      </c>
      <c r="E280" s="28">
        <v>119589.3</v>
      </c>
      <c r="F280" s="3">
        <v>54</v>
      </c>
      <c r="G280" s="28">
        <v>148612.76</v>
      </c>
      <c r="H280" s="3">
        <v>48</v>
      </c>
      <c r="I280" s="28">
        <v>148990.92000000001</v>
      </c>
      <c r="J280" s="3">
        <v>4</v>
      </c>
      <c r="K280" s="28">
        <v>5080</v>
      </c>
      <c r="L280" s="3">
        <v>11</v>
      </c>
      <c r="M280" s="28">
        <v>20067.78</v>
      </c>
      <c r="N280" s="3">
        <v>11</v>
      </c>
      <c r="O280" s="28">
        <v>62687.1</v>
      </c>
      <c r="P280" s="3">
        <v>112</v>
      </c>
      <c r="Q280" s="28">
        <v>321684.45</v>
      </c>
      <c r="R280" s="3">
        <v>147</v>
      </c>
      <c r="S280" s="28">
        <v>602206.99</v>
      </c>
      <c r="T280" s="3">
        <v>0</v>
      </c>
      <c r="U280" s="28">
        <v>0</v>
      </c>
      <c r="V280" s="3">
        <f>J280+L280+N280</f>
        <v>26</v>
      </c>
      <c r="W280" s="28">
        <f>K280+M280+O280</f>
        <v>87834.880000000005</v>
      </c>
      <c r="X280" s="3">
        <f>D280+F280+H280+J280+L280+N280+P280</f>
        <v>294</v>
      </c>
      <c r="Y280" s="28">
        <f>E280+G280+I280+K280+M280+O280+Q280</f>
        <v>826712.31</v>
      </c>
      <c r="Z280" s="3">
        <f>R280+T280+V280+X280</f>
        <v>467</v>
      </c>
      <c r="AA280" s="28">
        <f>S280+U280+W280+Y280</f>
        <v>1516754.1800000002</v>
      </c>
    </row>
    <row r="281" spans="1:27" x14ac:dyDescent="0.25">
      <c r="A281" s="1" t="s">
        <v>36</v>
      </c>
      <c r="B281" s="1" t="s">
        <v>8</v>
      </c>
      <c r="C281" s="1" t="s">
        <v>5</v>
      </c>
      <c r="D281" s="3">
        <v>3</v>
      </c>
      <c r="E281" s="28">
        <v>94807</v>
      </c>
      <c r="F281" s="3">
        <v>1</v>
      </c>
      <c r="G281" s="28">
        <v>60748</v>
      </c>
      <c r="H281" s="3">
        <v>2</v>
      </c>
      <c r="I281" s="28">
        <v>86968</v>
      </c>
      <c r="J281" s="3">
        <v>0</v>
      </c>
      <c r="K281" s="28">
        <v>0</v>
      </c>
      <c r="L281" s="3">
        <v>0</v>
      </c>
      <c r="M281" s="28">
        <v>0</v>
      </c>
      <c r="N281" s="3">
        <v>1</v>
      </c>
      <c r="O281" s="28">
        <v>20453.3</v>
      </c>
      <c r="P281" s="3">
        <v>7</v>
      </c>
      <c r="Q281" s="28">
        <v>318153.42</v>
      </c>
      <c r="R281" s="3">
        <v>15</v>
      </c>
      <c r="S281" s="28">
        <v>776044.49</v>
      </c>
      <c r="T281" s="3">
        <v>0</v>
      </c>
      <c r="U281" s="28">
        <v>0</v>
      </c>
      <c r="V281" s="3">
        <f>J281+L281+N281</f>
        <v>1</v>
      </c>
      <c r="W281" s="28">
        <f>K281+M281+O281</f>
        <v>20453.3</v>
      </c>
      <c r="X281" s="3">
        <f>D281+F281+H281+J281+L281+N281+P281</f>
        <v>14</v>
      </c>
      <c r="Y281" s="28">
        <f>E281+G281+I281+K281+M281+O281+Q281</f>
        <v>581129.72</v>
      </c>
      <c r="Z281" s="3">
        <f>R281+T281+V281+X281</f>
        <v>30</v>
      </c>
      <c r="AA281" s="28">
        <f>S281+U281+W281+Y281</f>
        <v>1377627.51</v>
      </c>
    </row>
    <row r="282" spans="1:27" x14ac:dyDescent="0.25">
      <c r="A282" s="1" t="s">
        <v>36</v>
      </c>
      <c r="B282" s="1" t="s">
        <v>9</v>
      </c>
      <c r="C282" s="1" t="s">
        <v>4</v>
      </c>
      <c r="D282" s="2">
        <v>0</v>
      </c>
      <c r="E282" s="28">
        <v>0</v>
      </c>
      <c r="F282" s="2">
        <v>0</v>
      </c>
      <c r="G282" s="28">
        <v>0</v>
      </c>
      <c r="H282" s="2">
        <v>0</v>
      </c>
      <c r="I282" s="28">
        <v>0</v>
      </c>
      <c r="J282" s="2">
        <v>1</v>
      </c>
      <c r="K282" s="28">
        <v>8200</v>
      </c>
      <c r="L282" s="2">
        <v>4</v>
      </c>
      <c r="M282" s="28">
        <v>70794.5</v>
      </c>
      <c r="N282" s="2">
        <v>0</v>
      </c>
      <c r="O282" s="28">
        <v>0</v>
      </c>
      <c r="P282" s="2">
        <v>2</v>
      </c>
      <c r="Q282" s="28">
        <v>15005.5</v>
      </c>
      <c r="R282" s="2">
        <v>9</v>
      </c>
      <c r="S282" s="28">
        <v>106286.73</v>
      </c>
      <c r="T282" s="2">
        <v>0</v>
      </c>
      <c r="U282" s="28">
        <v>0</v>
      </c>
      <c r="V282" s="2">
        <f>J282+L282+N282</f>
        <v>5</v>
      </c>
      <c r="W282" s="28">
        <f>K282+M282+O282</f>
        <v>78994.5</v>
      </c>
      <c r="X282" s="2">
        <f>D282+F282+H282+J282+L282+N282+P282</f>
        <v>7</v>
      </c>
      <c r="Y282" s="28">
        <f>E282+G282+I282+K282+M282+O282+Q282</f>
        <v>94000</v>
      </c>
      <c r="Z282" s="2">
        <f>R282+T282+V282+X282</f>
        <v>21</v>
      </c>
      <c r="AA282" s="28">
        <f>S282+U282+W282+Y282</f>
        <v>279281.23</v>
      </c>
    </row>
    <row r="283" spans="1:27" x14ac:dyDescent="0.25">
      <c r="A283" s="1" t="s">
        <v>36</v>
      </c>
      <c r="B283" s="1" t="s">
        <v>9</v>
      </c>
      <c r="C283" s="1" t="s">
        <v>5</v>
      </c>
      <c r="D283" s="3">
        <v>1</v>
      </c>
      <c r="E283" s="28">
        <v>86498</v>
      </c>
      <c r="F283" s="3">
        <v>4</v>
      </c>
      <c r="G283" s="28">
        <v>322740</v>
      </c>
      <c r="H283" s="3">
        <v>0</v>
      </c>
      <c r="I283" s="28">
        <v>0</v>
      </c>
      <c r="J283" s="3">
        <v>0</v>
      </c>
      <c r="K283" s="28">
        <v>0</v>
      </c>
      <c r="L283" s="3">
        <v>0</v>
      </c>
      <c r="M283" s="28">
        <v>0</v>
      </c>
      <c r="N283" s="3">
        <v>1</v>
      </c>
      <c r="O283" s="28">
        <v>93400</v>
      </c>
      <c r="P283" s="3">
        <v>0</v>
      </c>
      <c r="Q283" s="28">
        <v>0</v>
      </c>
      <c r="R283" s="3">
        <v>11</v>
      </c>
      <c r="S283" s="28">
        <v>775939</v>
      </c>
      <c r="T283" s="3">
        <v>0</v>
      </c>
      <c r="U283" s="28">
        <v>0</v>
      </c>
      <c r="V283" s="3">
        <f>J283+L283+N283</f>
        <v>1</v>
      </c>
      <c r="W283" s="28">
        <f>K283+M283+O283</f>
        <v>93400</v>
      </c>
      <c r="X283" s="3">
        <f>D283+F283+H283+J283+L283+N283+P283</f>
        <v>6</v>
      </c>
      <c r="Y283" s="28">
        <f>E283+G283+I283+K283+M283+O283+Q283</f>
        <v>502638</v>
      </c>
      <c r="Z283" s="3">
        <f>R283+T283+V283+X283</f>
        <v>18</v>
      </c>
      <c r="AA283" s="28">
        <f>S283+U283+W283+Y283</f>
        <v>1371977</v>
      </c>
    </row>
    <row r="284" spans="1:27" x14ac:dyDescent="0.25">
      <c r="A284" s="1" t="s">
        <v>36</v>
      </c>
      <c r="B284" s="1" t="s">
        <v>9</v>
      </c>
      <c r="C284" s="1" t="s">
        <v>6</v>
      </c>
      <c r="D284" s="3">
        <v>3</v>
      </c>
      <c r="E284" s="28">
        <v>717613</v>
      </c>
      <c r="F284" s="3">
        <v>2</v>
      </c>
      <c r="G284" s="28">
        <v>687500</v>
      </c>
      <c r="H284" s="3">
        <v>0</v>
      </c>
      <c r="I284" s="28">
        <v>0</v>
      </c>
      <c r="J284" s="3">
        <v>0</v>
      </c>
      <c r="K284" s="28">
        <v>0</v>
      </c>
      <c r="L284" s="3">
        <v>0</v>
      </c>
      <c r="M284" s="28">
        <v>0</v>
      </c>
      <c r="N284" s="3">
        <v>0</v>
      </c>
      <c r="O284" s="28">
        <v>0</v>
      </c>
      <c r="P284" s="3">
        <v>0</v>
      </c>
      <c r="Q284" s="28">
        <v>0</v>
      </c>
      <c r="R284" s="3">
        <v>26</v>
      </c>
      <c r="S284" s="28">
        <v>7391260.6699999999</v>
      </c>
      <c r="T284" s="3">
        <v>0</v>
      </c>
      <c r="U284" s="28">
        <v>0</v>
      </c>
      <c r="V284" s="3">
        <f>J284+L284+N284</f>
        <v>0</v>
      </c>
      <c r="W284" s="28">
        <f>K284+M284+O284</f>
        <v>0</v>
      </c>
      <c r="X284" s="3">
        <f>D284+F284+H284+J284+L284+N284+P284</f>
        <v>5</v>
      </c>
      <c r="Y284" s="28">
        <f>E284+G284+I284+K284+M284+O284+Q284</f>
        <v>1405113</v>
      </c>
      <c r="Z284" s="3">
        <f>R284+T284+V284+X284</f>
        <v>31</v>
      </c>
      <c r="AA284" s="28">
        <f>S284+U284+W284+Y284</f>
        <v>8796373.6699999999</v>
      </c>
    </row>
    <row r="285" spans="1:27" x14ac:dyDescent="0.25">
      <c r="A285" s="1" t="s">
        <v>36</v>
      </c>
      <c r="B285" s="1" t="s">
        <v>9</v>
      </c>
      <c r="C285" s="1" t="s">
        <v>10</v>
      </c>
      <c r="D285" s="3">
        <v>1</v>
      </c>
      <c r="E285" s="28">
        <v>1767858</v>
      </c>
      <c r="F285" s="3">
        <v>2</v>
      </c>
      <c r="G285" s="28">
        <v>3535714</v>
      </c>
      <c r="H285" s="3">
        <v>0</v>
      </c>
      <c r="I285" s="28">
        <v>0</v>
      </c>
      <c r="J285" s="3">
        <v>0</v>
      </c>
      <c r="K285" s="28">
        <v>0</v>
      </c>
      <c r="L285" s="3">
        <v>0</v>
      </c>
      <c r="M285" s="28">
        <v>0</v>
      </c>
      <c r="N285" s="3">
        <v>0</v>
      </c>
      <c r="O285" s="28">
        <v>0</v>
      </c>
      <c r="P285" s="3">
        <v>0</v>
      </c>
      <c r="Q285" s="28">
        <v>0</v>
      </c>
      <c r="R285" s="3">
        <v>6</v>
      </c>
      <c r="S285" s="28">
        <v>14314734</v>
      </c>
      <c r="T285" s="3">
        <v>0</v>
      </c>
      <c r="U285" s="28">
        <v>0</v>
      </c>
      <c r="V285" s="3">
        <f>J285+L285+N285</f>
        <v>0</v>
      </c>
      <c r="W285" s="28">
        <f>K285+M285+O285</f>
        <v>0</v>
      </c>
      <c r="X285" s="3">
        <f>D285+F285+H285+J285+L285+N285+P285</f>
        <v>3</v>
      </c>
      <c r="Y285" s="28">
        <f>E285+G285+I285+K285+M285+O285+Q285</f>
        <v>5303572</v>
      </c>
      <c r="Z285" s="3">
        <f>R285+T285+V285+X285</f>
        <v>9</v>
      </c>
      <c r="AA285" s="28">
        <f>S285+U285+W285+Y285</f>
        <v>19618306</v>
      </c>
    </row>
    <row r="286" spans="1:27" x14ac:dyDescent="0.25">
      <c r="A286" s="1" t="s">
        <v>36</v>
      </c>
      <c r="B286" s="1" t="s">
        <v>12</v>
      </c>
      <c r="C286" s="1" t="s">
        <v>4</v>
      </c>
      <c r="D286" s="3">
        <v>1</v>
      </c>
      <c r="E286" s="28">
        <v>10000</v>
      </c>
      <c r="F286" s="3">
        <v>3</v>
      </c>
      <c r="G286" s="28">
        <v>13403.6</v>
      </c>
      <c r="H286" s="3">
        <v>3</v>
      </c>
      <c r="I286" s="28">
        <v>14273.14</v>
      </c>
      <c r="J286" s="3">
        <v>0</v>
      </c>
      <c r="K286" s="28">
        <v>0</v>
      </c>
      <c r="L286" s="3">
        <v>1</v>
      </c>
      <c r="M286" s="28">
        <v>2035</v>
      </c>
      <c r="N286" s="3">
        <v>0</v>
      </c>
      <c r="O286" s="28">
        <v>0</v>
      </c>
      <c r="P286" s="3">
        <v>14</v>
      </c>
      <c r="Q286" s="28">
        <v>52422.97</v>
      </c>
      <c r="R286" s="3">
        <v>56</v>
      </c>
      <c r="S286" s="28">
        <v>349336.22</v>
      </c>
      <c r="T286" s="3">
        <v>0</v>
      </c>
      <c r="U286" s="28">
        <v>0</v>
      </c>
      <c r="V286" s="3">
        <f>J286+L286+N286</f>
        <v>1</v>
      </c>
      <c r="W286" s="28">
        <f>K286+M286+O286</f>
        <v>2035</v>
      </c>
      <c r="X286" s="3">
        <f>D286+F286+H286+J286+L286+N286+P286</f>
        <v>22</v>
      </c>
      <c r="Y286" s="28">
        <f>E286+G286+I286+K286+M286+O286+Q286</f>
        <v>92134.709999999992</v>
      </c>
      <c r="Z286" s="3">
        <f>R286+T286+V286+X286</f>
        <v>79</v>
      </c>
      <c r="AA286" s="28">
        <f>S286+U286+W286+Y286</f>
        <v>443505.92999999993</v>
      </c>
    </row>
    <row r="287" spans="1:27" x14ac:dyDescent="0.25">
      <c r="A287" s="1" t="s">
        <v>36</v>
      </c>
      <c r="B287" s="1" t="s">
        <v>12</v>
      </c>
      <c r="C287" s="1" t="s">
        <v>5</v>
      </c>
      <c r="D287" s="3">
        <v>2</v>
      </c>
      <c r="E287" s="28">
        <v>48100</v>
      </c>
      <c r="F287" s="3">
        <v>5</v>
      </c>
      <c r="G287" s="28">
        <v>329759.8</v>
      </c>
      <c r="H287" s="3">
        <v>3</v>
      </c>
      <c r="I287" s="28">
        <v>106163.86</v>
      </c>
      <c r="J287" s="3">
        <v>1</v>
      </c>
      <c r="K287" s="28">
        <v>25000</v>
      </c>
      <c r="L287" s="3">
        <v>0</v>
      </c>
      <c r="M287" s="28">
        <v>0</v>
      </c>
      <c r="N287" s="3">
        <v>0</v>
      </c>
      <c r="O287" s="28">
        <v>0</v>
      </c>
      <c r="P287" s="3">
        <v>4</v>
      </c>
      <c r="Q287" s="28">
        <v>336497</v>
      </c>
      <c r="R287" s="3">
        <v>24</v>
      </c>
      <c r="S287" s="28">
        <v>1583071.77</v>
      </c>
      <c r="T287" s="3">
        <v>0</v>
      </c>
      <c r="U287" s="28">
        <v>0</v>
      </c>
      <c r="V287" s="3">
        <f>J287+L287+N287</f>
        <v>1</v>
      </c>
      <c r="W287" s="28">
        <f>K287+M287+O287</f>
        <v>25000</v>
      </c>
      <c r="X287" s="3">
        <f>D287+F287+H287+J287+L287+N287+P287</f>
        <v>15</v>
      </c>
      <c r="Y287" s="28">
        <f>E287+G287+I287+K287+M287+O287+Q287</f>
        <v>845520.65999999992</v>
      </c>
      <c r="Z287" s="3">
        <f>R287+T287+V287+X287</f>
        <v>40</v>
      </c>
      <c r="AA287" s="28">
        <f>S287+U287+W287+Y287</f>
        <v>2453592.4299999997</v>
      </c>
    </row>
    <row r="288" spans="1:27" x14ac:dyDescent="0.25">
      <c r="A288" s="1" t="s">
        <v>36</v>
      </c>
      <c r="B288" s="1" t="s">
        <v>12</v>
      </c>
      <c r="C288" s="1" t="s">
        <v>6</v>
      </c>
      <c r="D288" s="3">
        <v>1</v>
      </c>
      <c r="E288" s="28">
        <v>472950</v>
      </c>
      <c r="F288" s="3">
        <v>1</v>
      </c>
      <c r="G288" s="28">
        <v>168448</v>
      </c>
      <c r="H288" s="3">
        <v>0</v>
      </c>
      <c r="I288" s="28">
        <v>0</v>
      </c>
      <c r="J288" s="3">
        <v>0</v>
      </c>
      <c r="K288" s="28">
        <v>0</v>
      </c>
      <c r="L288" s="3">
        <v>0</v>
      </c>
      <c r="M288" s="28">
        <v>0</v>
      </c>
      <c r="N288" s="3">
        <v>0</v>
      </c>
      <c r="O288" s="28">
        <v>0</v>
      </c>
      <c r="P288" s="3">
        <v>0</v>
      </c>
      <c r="Q288" s="28">
        <v>0</v>
      </c>
      <c r="R288" s="3">
        <v>4</v>
      </c>
      <c r="S288" s="28">
        <v>1610370</v>
      </c>
      <c r="T288" s="3">
        <v>0</v>
      </c>
      <c r="U288" s="28">
        <v>0</v>
      </c>
      <c r="V288" s="3">
        <f>J288+L288+N288</f>
        <v>0</v>
      </c>
      <c r="W288" s="28">
        <f>K288+M288+O288</f>
        <v>0</v>
      </c>
      <c r="X288" s="3">
        <f>D288+F288+H288+J288+L288+N288+P288</f>
        <v>2</v>
      </c>
      <c r="Y288" s="28">
        <f>E288+G288+I288+K288+M288+O288+Q288</f>
        <v>641398</v>
      </c>
      <c r="Z288" s="3">
        <f>R288+T288+V288+X288</f>
        <v>6</v>
      </c>
      <c r="AA288" s="28">
        <f>S288+U288+W288+Y288</f>
        <v>2251768</v>
      </c>
    </row>
    <row r="289" spans="1:27" x14ac:dyDescent="0.25">
      <c r="A289" s="1" t="s">
        <v>36</v>
      </c>
      <c r="B289" s="1" t="s">
        <v>12</v>
      </c>
      <c r="C289" s="1" t="s">
        <v>10</v>
      </c>
      <c r="D289" s="2">
        <v>0</v>
      </c>
      <c r="E289" s="28">
        <v>0</v>
      </c>
      <c r="F289" s="2">
        <v>0</v>
      </c>
      <c r="G289" s="28">
        <v>0</v>
      </c>
      <c r="H289" s="2">
        <v>0</v>
      </c>
      <c r="I289" s="28">
        <v>0</v>
      </c>
      <c r="J289" s="2">
        <v>0</v>
      </c>
      <c r="K289" s="28">
        <v>0</v>
      </c>
      <c r="L289" s="2">
        <v>0</v>
      </c>
      <c r="M289" s="28">
        <v>0</v>
      </c>
      <c r="N289" s="2">
        <v>0</v>
      </c>
      <c r="O289" s="28">
        <v>0</v>
      </c>
      <c r="P289" s="2">
        <v>1</v>
      </c>
      <c r="Q289" s="28">
        <v>1898040</v>
      </c>
      <c r="R289" s="2">
        <v>4</v>
      </c>
      <c r="S289" s="28">
        <v>7848518</v>
      </c>
      <c r="T289" s="2">
        <v>0</v>
      </c>
      <c r="U289" s="28">
        <v>0</v>
      </c>
      <c r="V289" s="2">
        <f>J289+L289+N289</f>
        <v>0</v>
      </c>
      <c r="W289" s="28">
        <f>K289+M289+O289</f>
        <v>0</v>
      </c>
      <c r="X289" s="2">
        <f>D289+F289+H289+J289+L289+N289+P289</f>
        <v>1</v>
      </c>
      <c r="Y289" s="28">
        <f>E289+G289+I289+K289+M289+O289+Q289</f>
        <v>1898040</v>
      </c>
      <c r="Z289" s="2">
        <f>R289+T289+V289+X289</f>
        <v>5</v>
      </c>
      <c r="AA289" s="28">
        <f>S289+U289+W289+Y289</f>
        <v>9746558</v>
      </c>
    </row>
    <row r="290" spans="1:27" x14ac:dyDescent="0.25">
      <c r="A290" s="1" t="s">
        <v>36</v>
      </c>
      <c r="B290" s="1" t="s">
        <v>12</v>
      </c>
      <c r="C290" s="1" t="s">
        <v>7</v>
      </c>
      <c r="D290" s="2">
        <v>0</v>
      </c>
      <c r="E290" s="28">
        <v>0</v>
      </c>
      <c r="F290" s="2">
        <v>0</v>
      </c>
      <c r="G290" s="28">
        <v>0</v>
      </c>
      <c r="H290" s="2">
        <v>0</v>
      </c>
      <c r="I290" s="28">
        <v>0</v>
      </c>
      <c r="J290" s="2">
        <v>0</v>
      </c>
      <c r="K290" s="28">
        <v>0</v>
      </c>
      <c r="L290" s="2">
        <v>0</v>
      </c>
      <c r="M290" s="28">
        <v>0</v>
      </c>
      <c r="N290" s="2">
        <v>0</v>
      </c>
      <c r="O290" s="28">
        <v>0</v>
      </c>
      <c r="P290" s="2">
        <v>0</v>
      </c>
      <c r="Q290" s="28">
        <v>0</v>
      </c>
      <c r="R290" s="2">
        <v>1</v>
      </c>
      <c r="S290" s="28">
        <v>18204759</v>
      </c>
      <c r="T290" s="2">
        <v>0</v>
      </c>
      <c r="U290" s="28">
        <v>0</v>
      </c>
      <c r="V290" s="2">
        <f>J290+L290+N290</f>
        <v>0</v>
      </c>
      <c r="W290" s="28">
        <f>K290+M290+O290</f>
        <v>0</v>
      </c>
      <c r="X290" s="2">
        <f>D290+F290+H290+J290+L290+N290+P290</f>
        <v>0</v>
      </c>
      <c r="Y290" s="28">
        <f>E290+G290+I290+K290+M290+O290+Q290</f>
        <v>0</v>
      </c>
      <c r="Z290" s="2">
        <f>R290+T290+V290+X290</f>
        <v>1</v>
      </c>
      <c r="AA290" s="28">
        <f>S290+U290+W290+Y290</f>
        <v>18204759</v>
      </c>
    </row>
    <row r="291" spans="1:27" x14ac:dyDescent="0.25">
      <c r="A291" s="1" t="s">
        <v>37</v>
      </c>
      <c r="B291" s="1" t="s">
        <v>3</v>
      </c>
      <c r="C291" s="1" t="s">
        <v>4</v>
      </c>
      <c r="D291" s="2">
        <v>0</v>
      </c>
      <c r="E291" s="28">
        <v>0</v>
      </c>
      <c r="F291" s="2">
        <v>0</v>
      </c>
      <c r="G291" s="28">
        <v>0</v>
      </c>
      <c r="H291" s="2">
        <v>0</v>
      </c>
      <c r="I291" s="28">
        <v>0</v>
      </c>
      <c r="J291" s="2">
        <v>0</v>
      </c>
      <c r="K291" s="28">
        <v>0</v>
      </c>
      <c r="L291" s="2">
        <v>0</v>
      </c>
      <c r="M291" s="28">
        <v>0</v>
      </c>
      <c r="N291" s="2">
        <v>0</v>
      </c>
      <c r="O291" s="28">
        <v>0</v>
      </c>
      <c r="P291" s="2">
        <v>0</v>
      </c>
      <c r="Q291" s="28">
        <v>0</v>
      </c>
      <c r="R291" s="2">
        <v>2</v>
      </c>
      <c r="S291" s="28">
        <v>6865</v>
      </c>
      <c r="T291" s="2">
        <v>0</v>
      </c>
      <c r="U291" s="28">
        <v>0</v>
      </c>
      <c r="V291" s="2">
        <f>J291+L291+N291</f>
        <v>0</v>
      </c>
      <c r="W291" s="28">
        <f>K291+M291+O291</f>
        <v>0</v>
      </c>
      <c r="X291" s="2">
        <f>D291+F291+H291+J291+L291+N291+P291</f>
        <v>0</v>
      </c>
      <c r="Y291" s="28">
        <f>E291+G291+I291+K291+M291+O291+Q291</f>
        <v>0</v>
      </c>
      <c r="Z291" s="2">
        <f>R291+T291+V291+X291</f>
        <v>2</v>
      </c>
      <c r="AA291" s="28">
        <f>S291+U291+W291+Y291</f>
        <v>6865</v>
      </c>
    </row>
    <row r="292" spans="1:27" x14ac:dyDescent="0.25">
      <c r="A292" s="1" t="s">
        <v>37</v>
      </c>
      <c r="B292" s="1" t="s">
        <v>8</v>
      </c>
      <c r="C292" s="1" t="s">
        <v>4</v>
      </c>
      <c r="D292" s="3">
        <v>1</v>
      </c>
      <c r="E292" s="28">
        <v>400</v>
      </c>
      <c r="F292" s="3">
        <v>11</v>
      </c>
      <c r="G292" s="28">
        <v>94994.1</v>
      </c>
      <c r="H292" s="3">
        <v>2</v>
      </c>
      <c r="I292" s="28">
        <v>6495</v>
      </c>
      <c r="J292" s="3">
        <v>0</v>
      </c>
      <c r="K292" s="28">
        <v>0</v>
      </c>
      <c r="L292" s="3">
        <v>0</v>
      </c>
      <c r="M292" s="28">
        <v>0</v>
      </c>
      <c r="N292" s="3">
        <v>0</v>
      </c>
      <c r="O292" s="28">
        <v>0</v>
      </c>
      <c r="P292" s="3">
        <v>4</v>
      </c>
      <c r="Q292" s="28">
        <v>17727.759999999998</v>
      </c>
      <c r="R292" s="3">
        <v>95</v>
      </c>
      <c r="S292" s="28">
        <v>379176.69</v>
      </c>
      <c r="T292" s="3">
        <v>0</v>
      </c>
      <c r="U292" s="28">
        <v>0</v>
      </c>
      <c r="V292" s="3">
        <f>J292+L292+N292</f>
        <v>0</v>
      </c>
      <c r="W292" s="28">
        <f>K292+M292+O292</f>
        <v>0</v>
      </c>
      <c r="X292" s="3">
        <f>D292+F292+H292+J292+L292+N292+P292</f>
        <v>18</v>
      </c>
      <c r="Y292" s="28">
        <f>E292+G292+I292+K292+M292+O292+Q292</f>
        <v>119616.86</v>
      </c>
      <c r="Z292" s="3">
        <f>R292+T292+V292+X292</f>
        <v>113</v>
      </c>
      <c r="AA292" s="28">
        <f>S292+U292+W292+Y292</f>
        <v>498793.55</v>
      </c>
    </row>
    <row r="293" spans="1:27" x14ac:dyDescent="0.25">
      <c r="A293" s="1" t="s">
        <v>37</v>
      </c>
      <c r="B293" s="1" t="s">
        <v>9</v>
      </c>
      <c r="C293" s="1" t="s">
        <v>4</v>
      </c>
      <c r="D293" s="3">
        <v>1</v>
      </c>
      <c r="E293" s="28">
        <v>5467.24</v>
      </c>
      <c r="F293" s="3">
        <v>3</v>
      </c>
      <c r="G293" s="28">
        <v>51241.05</v>
      </c>
      <c r="H293" s="3">
        <v>0</v>
      </c>
      <c r="I293" s="28">
        <v>0</v>
      </c>
      <c r="J293" s="3">
        <v>0</v>
      </c>
      <c r="K293" s="28">
        <v>0</v>
      </c>
      <c r="L293" s="3">
        <v>0</v>
      </c>
      <c r="M293" s="28">
        <v>0</v>
      </c>
      <c r="N293" s="3">
        <v>0</v>
      </c>
      <c r="O293" s="28">
        <v>0</v>
      </c>
      <c r="P293" s="3">
        <v>5</v>
      </c>
      <c r="Q293" s="28">
        <v>63301.58</v>
      </c>
      <c r="R293" s="3">
        <v>411</v>
      </c>
      <c r="S293" s="28">
        <v>1780177.66</v>
      </c>
      <c r="T293" s="3">
        <v>0</v>
      </c>
      <c r="U293" s="28">
        <v>0</v>
      </c>
      <c r="V293" s="3">
        <f>J293+L293+N293</f>
        <v>0</v>
      </c>
      <c r="W293" s="28">
        <f>K293+M293+O293</f>
        <v>0</v>
      </c>
      <c r="X293" s="3">
        <f>D293+F293+H293+J293+L293+N293+P293</f>
        <v>9</v>
      </c>
      <c r="Y293" s="28">
        <f>E293+G293+I293+K293+M293+O293+Q293</f>
        <v>120009.87</v>
      </c>
      <c r="Z293" s="3">
        <f>R293+T293+V293+X293</f>
        <v>420</v>
      </c>
      <c r="AA293" s="28">
        <f>S293+U293+W293+Y293</f>
        <v>1900187.5299999998</v>
      </c>
    </row>
    <row r="294" spans="1:27" x14ac:dyDescent="0.25">
      <c r="A294" s="1" t="s">
        <v>37</v>
      </c>
      <c r="B294" s="1" t="s">
        <v>9</v>
      </c>
      <c r="C294" s="1" t="s">
        <v>5</v>
      </c>
      <c r="D294" s="2">
        <v>0</v>
      </c>
      <c r="E294" s="28">
        <v>0</v>
      </c>
      <c r="F294" s="2">
        <v>0</v>
      </c>
      <c r="G294" s="28">
        <v>0</v>
      </c>
      <c r="H294" s="2">
        <v>0</v>
      </c>
      <c r="I294" s="28">
        <v>0</v>
      </c>
      <c r="J294" s="2">
        <v>0</v>
      </c>
      <c r="K294" s="28">
        <v>0</v>
      </c>
      <c r="L294" s="2">
        <v>0</v>
      </c>
      <c r="M294" s="28">
        <v>0</v>
      </c>
      <c r="N294" s="2">
        <v>0</v>
      </c>
      <c r="O294" s="28">
        <v>0</v>
      </c>
      <c r="P294" s="2">
        <v>0</v>
      </c>
      <c r="Q294" s="28">
        <v>0</v>
      </c>
      <c r="R294" s="2">
        <v>22</v>
      </c>
      <c r="S294" s="28">
        <v>1383793</v>
      </c>
      <c r="T294" s="2">
        <v>0</v>
      </c>
      <c r="U294" s="28">
        <v>0</v>
      </c>
      <c r="V294" s="2">
        <f>J294+L294+N294</f>
        <v>0</v>
      </c>
      <c r="W294" s="28">
        <f>K294+M294+O294</f>
        <v>0</v>
      </c>
      <c r="X294" s="2">
        <f>D294+F294+H294+J294+L294+N294+P294</f>
        <v>0</v>
      </c>
      <c r="Y294" s="28">
        <f>E294+G294+I294+K294+M294+O294+Q294</f>
        <v>0</v>
      </c>
      <c r="Z294" s="2">
        <f>R294+T294+V294+X294</f>
        <v>22</v>
      </c>
      <c r="AA294" s="28">
        <f>S294+U294+W294+Y294</f>
        <v>1383793</v>
      </c>
    </row>
    <row r="295" spans="1:27" x14ac:dyDescent="0.25">
      <c r="A295" s="1" t="s">
        <v>37</v>
      </c>
      <c r="B295" s="1" t="s">
        <v>9</v>
      </c>
      <c r="C295" s="1" t="s">
        <v>6</v>
      </c>
      <c r="D295" s="2">
        <v>0</v>
      </c>
      <c r="E295" s="28">
        <v>0</v>
      </c>
      <c r="F295" s="2">
        <v>0</v>
      </c>
      <c r="G295" s="28">
        <v>0</v>
      </c>
      <c r="H295" s="2">
        <v>0</v>
      </c>
      <c r="I295" s="28">
        <v>0</v>
      </c>
      <c r="J295" s="2">
        <v>0</v>
      </c>
      <c r="K295" s="28">
        <v>0</v>
      </c>
      <c r="L295" s="2">
        <v>0</v>
      </c>
      <c r="M295" s="28">
        <v>0</v>
      </c>
      <c r="N295" s="2">
        <v>0</v>
      </c>
      <c r="O295" s="28">
        <v>0</v>
      </c>
      <c r="P295" s="2">
        <v>1</v>
      </c>
      <c r="Q295" s="28">
        <v>166530</v>
      </c>
      <c r="R295" s="2">
        <v>14</v>
      </c>
      <c r="S295" s="28">
        <v>5225592.5</v>
      </c>
      <c r="T295" s="2">
        <v>0</v>
      </c>
      <c r="U295" s="28">
        <v>0</v>
      </c>
      <c r="V295" s="2">
        <f>J295+L295+N295</f>
        <v>0</v>
      </c>
      <c r="W295" s="28">
        <f>K295+M295+O295</f>
        <v>0</v>
      </c>
      <c r="X295" s="2">
        <f>D295+F295+H295+J295+L295+N295+P295</f>
        <v>1</v>
      </c>
      <c r="Y295" s="28">
        <f>E295+G295+I295+K295+M295+O295+Q295</f>
        <v>166530</v>
      </c>
      <c r="Z295" s="2">
        <f>R295+T295+V295+X295</f>
        <v>15</v>
      </c>
      <c r="AA295" s="28">
        <f>S295+U295+W295+Y295</f>
        <v>5392122.5</v>
      </c>
    </row>
    <row r="296" spans="1:27" x14ac:dyDescent="0.25">
      <c r="A296" s="1" t="s">
        <v>37</v>
      </c>
      <c r="B296" s="1" t="s">
        <v>9</v>
      </c>
      <c r="C296" s="1" t="s">
        <v>10</v>
      </c>
      <c r="D296" s="2">
        <v>0</v>
      </c>
      <c r="E296" s="28">
        <v>0</v>
      </c>
      <c r="F296" s="2">
        <v>0</v>
      </c>
      <c r="G296" s="28">
        <v>0</v>
      </c>
      <c r="H296" s="2">
        <v>0</v>
      </c>
      <c r="I296" s="28">
        <v>0</v>
      </c>
      <c r="J296" s="2">
        <v>0</v>
      </c>
      <c r="K296" s="28">
        <v>0</v>
      </c>
      <c r="L296" s="2">
        <v>0</v>
      </c>
      <c r="M296" s="28">
        <v>0</v>
      </c>
      <c r="N296" s="2">
        <v>0</v>
      </c>
      <c r="O296" s="28">
        <v>0</v>
      </c>
      <c r="P296" s="2">
        <v>0</v>
      </c>
      <c r="Q296" s="28">
        <v>0</v>
      </c>
      <c r="R296" s="2">
        <v>2</v>
      </c>
      <c r="S296" s="28">
        <v>3372000</v>
      </c>
      <c r="T296" s="2">
        <v>0</v>
      </c>
      <c r="U296" s="28">
        <v>0</v>
      </c>
      <c r="V296" s="2">
        <f>J296+L296+N296</f>
        <v>0</v>
      </c>
      <c r="W296" s="28">
        <f>K296+M296+O296</f>
        <v>0</v>
      </c>
      <c r="X296" s="2">
        <f>D296+F296+H296+J296+L296+N296+P296</f>
        <v>0</v>
      </c>
      <c r="Y296" s="28">
        <f>E296+G296+I296+K296+M296+O296+Q296</f>
        <v>0</v>
      </c>
      <c r="Z296" s="2">
        <f>R296+T296+V296+X296</f>
        <v>2</v>
      </c>
      <c r="AA296" s="28">
        <f>S296+U296+W296+Y296</f>
        <v>3372000</v>
      </c>
    </row>
    <row r="297" spans="1:27" x14ac:dyDescent="0.25">
      <c r="A297" s="1" t="s">
        <v>37</v>
      </c>
      <c r="B297" s="1" t="s">
        <v>12</v>
      </c>
      <c r="C297" s="1" t="s">
        <v>4</v>
      </c>
      <c r="D297" s="3">
        <v>1</v>
      </c>
      <c r="E297" s="28">
        <v>400</v>
      </c>
      <c r="F297" s="3">
        <v>5</v>
      </c>
      <c r="G297" s="28">
        <v>33326.199999999997</v>
      </c>
      <c r="H297" s="3">
        <v>1</v>
      </c>
      <c r="I297" s="28">
        <v>5000</v>
      </c>
      <c r="J297" s="3">
        <v>6</v>
      </c>
      <c r="K297" s="28">
        <v>22024</v>
      </c>
      <c r="L297" s="3">
        <v>0</v>
      </c>
      <c r="M297" s="28">
        <v>0</v>
      </c>
      <c r="N297" s="3">
        <v>1</v>
      </c>
      <c r="O297" s="28">
        <v>500</v>
      </c>
      <c r="P297" s="3">
        <v>25</v>
      </c>
      <c r="Q297" s="28">
        <v>124204.29</v>
      </c>
      <c r="R297" s="3">
        <v>349</v>
      </c>
      <c r="S297" s="28">
        <v>806495.2</v>
      </c>
      <c r="T297" s="3">
        <v>0</v>
      </c>
      <c r="U297" s="28">
        <v>0</v>
      </c>
      <c r="V297" s="3">
        <f>J297+L297+N297</f>
        <v>7</v>
      </c>
      <c r="W297" s="28">
        <f>K297+M297+O297</f>
        <v>22524</v>
      </c>
      <c r="X297" s="3">
        <f>D297+F297+H297+J297+L297+N297+P297</f>
        <v>39</v>
      </c>
      <c r="Y297" s="28">
        <f>E297+G297+I297+K297+M297+O297+Q297</f>
        <v>185454.49</v>
      </c>
      <c r="Z297" s="3">
        <f>R297+T297+V297+X297</f>
        <v>395</v>
      </c>
      <c r="AA297" s="28">
        <f>S297+U297+W297+Y297</f>
        <v>1014473.69</v>
      </c>
    </row>
    <row r="298" spans="1:27" x14ac:dyDescent="0.25">
      <c r="A298" s="1" t="s">
        <v>37</v>
      </c>
      <c r="B298" s="1" t="s">
        <v>12</v>
      </c>
      <c r="C298" s="1" t="s">
        <v>5</v>
      </c>
      <c r="D298" s="2">
        <v>0</v>
      </c>
      <c r="E298" s="28">
        <v>0</v>
      </c>
      <c r="F298" s="2">
        <v>0</v>
      </c>
      <c r="G298" s="28">
        <v>0</v>
      </c>
      <c r="H298" s="2">
        <v>0</v>
      </c>
      <c r="I298" s="28">
        <v>0</v>
      </c>
      <c r="J298" s="2">
        <v>0</v>
      </c>
      <c r="K298" s="28">
        <v>0</v>
      </c>
      <c r="L298" s="2">
        <v>0</v>
      </c>
      <c r="M298" s="28">
        <v>0</v>
      </c>
      <c r="N298" s="2">
        <v>0</v>
      </c>
      <c r="O298" s="28">
        <v>0</v>
      </c>
      <c r="P298" s="2">
        <v>0</v>
      </c>
      <c r="Q298" s="28">
        <v>0</v>
      </c>
      <c r="R298" s="2">
        <v>3</v>
      </c>
      <c r="S298" s="28">
        <v>170000</v>
      </c>
      <c r="T298" s="2">
        <v>0</v>
      </c>
      <c r="U298" s="28">
        <v>0</v>
      </c>
      <c r="V298" s="2">
        <f>J298+L298+N298</f>
        <v>0</v>
      </c>
      <c r="W298" s="28">
        <f>K298+M298+O298</f>
        <v>0</v>
      </c>
      <c r="X298" s="2">
        <f>D298+F298+H298+J298+L298+N298+P298</f>
        <v>0</v>
      </c>
      <c r="Y298" s="28">
        <f>E298+G298+I298+K298+M298+O298+Q298</f>
        <v>0</v>
      </c>
      <c r="Z298" s="2">
        <f>R298+T298+V298+X298</f>
        <v>3</v>
      </c>
      <c r="AA298" s="28">
        <f>S298+U298+W298+Y298</f>
        <v>170000</v>
      </c>
    </row>
    <row r="299" spans="1:27" x14ac:dyDescent="0.25">
      <c r="A299" s="1" t="s">
        <v>37</v>
      </c>
      <c r="B299" s="1" t="s">
        <v>12</v>
      </c>
      <c r="C299" s="1" t="s">
        <v>6</v>
      </c>
      <c r="D299" s="2">
        <v>0</v>
      </c>
      <c r="E299" s="28">
        <v>0</v>
      </c>
      <c r="F299" s="2">
        <v>0</v>
      </c>
      <c r="G299" s="28">
        <v>0</v>
      </c>
      <c r="H299" s="2">
        <v>0</v>
      </c>
      <c r="I299" s="28">
        <v>0</v>
      </c>
      <c r="J299" s="2">
        <v>0</v>
      </c>
      <c r="K299" s="28">
        <v>0</v>
      </c>
      <c r="L299" s="2">
        <v>0</v>
      </c>
      <c r="M299" s="28">
        <v>0</v>
      </c>
      <c r="N299" s="2">
        <v>0</v>
      </c>
      <c r="O299" s="28">
        <v>0</v>
      </c>
      <c r="P299" s="2">
        <v>1</v>
      </c>
      <c r="Q299" s="28">
        <v>500000</v>
      </c>
      <c r="R299" s="2">
        <v>1</v>
      </c>
      <c r="S299" s="28">
        <v>598500</v>
      </c>
      <c r="T299" s="2">
        <v>0</v>
      </c>
      <c r="U299" s="28">
        <v>0</v>
      </c>
      <c r="V299" s="2">
        <f>J299+L299+N299</f>
        <v>0</v>
      </c>
      <c r="W299" s="28">
        <f>K299+M299+O299</f>
        <v>0</v>
      </c>
      <c r="X299" s="2">
        <f>D299+F299+H299+J299+L299+N299+P299</f>
        <v>1</v>
      </c>
      <c r="Y299" s="28">
        <f>E299+G299+I299+K299+M299+O299+Q299</f>
        <v>500000</v>
      </c>
      <c r="Z299" s="2">
        <f>R299+T299+V299+X299</f>
        <v>2</v>
      </c>
      <c r="AA299" s="28">
        <f>S299+U299+W299+Y299</f>
        <v>1098500</v>
      </c>
    </row>
    <row r="300" spans="1:27" x14ac:dyDescent="0.25">
      <c r="A300" s="1" t="s">
        <v>38</v>
      </c>
      <c r="B300" s="1" t="s">
        <v>3</v>
      </c>
      <c r="C300" s="1" t="s">
        <v>4</v>
      </c>
      <c r="D300" s="2">
        <v>0</v>
      </c>
      <c r="E300" s="28">
        <v>0</v>
      </c>
      <c r="F300" s="2">
        <v>3</v>
      </c>
      <c r="G300" s="28">
        <v>49000</v>
      </c>
      <c r="H300" s="2">
        <v>0</v>
      </c>
      <c r="I300" s="28">
        <v>0</v>
      </c>
      <c r="J300" s="2">
        <v>0</v>
      </c>
      <c r="K300" s="28">
        <v>0</v>
      </c>
      <c r="L300" s="2">
        <v>0</v>
      </c>
      <c r="M300" s="28">
        <v>0</v>
      </c>
      <c r="N300" s="2">
        <v>0</v>
      </c>
      <c r="O300" s="28">
        <v>0</v>
      </c>
      <c r="P300" s="2">
        <v>0</v>
      </c>
      <c r="Q300" s="28">
        <v>0</v>
      </c>
      <c r="R300" s="2">
        <v>6</v>
      </c>
      <c r="S300" s="28">
        <v>85970</v>
      </c>
      <c r="T300" s="2">
        <v>0</v>
      </c>
      <c r="U300" s="28">
        <v>0</v>
      </c>
      <c r="V300" s="2">
        <f>J300+L300+N300</f>
        <v>0</v>
      </c>
      <c r="W300" s="28">
        <f>K300+M300+O300</f>
        <v>0</v>
      </c>
      <c r="X300" s="2">
        <f>D300+F300+H300+J300+L300+N300+P300</f>
        <v>3</v>
      </c>
      <c r="Y300" s="28">
        <f>E300+G300+I300+K300+M300+O300+Q300</f>
        <v>49000</v>
      </c>
      <c r="Z300" s="2">
        <f>R300+T300+V300+X300</f>
        <v>9</v>
      </c>
      <c r="AA300" s="28">
        <f>S300+U300+W300+Y300</f>
        <v>134970</v>
      </c>
    </row>
    <row r="301" spans="1:27" x14ac:dyDescent="0.25">
      <c r="A301" s="1" t="s">
        <v>38</v>
      </c>
      <c r="B301" s="1" t="s">
        <v>3</v>
      </c>
      <c r="C301" s="1" t="s">
        <v>5</v>
      </c>
      <c r="D301" s="2">
        <v>0</v>
      </c>
      <c r="E301" s="28">
        <v>0</v>
      </c>
      <c r="F301" s="2">
        <v>0</v>
      </c>
      <c r="G301" s="28">
        <v>0</v>
      </c>
      <c r="H301" s="2">
        <v>0</v>
      </c>
      <c r="I301" s="28">
        <v>0</v>
      </c>
      <c r="J301" s="2">
        <v>0</v>
      </c>
      <c r="K301" s="28">
        <v>0</v>
      </c>
      <c r="L301" s="2">
        <v>0</v>
      </c>
      <c r="M301" s="28">
        <v>0</v>
      </c>
      <c r="N301" s="2">
        <v>0</v>
      </c>
      <c r="O301" s="28">
        <v>0</v>
      </c>
      <c r="P301" s="2">
        <v>0</v>
      </c>
      <c r="Q301" s="28">
        <v>0</v>
      </c>
      <c r="R301" s="2">
        <v>1</v>
      </c>
      <c r="S301" s="28">
        <v>24500</v>
      </c>
      <c r="T301" s="2">
        <v>0</v>
      </c>
      <c r="U301" s="28">
        <v>0</v>
      </c>
      <c r="V301" s="2">
        <f>J301+L301+N301</f>
        <v>0</v>
      </c>
      <c r="W301" s="28">
        <f>K301+M301+O301</f>
        <v>0</v>
      </c>
      <c r="X301" s="2">
        <f>D301+F301+H301+J301+L301+N301+P301</f>
        <v>0</v>
      </c>
      <c r="Y301" s="28">
        <f>E301+G301+I301+K301+M301+O301+Q301</f>
        <v>0</v>
      </c>
      <c r="Z301" s="2">
        <f>R301+T301+V301+X301</f>
        <v>1</v>
      </c>
      <c r="AA301" s="28">
        <f>S301+U301+W301+Y301</f>
        <v>24500</v>
      </c>
    </row>
    <row r="302" spans="1:27" x14ac:dyDescent="0.25">
      <c r="A302" s="1" t="s">
        <v>38</v>
      </c>
      <c r="B302" s="1" t="s">
        <v>8</v>
      </c>
      <c r="C302" s="1" t="s">
        <v>4</v>
      </c>
      <c r="D302" s="2">
        <v>0</v>
      </c>
      <c r="E302" s="28">
        <v>0</v>
      </c>
      <c r="F302" s="2">
        <v>0</v>
      </c>
      <c r="G302" s="28">
        <v>0</v>
      </c>
      <c r="H302" s="2">
        <v>0</v>
      </c>
      <c r="I302" s="28">
        <v>0</v>
      </c>
      <c r="J302" s="2">
        <v>0</v>
      </c>
      <c r="K302" s="28">
        <v>0</v>
      </c>
      <c r="L302" s="2">
        <v>0</v>
      </c>
      <c r="M302" s="28">
        <v>0</v>
      </c>
      <c r="N302" s="2">
        <v>0</v>
      </c>
      <c r="O302" s="28">
        <v>0</v>
      </c>
      <c r="P302" s="2">
        <v>1</v>
      </c>
      <c r="Q302" s="28">
        <v>200</v>
      </c>
      <c r="R302" s="2">
        <v>8</v>
      </c>
      <c r="S302" s="28">
        <v>23259.29</v>
      </c>
      <c r="T302" s="2">
        <v>0</v>
      </c>
      <c r="U302" s="28">
        <v>0</v>
      </c>
      <c r="V302" s="2">
        <f>J302+L302+N302</f>
        <v>0</v>
      </c>
      <c r="W302" s="28">
        <f>K302+M302+O302</f>
        <v>0</v>
      </c>
      <c r="X302" s="2">
        <f>D302+F302+H302+J302+L302+N302+P302</f>
        <v>1</v>
      </c>
      <c r="Y302" s="28">
        <f>E302+G302+I302+K302+M302+O302+Q302</f>
        <v>200</v>
      </c>
      <c r="Z302" s="2">
        <f>R302+T302+V302+X302</f>
        <v>9</v>
      </c>
      <c r="AA302" s="28">
        <f>S302+U302+W302+Y302</f>
        <v>23459.29</v>
      </c>
    </row>
    <row r="303" spans="1:27" x14ac:dyDescent="0.25">
      <c r="A303" s="1" t="s">
        <v>38</v>
      </c>
      <c r="B303" s="1" t="s">
        <v>12</v>
      </c>
      <c r="C303" s="1" t="s">
        <v>4</v>
      </c>
      <c r="D303" s="3">
        <v>2</v>
      </c>
      <c r="E303" s="28">
        <v>8000</v>
      </c>
      <c r="F303" s="3">
        <v>0</v>
      </c>
      <c r="G303" s="28">
        <v>0</v>
      </c>
      <c r="H303" s="3">
        <v>1</v>
      </c>
      <c r="I303" s="28">
        <v>549.44000000000005</v>
      </c>
      <c r="J303" s="3">
        <v>0</v>
      </c>
      <c r="K303" s="28">
        <v>0</v>
      </c>
      <c r="L303" s="3">
        <v>0</v>
      </c>
      <c r="M303" s="28">
        <v>0</v>
      </c>
      <c r="N303" s="3">
        <v>4</v>
      </c>
      <c r="O303" s="28">
        <v>13790.56</v>
      </c>
      <c r="P303" s="3">
        <v>4</v>
      </c>
      <c r="Q303" s="28">
        <v>1971.97</v>
      </c>
      <c r="R303" s="3">
        <v>29</v>
      </c>
      <c r="S303" s="28">
        <v>67470.95</v>
      </c>
      <c r="T303" s="3">
        <v>0</v>
      </c>
      <c r="U303" s="28">
        <v>0</v>
      </c>
      <c r="V303" s="3">
        <f>J303+L303+N303</f>
        <v>4</v>
      </c>
      <c r="W303" s="28">
        <f>K303+M303+O303</f>
        <v>13790.56</v>
      </c>
      <c r="X303" s="3">
        <f>D303+F303+H303+J303+L303+N303+P303</f>
        <v>11</v>
      </c>
      <c r="Y303" s="28">
        <f>E303+G303+I303+K303+M303+O303+Q303</f>
        <v>24311.97</v>
      </c>
      <c r="Z303" s="3">
        <f>R303+T303+V303+X303</f>
        <v>44</v>
      </c>
      <c r="AA303" s="28">
        <f>S303+U303+W303+Y303</f>
        <v>105573.48</v>
      </c>
    </row>
    <row r="304" spans="1:27" x14ac:dyDescent="0.25">
      <c r="A304" s="1" t="s">
        <v>65</v>
      </c>
      <c r="B304" s="1" t="s">
        <v>9</v>
      </c>
      <c r="C304" s="1" t="s">
        <v>10</v>
      </c>
      <c r="D304" s="2">
        <v>0</v>
      </c>
      <c r="E304" s="28">
        <v>0</v>
      </c>
      <c r="F304" s="2">
        <v>0</v>
      </c>
      <c r="G304" s="28">
        <v>0</v>
      </c>
      <c r="H304" s="2">
        <v>0</v>
      </c>
      <c r="I304" s="28">
        <v>0</v>
      </c>
      <c r="J304" s="2">
        <v>0</v>
      </c>
      <c r="K304" s="28">
        <v>0</v>
      </c>
      <c r="L304" s="2">
        <v>0</v>
      </c>
      <c r="M304" s="28">
        <v>0</v>
      </c>
      <c r="N304" s="2">
        <v>0</v>
      </c>
      <c r="O304" s="28">
        <v>0</v>
      </c>
      <c r="P304" s="2">
        <v>0</v>
      </c>
      <c r="Q304" s="28">
        <v>0</v>
      </c>
      <c r="R304" s="2">
        <v>1</v>
      </c>
      <c r="S304" s="28">
        <v>3000000</v>
      </c>
      <c r="T304" s="2">
        <v>0</v>
      </c>
      <c r="U304" s="28">
        <v>0</v>
      </c>
      <c r="V304" s="2">
        <f>J304+L304+N304</f>
        <v>0</v>
      </c>
      <c r="W304" s="28">
        <f>K304+M304+O304</f>
        <v>0</v>
      </c>
      <c r="X304" s="2">
        <f>D304+F304+H304+J304+L304+N304+P304</f>
        <v>0</v>
      </c>
      <c r="Y304" s="28">
        <f>E304+G304+I304+K304+M304+O304+Q304</f>
        <v>0</v>
      </c>
      <c r="Z304" s="2">
        <f>R304+T304+V304+X304</f>
        <v>1</v>
      </c>
      <c r="AA304" s="28">
        <f>S304+U304+W304+Y304</f>
        <v>3000000</v>
      </c>
    </row>
    <row r="305" spans="1:27" x14ac:dyDescent="0.25">
      <c r="A305" s="1" t="s">
        <v>39</v>
      </c>
      <c r="B305" s="1" t="s">
        <v>3</v>
      </c>
      <c r="C305" s="1" t="s">
        <v>4</v>
      </c>
      <c r="D305" s="2">
        <v>0</v>
      </c>
      <c r="E305" s="28">
        <v>0</v>
      </c>
      <c r="F305" s="2">
        <v>2</v>
      </c>
      <c r="G305" s="28">
        <v>40000</v>
      </c>
      <c r="H305" s="2">
        <v>0</v>
      </c>
      <c r="I305" s="28">
        <v>0</v>
      </c>
      <c r="J305" s="2">
        <v>0</v>
      </c>
      <c r="K305" s="28">
        <v>0</v>
      </c>
      <c r="L305" s="2">
        <v>0</v>
      </c>
      <c r="M305" s="28">
        <v>0</v>
      </c>
      <c r="N305" s="2">
        <v>0</v>
      </c>
      <c r="O305" s="28">
        <v>0</v>
      </c>
      <c r="P305" s="2">
        <v>0</v>
      </c>
      <c r="Q305" s="28">
        <v>0</v>
      </c>
      <c r="R305" s="2">
        <v>4</v>
      </c>
      <c r="S305" s="28">
        <v>32425.72</v>
      </c>
      <c r="T305" s="2">
        <v>0</v>
      </c>
      <c r="U305" s="28">
        <v>0</v>
      </c>
      <c r="V305" s="2">
        <f>J305+L305+N305</f>
        <v>0</v>
      </c>
      <c r="W305" s="28">
        <f>K305+M305+O305</f>
        <v>0</v>
      </c>
      <c r="X305" s="2">
        <f>D305+F305+H305+J305+L305+N305+P305</f>
        <v>2</v>
      </c>
      <c r="Y305" s="28">
        <f>E305+G305+I305+K305+M305+O305+Q305</f>
        <v>40000</v>
      </c>
      <c r="Z305" s="2">
        <f>R305+T305+V305+X305</f>
        <v>6</v>
      </c>
      <c r="AA305" s="28">
        <f>S305+U305+W305+Y305</f>
        <v>72425.72</v>
      </c>
    </row>
    <row r="306" spans="1:27" x14ac:dyDescent="0.25">
      <c r="A306" s="1" t="s">
        <v>39</v>
      </c>
      <c r="B306" s="1" t="s">
        <v>3</v>
      </c>
      <c r="C306" s="1" t="s">
        <v>5</v>
      </c>
      <c r="D306" s="2">
        <v>0</v>
      </c>
      <c r="E306" s="28">
        <v>0</v>
      </c>
      <c r="F306" s="2">
        <v>1</v>
      </c>
      <c r="G306" s="28">
        <v>47000</v>
      </c>
      <c r="H306" s="2">
        <v>0</v>
      </c>
      <c r="I306" s="28">
        <v>0</v>
      </c>
      <c r="J306" s="2">
        <v>0</v>
      </c>
      <c r="K306" s="28">
        <v>0</v>
      </c>
      <c r="L306" s="2">
        <v>0</v>
      </c>
      <c r="M306" s="28">
        <v>0</v>
      </c>
      <c r="N306" s="2">
        <v>0</v>
      </c>
      <c r="O306" s="28">
        <v>0</v>
      </c>
      <c r="P306" s="2">
        <v>0</v>
      </c>
      <c r="Q306" s="28">
        <v>0</v>
      </c>
      <c r="R306" s="2">
        <v>0</v>
      </c>
      <c r="S306" s="28">
        <v>0</v>
      </c>
      <c r="T306" s="2">
        <v>0</v>
      </c>
      <c r="U306" s="28">
        <v>0</v>
      </c>
      <c r="V306" s="2">
        <f>J306+L306+N306</f>
        <v>0</v>
      </c>
      <c r="W306" s="28">
        <f>K306+M306+O306</f>
        <v>0</v>
      </c>
      <c r="X306" s="2">
        <f>D306+F306+H306+J306+L306+N306+P306</f>
        <v>1</v>
      </c>
      <c r="Y306" s="28">
        <f>E306+G306+I306+K306+M306+O306+Q306</f>
        <v>47000</v>
      </c>
      <c r="Z306" s="2">
        <f>R306+T306+V306+X306</f>
        <v>1</v>
      </c>
      <c r="AA306" s="28">
        <f>S306+U306+W306+Y306</f>
        <v>47000</v>
      </c>
    </row>
    <row r="307" spans="1:27" x14ac:dyDescent="0.25">
      <c r="A307" s="1" t="s">
        <v>39</v>
      </c>
      <c r="B307" s="1" t="s">
        <v>3</v>
      </c>
      <c r="C307" s="1" t="s">
        <v>6</v>
      </c>
      <c r="D307" s="3">
        <v>2</v>
      </c>
      <c r="E307" s="28">
        <v>273526</v>
      </c>
      <c r="F307" s="3">
        <v>0</v>
      </c>
      <c r="G307" s="28">
        <v>0</v>
      </c>
      <c r="H307" s="3">
        <v>0</v>
      </c>
      <c r="I307" s="28">
        <v>0</v>
      </c>
      <c r="J307" s="3">
        <v>0</v>
      </c>
      <c r="K307" s="28">
        <v>0</v>
      </c>
      <c r="L307" s="3">
        <v>0</v>
      </c>
      <c r="M307" s="28">
        <v>0</v>
      </c>
      <c r="N307" s="3">
        <v>0</v>
      </c>
      <c r="O307" s="28">
        <v>0</v>
      </c>
      <c r="P307" s="3">
        <v>0</v>
      </c>
      <c r="Q307" s="28">
        <v>0</v>
      </c>
      <c r="R307" s="3">
        <v>3</v>
      </c>
      <c r="S307" s="28">
        <v>2424933</v>
      </c>
      <c r="T307" s="3">
        <v>0</v>
      </c>
      <c r="U307" s="28">
        <v>0</v>
      </c>
      <c r="V307" s="3">
        <f>J307+L307+N307</f>
        <v>0</v>
      </c>
      <c r="W307" s="28">
        <f>K307+M307+O307</f>
        <v>0</v>
      </c>
      <c r="X307" s="3">
        <f>D307+F307+H307+J307+L307+N307+P307</f>
        <v>2</v>
      </c>
      <c r="Y307" s="28">
        <f>E307+G307+I307+K307+M307+O307+Q307</f>
        <v>273526</v>
      </c>
      <c r="Z307" s="3">
        <f>R307+T307+V307+X307</f>
        <v>5</v>
      </c>
      <c r="AA307" s="28">
        <f>S307+U307+W307+Y307</f>
        <v>2698459</v>
      </c>
    </row>
    <row r="308" spans="1:27" x14ac:dyDescent="0.25">
      <c r="A308" s="1" t="s">
        <v>39</v>
      </c>
      <c r="B308" s="1" t="s">
        <v>3</v>
      </c>
      <c r="C308" s="1" t="s">
        <v>10</v>
      </c>
      <c r="D308" s="2">
        <v>0</v>
      </c>
      <c r="E308" s="28">
        <v>0</v>
      </c>
      <c r="F308" s="2">
        <v>0</v>
      </c>
      <c r="G308" s="28">
        <v>0</v>
      </c>
      <c r="H308" s="2">
        <v>0</v>
      </c>
      <c r="I308" s="28">
        <v>0</v>
      </c>
      <c r="J308" s="2">
        <v>0</v>
      </c>
      <c r="K308" s="28">
        <v>0</v>
      </c>
      <c r="L308" s="2">
        <v>0</v>
      </c>
      <c r="M308" s="28">
        <v>0</v>
      </c>
      <c r="N308" s="2">
        <v>0</v>
      </c>
      <c r="O308" s="28">
        <v>0</v>
      </c>
      <c r="P308" s="2">
        <v>1</v>
      </c>
      <c r="Q308" s="28">
        <v>1462604</v>
      </c>
      <c r="R308" s="2">
        <v>0</v>
      </c>
      <c r="S308" s="28">
        <v>0</v>
      </c>
      <c r="T308" s="2">
        <v>0</v>
      </c>
      <c r="U308" s="28">
        <v>0</v>
      </c>
      <c r="V308" s="2">
        <f>J308+L308+N308</f>
        <v>0</v>
      </c>
      <c r="W308" s="28">
        <f>K308+M308+O308</f>
        <v>0</v>
      </c>
      <c r="X308" s="2">
        <f>D308+F308+H308+J308+L308+N308+P308</f>
        <v>1</v>
      </c>
      <c r="Y308" s="28">
        <f>E308+G308+I308+K308+M308+O308+Q308</f>
        <v>1462604</v>
      </c>
      <c r="Z308" s="2">
        <f>R308+T308+V308+X308</f>
        <v>1</v>
      </c>
      <c r="AA308" s="28">
        <f>S308+U308+W308+Y308</f>
        <v>1462604</v>
      </c>
    </row>
    <row r="309" spans="1:27" x14ac:dyDescent="0.25">
      <c r="A309" s="1" t="s">
        <v>39</v>
      </c>
      <c r="B309" s="1" t="s">
        <v>8</v>
      </c>
      <c r="C309" s="1" t="s">
        <v>4</v>
      </c>
      <c r="D309" s="3">
        <v>71</v>
      </c>
      <c r="E309" s="28">
        <v>372005.66</v>
      </c>
      <c r="F309" s="3">
        <v>144</v>
      </c>
      <c r="G309" s="28">
        <v>509942.03</v>
      </c>
      <c r="H309" s="3">
        <v>109</v>
      </c>
      <c r="I309" s="28">
        <v>540172.81999999995</v>
      </c>
      <c r="J309" s="3">
        <v>9</v>
      </c>
      <c r="K309" s="28">
        <v>32779.699999999997</v>
      </c>
      <c r="L309" s="3">
        <v>28</v>
      </c>
      <c r="M309" s="28">
        <v>64369.75</v>
      </c>
      <c r="N309" s="3">
        <v>23</v>
      </c>
      <c r="O309" s="28">
        <v>90576.57</v>
      </c>
      <c r="P309" s="3">
        <v>321</v>
      </c>
      <c r="Q309" s="28">
        <v>1800977.25</v>
      </c>
      <c r="R309" s="3">
        <v>2504</v>
      </c>
      <c r="S309" s="28">
        <v>13017695.859999999</v>
      </c>
      <c r="T309" s="3">
        <v>0</v>
      </c>
      <c r="U309" s="28">
        <v>0</v>
      </c>
      <c r="V309" s="3">
        <f>J309+L309+N309</f>
        <v>60</v>
      </c>
      <c r="W309" s="28">
        <f>K309+M309+O309</f>
        <v>187726.02000000002</v>
      </c>
      <c r="X309" s="3">
        <f>D309+F309+H309+J309+L309+N309+P309</f>
        <v>705</v>
      </c>
      <c r="Y309" s="28">
        <f>E309+G309+I309+K309+M309+O309+Q309</f>
        <v>3410823.78</v>
      </c>
      <c r="Z309" s="3">
        <f>R309+T309+V309+X309</f>
        <v>3269</v>
      </c>
      <c r="AA309" s="28">
        <f>S309+U309+W309+Y309</f>
        <v>16616245.659999998</v>
      </c>
    </row>
    <row r="310" spans="1:27" x14ac:dyDescent="0.25">
      <c r="A310" s="1" t="s">
        <v>39</v>
      </c>
      <c r="B310" s="1" t="s">
        <v>8</v>
      </c>
      <c r="C310" s="1" t="s">
        <v>5</v>
      </c>
      <c r="D310" s="3">
        <v>7</v>
      </c>
      <c r="E310" s="28">
        <v>385380</v>
      </c>
      <c r="F310" s="3">
        <v>2</v>
      </c>
      <c r="G310" s="28">
        <v>60000</v>
      </c>
      <c r="H310" s="3">
        <v>2</v>
      </c>
      <c r="I310" s="28">
        <v>120633</v>
      </c>
      <c r="J310" s="3">
        <v>0</v>
      </c>
      <c r="K310" s="28">
        <v>0</v>
      </c>
      <c r="L310" s="3">
        <v>0</v>
      </c>
      <c r="M310" s="28">
        <v>0</v>
      </c>
      <c r="N310" s="3">
        <v>0</v>
      </c>
      <c r="O310" s="28">
        <v>0</v>
      </c>
      <c r="P310" s="3">
        <v>36</v>
      </c>
      <c r="Q310" s="28">
        <v>1853832.11</v>
      </c>
      <c r="R310" s="3">
        <v>112</v>
      </c>
      <c r="S310" s="28">
        <v>5664817.7199999997</v>
      </c>
      <c r="T310" s="3">
        <v>0</v>
      </c>
      <c r="U310" s="28">
        <v>0</v>
      </c>
      <c r="V310" s="3">
        <f>J310+L310+N310</f>
        <v>0</v>
      </c>
      <c r="W310" s="28">
        <f>K310+M310+O310</f>
        <v>0</v>
      </c>
      <c r="X310" s="3">
        <f>D310+F310+H310+J310+L310+N310+P310</f>
        <v>47</v>
      </c>
      <c r="Y310" s="28">
        <f>E310+G310+I310+K310+M310+O310+Q310</f>
        <v>2419845.1100000003</v>
      </c>
      <c r="Z310" s="3">
        <f>R310+T310+V310+X310</f>
        <v>159</v>
      </c>
      <c r="AA310" s="28">
        <f>S310+U310+W310+Y310</f>
        <v>8084662.8300000001</v>
      </c>
    </row>
    <row r="311" spans="1:27" x14ac:dyDescent="0.25">
      <c r="A311" s="1" t="s">
        <v>39</v>
      </c>
      <c r="B311" s="1" t="s">
        <v>8</v>
      </c>
      <c r="C311" s="1" t="s">
        <v>6</v>
      </c>
      <c r="D311" s="2">
        <v>0</v>
      </c>
      <c r="E311" s="28">
        <v>0</v>
      </c>
      <c r="F311" s="2">
        <v>0</v>
      </c>
      <c r="G311" s="28">
        <v>0</v>
      </c>
      <c r="H311" s="2">
        <v>0</v>
      </c>
      <c r="I311" s="28">
        <v>0</v>
      </c>
      <c r="J311" s="2">
        <v>0</v>
      </c>
      <c r="K311" s="28">
        <v>0</v>
      </c>
      <c r="L311" s="2">
        <v>0</v>
      </c>
      <c r="M311" s="28">
        <v>0</v>
      </c>
      <c r="N311" s="2">
        <v>0</v>
      </c>
      <c r="O311" s="28">
        <v>0</v>
      </c>
      <c r="P311" s="2">
        <v>0</v>
      </c>
      <c r="Q311" s="28">
        <v>0</v>
      </c>
      <c r="R311" s="2">
        <v>3</v>
      </c>
      <c r="S311" s="28">
        <v>1039715</v>
      </c>
      <c r="T311" s="2">
        <v>0</v>
      </c>
      <c r="U311" s="28">
        <v>0</v>
      </c>
      <c r="V311" s="2">
        <f>J311+L311+N311</f>
        <v>0</v>
      </c>
      <c r="W311" s="28">
        <f>K311+M311+O311</f>
        <v>0</v>
      </c>
      <c r="X311" s="2">
        <f>D311+F311+H311+J311+L311+N311+P311</f>
        <v>0</v>
      </c>
      <c r="Y311" s="28">
        <f>E311+G311+I311+K311+M311+O311+Q311</f>
        <v>0</v>
      </c>
      <c r="Z311" s="2">
        <f>R311+T311+V311+X311</f>
        <v>3</v>
      </c>
      <c r="AA311" s="28">
        <f>S311+U311+W311+Y311</f>
        <v>1039715</v>
      </c>
    </row>
    <row r="312" spans="1:27" x14ac:dyDescent="0.25">
      <c r="A312" s="1" t="s">
        <v>39</v>
      </c>
      <c r="B312" s="1" t="s">
        <v>8</v>
      </c>
      <c r="C312" s="1" t="s">
        <v>11</v>
      </c>
      <c r="D312" s="2">
        <v>0</v>
      </c>
      <c r="E312" s="28">
        <v>0</v>
      </c>
      <c r="F312" s="2">
        <v>0</v>
      </c>
      <c r="G312" s="28">
        <v>0</v>
      </c>
      <c r="H312" s="2">
        <v>0</v>
      </c>
      <c r="I312" s="28">
        <v>0</v>
      </c>
      <c r="J312" s="2">
        <v>0</v>
      </c>
      <c r="K312" s="28">
        <v>0</v>
      </c>
      <c r="L312" s="2">
        <v>0</v>
      </c>
      <c r="M312" s="28">
        <v>0</v>
      </c>
      <c r="N312" s="2">
        <v>0</v>
      </c>
      <c r="O312" s="28">
        <v>0</v>
      </c>
      <c r="P312" s="2">
        <v>0</v>
      </c>
      <c r="Q312" s="28">
        <v>0</v>
      </c>
      <c r="R312" s="2">
        <v>1</v>
      </c>
      <c r="S312" s="28">
        <v>37803594</v>
      </c>
      <c r="T312" s="2">
        <v>0</v>
      </c>
      <c r="U312" s="28">
        <v>0</v>
      </c>
      <c r="V312" s="2">
        <f>J312+L312+N312</f>
        <v>0</v>
      </c>
      <c r="W312" s="28">
        <f>K312+M312+O312</f>
        <v>0</v>
      </c>
      <c r="X312" s="2">
        <f>D312+F312+H312+J312+L312+N312+P312</f>
        <v>0</v>
      </c>
      <c r="Y312" s="28">
        <f>E312+G312+I312+K312+M312+O312+Q312</f>
        <v>0</v>
      </c>
      <c r="Z312" s="2">
        <f>R312+T312+V312+X312</f>
        <v>1</v>
      </c>
      <c r="AA312" s="28">
        <f>S312+U312+W312+Y312</f>
        <v>37803594</v>
      </c>
    </row>
    <row r="313" spans="1:27" x14ac:dyDescent="0.25">
      <c r="A313" s="1" t="s">
        <v>39</v>
      </c>
      <c r="B313" s="1" t="s">
        <v>9</v>
      </c>
      <c r="C313" s="1" t="s">
        <v>4</v>
      </c>
      <c r="D313" s="2">
        <v>0</v>
      </c>
      <c r="E313" s="28">
        <v>0</v>
      </c>
      <c r="F313" s="2">
        <v>0</v>
      </c>
      <c r="G313" s="28">
        <v>0</v>
      </c>
      <c r="H313" s="2">
        <v>0</v>
      </c>
      <c r="I313" s="28">
        <v>0</v>
      </c>
      <c r="J313" s="2">
        <v>0</v>
      </c>
      <c r="K313" s="28">
        <v>0</v>
      </c>
      <c r="L313" s="2">
        <v>0</v>
      </c>
      <c r="M313" s="28">
        <v>0</v>
      </c>
      <c r="N313" s="2">
        <v>0</v>
      </c>
      <c r="O313" s="28">
        <v>0</v>
      </c>
      <c r="P313" s="2">
        <v>0</v>
      </c>
      <c r="Q313" s="28">
        <v>0</v>
      </c>
      <c r="R313" s="2">
        <v>12</v>
      </c>
      <c r="S313" s="28">
        <v>131016.16</v>
      </c>
      <c r="T313" s="2">
        <v>0</v>
      </c>
      <c r="U313" s="28">
        <v>0</v>
      </c>
      <c r="V313" s="2">
        <f>J313+L313+N313</f>
        <v>0</v>
      </c>
      <c r="W313" s="28">
        <f>K313+M313+O313</f>
        <v>0</v>
      </c>
      <c r="X313" s="2">
        <f>D313+F313+H313+J313+L313+N313+P313</f>
        <v>0</v>
      </c>
      <c r="Y313" s="28">
        <f>E313+G313+I313+K313+M313+O313+Q313</f>
        <v>0</v>
      </c>
      <c r="Z313" s="2">
        <f>R313+T313+V313+X313</f>
        <v>12</v>
      </c>
      <c r="AA313" s="28">
        <f>S313+U313+W313+Y313</f>
        <v>131016.16</v>
      </c>
    </row>
    <row r="314" spans="1:27" x14ac:dyDescent="0.25">
      <c r="A314" s="1" t="s">
        <v>39</v>
      </c>
      <c r="B314" s="1" t="s">
        <v>9</v>
      </c>
      <c r="C314" s="1" t="s">
        <v>5</v>
      </c>
      <c r="D314" s="2">
        <v>0</v>
      </c>
      <c r="E314" s="28">
        <v>0</v>
      </c>
      <c r="F314" s="2">
        <v>0</v>
      </c>
      <c r="G314" s="28">
        <v>0</v>
      </c>
      <c r="H314" s="2">
        <v>0</v>
      </c>
      <c r="I314" s="28">
        <v>0</v>
      </c>
      <c r="J314" s="2">
        <v>0</v>
      </c>
      <c r="K314" s="28">
        <v>0</v>
      </c>
      <c r="L314" s="2">
        <v>0</v>
      </c>
      <c r="M314" s="28">
        <v>0</v>
      </c>
      <c r="N314" s="2">
        <v>0</v>
      </c>
      <c r="O314" s="28">
        <v>0</v>
      </c>
      <c r="P314" s="2">
        <v>0</v>
      </c>
      <c r="Q314" s="28">
        <v>0</v>
      </c>
      <c r="R314" s="2">
        <v>1</v>
      </c>
      <c r="S314" s="28">
        <v>55500</v>
      </c>
      <c r="T314" s="2">
        <v>0</v>
      </c>
      <c r="U314" s="28">
        <v>0</v>
      </c>
      <c r="V314" s="2">
        <f>J314+L314+N314</f>
        <v>0</v>
      </c>
      <c r="W314" s="28">
        <f>K314+M314+O314</f>
        <v>0</v>
      </c>
      <c r="X314" s="2">
        <f>D314+F314+H314+J314+L314+N314+P314</f>
        <v>0</v>
      </c>
      <c r="Y314" s="28">
        <f>E314+G314+I314+K314+M314+O314+Q314</f>
        <v>0</v>
      </c>
      <c r="Z314" s="2">
        <f>R314+T314+V314+X314</f>
        <v>1</v>
      </c>
      <c r="AA314" s="28">
        <f>S314+U314+W314+Y314</f>
        <v>55500</v>
      </c>
    </row>
    <row r="315" spans="1:27" x14ac:dyDescent="0.25">
      <c r="A315" s="1" t="s">
        <v>39</v>
      </c>
      <c r="B315" s="1" t="s">
        <v>9</v>
      </c>
      <c r="C315" s="1" t="s">
        <v>6</v>
      </c>
      <c r="D315" s="2">
        <v>0</v>
      </c>
      <c r="E315" s="28">
        <v>0</v>
      </c>
      <c r="F315" s="2">
        <v>0</v>
      </c>
      <c r="G315" s="28">
        <v>0</v>
      </c>
      <c r="H315" s="2">
        <v>0</v>
      </c>
      <c r="I315" s="28">
        <v>0</v>
      </c>
      <c r="J315" s="2">
        <v>0</v>
      </c>
      <c r="K315" s="28">
        <v>0</v>
      </c>
      <c r="L315" s="2">
        <v>0</v>
      </c>
      <c r="M315" s="28">
        <v>0</v>
      </c>
      <c r="N315" s="2">
        <v>0</v>
      </c>
      <c r="O315" s="28">
        <v>0</v>
      </c>
      <c r="P315" s="2">
        <v>0</v>
      </c>
      <c r="Q315" s="28">
        <v>0</v>
      </c>
      <c r="R315" s="2">
        <v>1</v>
      </c>
      <c r="S315" s="28">
        <v>175000</v>
      </c>
      <c r="T315" s="2">
        <v>0</v>
      </c>
      <c r="U315" s="28">
        <v>0</v>
      </c>
      <c r="V315" s="2">
        <f>J315+L315+N315</f>
        <v>0</v>
      </c>
      <c r="W315" s="28">
        <f>K315+M315+O315</f>
        <v>0</v>
      </c>
      <c r="X315" s="2">
        <f>D315+F315+H315+J315+L315+N315+P315</f>
        <v>0</v>
      </c>
      <c r="Y315" s="28">
        <f>E315+G315+I315+K315+M315+O315+Q315</f>
        <v>0</v>
      </c>
      <c r="Z315" s="2">
        <f>R315+T315+V315+X315</f>
        <v>1</v>
      </c>
      <c r="AA315" s="28">
        <f>S315+U315+W315+Y315</f>
        <v>175000</v>
      </c>
    </row>
    <row r="316" spans="1:27" x14ac:dyDescent="0.25">
      <c r="A316" s="1" t="s">
        <v>39</v>
      </c>
      <c r="B316" s="1" t="s">
        <v>9</v>
      </c>
      <c r="C316" s="1" t="s">
        <v>10</v>
      </c>
      <c r="D316" s="2">
        <v>0</v>
      </c>
      <c r="E316" s="28">
        <v>0</v>
      </c>
      <c r="F316" s="2">
        <v>0</v>
      </c>
      <c r="G316" s="28">
        <v>0</v>
      </c>
      <c r="H316" s="2">
        <v>0</v>
      </c>
      <c r="I316" s="28">
        <v>0</v>
      </c>
      <c r="J316" s="2">
        <v>0</v>
      </c>
      <c r="K316" s="28">
        <v>0</v>
      </c>
      <c r="L316" s="2">
        <v>0</v>
      </c>
      <c r="M316" s="28">
        <v>0</v>
      </c>
      <c r="N316" s="2">
        <v>0</v>
      </c>
      <c r="O316" s="28">
        <v>0</v>
      </c>
      <c r="P316" s="2">
        <v>0</v>
      </c>
      <c r="Q316" s="28">
        <v>0</v>
      </c>
      <c r="R316" s="2">
        <v>1</v>
      </c>
      <c r="S316" s="28">
        <v>2955000</v>
      </c>
      <c r="T316" s="2">
        <v>0</v>
      </c>
      <c r="U316" s="28">
        <v>0</v>
      </c>
      <c r="V316" s="2">
        <f>J316+L316+N316</f>
        <v>0</v>
      </c>
      <c r="W316" s="28">
        <f>K316+M316+O316</f>
        <v>0</v>
      </c>
      <c r="X316" s="2">
        <f>D316+F316+H316+J316+L316+N316+P316</f>
        <v>0</v>
      </c>
      <c r="Y316" s="28">
        <f>E316+G316+I316+K316+M316+O316+Q316</f>
        <v>0</v>
      </c>
      <c r="Z316" s="2">
        <f>R316+T316+V316+X316</f>
        <v>1</v>
      </c>
      <c r="AA316" s="28">
        <f>S316+U316+W316+Y316</f>
        <v>2955000</v>
      </c>
    </row>
    <row r="317" spans="1:27" x14ac:dyDescent="0.25">
      <c r="A317" s="1" t="s">
        <v>39</v>
      </c>
      <c r="B317" s="1" t="s">
        <v>12</v>
      </c>
      <c r="C317" s="1" t="s">
        <v>4</v>
      </c>
      <c r="D317" s="3">
        <v>1</v>
      </c>
      <c r="E317" s="28">
        <v>330</v>
      </c>
      <c r="F317" s="3">
        <v>8</v>
      </c>
      <c r="G317" s="28">
        <v>69435.75</v>
      </c>
      <c r="H317" s="3">
        <v>7</v>
      </c>
      <c r="I317" s="28">
        <v>55741.32</v>
      </c>
      <c r="J317" s="3">
        <v>1</v>
      </c>
      <c r="K317" s="28">
        <v>2540</v>
      </c>
      <c r="L317" s="3">
        <v>0</v>
      </c>
      <c r="M317" s="28">
        <v>0</v>
      </c>
      <c r="N317" s="3">
        <v>2</v>
      </c>
      <c r="O317" s="28">
        <v>5315</v>
      </c>
      <c r="P317" s="3">
        <v>14</v>
      </c>
      <c r="Q317" s="28">
        <v>132350.97</v>
      </c>
      <c r="R317" s="3">
        <v>1109</v>
      </c>
      <c r="S317" s="28">
        <v>4174337.4</v>
      </c>
      <c r="T317" s="3">
        <v>0</v>
      </c>
      <c r="U317" s="28">
        <v>0</v>
      </c>
      <c r="V317" s="3">
        <f>J317+L317+N317</f>
        <v>3</v>
      </c>
      <c r="W317" s="28">
        <f>K317+M317+O317</f>
        <v>7855</v>
      </c>
      <c r="X317" s="3">
        <f>D317+F317+H317+J317+L317+N317+P317</f>
        <v>33</v>
      </c>
      <c r="Y317" s="28">
        <f>E317+G317+I317+K317+M317+O317+Q317</f>
        <v>265713.04000000004</v>
      </c>
      <c r="Z317" s="3">
        <f>R317+T317+V317+X317</f>
        <v>1145</v>
      </c>
      <c r="AA317" s="28">
        <f>S317+U317+W317+Y317</f>
        <v>4447905.4399999995</v>
      </c>
    </row>
    <row r="318" spans="1:27" x14ac:dyDescent="0.25">
      <c r="A318" s="1" t="s">
        <v>39</v>
      </c>
      <c r="B318" s="1" t="s">
        <v>12</v>
      </c>
      <c r="C318" s="1" t="s">
        <v>5</v>
      </c>
      <c r="D318" s="3">
        <v>1</v>
      </c>
      <c r="E318" s="28">
        <v>21668</v>
      </c>
      <c r="F318" s="3">
        <v>1</v>
      </c>
      <c r="G318" s="28">
        <v>35000</v>
      </c>
      <c r="H318" s="3">
        <v>0</v>
      </c>
      <c r="I318" s="28">
        <v>0</v>
      </c>
      <c r="J318" s="3">
        <v>0</v>
      </c>
      <c r="K318" s="28">
        <v>0</v>
      </c>
      <c r="L318" s="3">
        <v>0</v>
      </c>
      <c r="M318" s="28">
        <v>0</v>
      </c>
      <c r="N318" s="3">
        <v>0</v>
      </c>
      <c r="O318" s="28">
        <v>0</v>
      </c>
      <c r="P318" s="3">
        <v>2</v>
      </c>
      <c r="Q318" s="28">
        <v>63000</v>
      </c>
      <c r="R318" s="3">
        <v>38</v>
      </c>
      <c r="S318" s="28">
        <v>1584642.04</v>
      </c>
      <c r="T318" s="3">
        <v>0</v>
      </c>
      <c r="U318" s="28">
        <v>0</v>
      </c>
      <c r="V318" s="3">
        <f>J318+L318+N318</f>
        <v>0</v>
      </c>
      <c r="W318" s="28">
        <f>K318+M318+O318</f>
        <v>0</v>
      </c>
      <c r="X318" s="3">
        <f>D318+F318+H318+J318+L318+N318+P318</f>
        <v>4</v>
      </c>
      <c r="Y318" s="28">
        <f>E318+G318+I318+K318+M318+O318+Q318</f>
        <v>119668</v>
      </c>
      <c r="Z318" s="3">
        <f>R318+T318+V318+X318</f>
        <v>42</v>
      </c>
      <c r="AA318" s="28">
        <f>S318+U318+W318+Y318</f>
        <v>1704310.04</v>
      </c>
    </row>
    <row r="319" spans="1:27" x14ac:dyDescent="0.25">
      <c r="A319" s="1" t="s">
        <v>39</v>
      </c>
      <c r="B319" s="1" t="s">
        <v>12</v>
      </c>
      <c r="C319" s="1" t="s">
        <v>6</v>
      </c>
      <c r="D319" s="2">
        <v>0</v>
      </c>
      <c r="E319" s="28">
        <v>0</v>
      </c>
      <c r="F319" s="2">
        <v>0</v>
      </c>
      <c r="G319" s="28">
        <v>0</v>
      </c>
      <c r="H319" s="2">
        <v>0</v>
      </c>
      <c r="I319" s="28">
        <v>0</v>
      </c>
      <c r="J319" s="2">
        <v>0</v>
      </c>
      <c r="K319" s="28">
        <v>0</v>
      </c>
      <c r="L319" s="2">
        <v>0</v>
      </c>
      <c r="M319" s="28">
        <v>0</v>
      </c>
      <c r="N319" s="2">
        <v>0</v>
      </c>
      <c r="O319" s="28">
        <v>0</v>
      </c>
      <c r="P319" s="2">
        <v>0</v>
      </c>
      <c r="Q319" s="28">
        <v>0</v>
      </c>
      <c r="R319" s="2">
        <v>5</v>
      </c>
      <c r="S319" s="28">
        <v>2736458</v>
      </c>
      <c r="T319" s="2">
        <v>0</v>
      </c>
      <c r="U319" s="28">
        <v>0</v>
      </c>
      <c r="V319" s="2">
        <f>J319+L319+N319</f>
        <v>0</v>
      </c>
      <c r="W319" s="28">
        <f>K319+M319+O319</f>
        <v>0</v>
      </c>
      <c r="X319" s="2">
        <f>D319+F319+H319+J319+L319+N319+P319</f>
        <v>0</v>
      </c>
      <c r="Y319" s="28">
        <f>E319+G319+I319+K319+M319+O319+Q319</f>
        <v>0</v>
      </c>
      <c r="Z319" s="2">
        <f>R319+T319+V319+X319</f>
        <v>5</v>
      </c>
      <c r="AA319" s="28">
        <f>S319+U319+W319+Y319</f>
        <v>2736458</v>
      </c>
    </row>
    <row r="320" spans="1:27" x14ac:dyDescent="0.25">
      <c r="A320" s="1" t="s">
        <v>39</v>
      </c>
      <c r="B320" s="1" t="s">
        <v>12</v>
      </c>
      <c r="C320" s="1" t="s">
        <v>10</v>
      </c>
      <c r="D320" s="2">
        <v>0</v>
      </c>
      <c r="E320" s="28">
        <v>0</v>
      </c>
      <c r="F320" s="2">
        <v>0</v>
      </c>
      <c r="G320" s="28">
        <v>0</v>
      </c>
      <c r="H320" s="2">
        <v>0</v>
      </c>
      <c r="I320" s="28">
        <v>0</v>
      </c>
      <c r="J320" s="2">
        <v>0</v>
      </c>
      <c r="K320" s="28">
        <v>0</v>
      </c>
      <c r="L320" s="2">
        <v>0</v>
      </c>
      <c r="M320" s="28">
        <v>0</v>
      </c>
      <c r="N320" s="2">
        <v>0</v>
      </c>
      <c r="O320" s="28">
        <v>0</v>
      </c>
      <c r="P320" s="2">
        <v>0</v>
      </c>
      <c r="Q320" s="28">
        <v>0</v>
      </c>
      <c r="R320" s="2">
        <v>3</v>
      </c>
      <c r="S320" s="28">
        <v>6190430.7999999998</v>
      </c>
      <c r="T320" s="2">
        <v>0</v>
      </c>
      <c r="U320" s="28">
        <v>0</v>
      </c>
      <c r="V320" s="2">
        <f>J320+L320+N320</f>
        <v>0</v>
      </c>
      <c r="W320" s="28">
        <f>K320+M320+O320</f>
        <v>0</v>
      </c>
      <c r="X320" s="2">
        <f>D320+F320+H320+J320+L320+N320+P320</f>
        <v>0</v>
      </c>
      <c r="Y320" s="28">
        <f>E320+G320+I320+K320+M320+O320+Q320</f>
        <v>0</v>
      </c>
      <c r="Z320" s="2">
        <f>R320+T320+V320+X320</f>
        <v>3</v>
      </c>
      <c r="AA320" s="28">
        <f>S320+U320+W320+Y320</f>
        <v>6190430.7999999998</v>
      </c>
    </row>
    <row r="321" spans="1:27" x14ac:dyDescent="0.25">
      <c r="A321" s="1" t="s">
        <v>40</v>
      </c>
      <c r="B321" s="1" t="s">
        <v>8</v>
      </c>
      <c r="C321" s="1" t="s">
        <v>4</v>
      </c>
      <c r="D321" s="3">
        <v>2</v>
      </c>
      <c r="E321" s="28">
        <v>590</v>
      </c>
      <c r="F321" s="3">
        <v>4</v>
      </c>
      <c r="G321" s="28">
        <v>3734.6</v>
      </c>
      <c r="H321" s="3">
        <v>7</v>
      </c>
      <c r="I321" s="28">
        <v>4818.78</v>
      </c>
      <c r="J321" s="3">
        <v>2</v>
      </c>
      <c r="K321" s="28">
        <v>3037.38</v>
      </c>
      <c r="L321" s="3">
        <v>2</v>
      </c>
      <c r="M321" s="28">
        <v>3178</v>
      </c>
      <c r="N321" s="3">
        <v>0</v>
      </c>
      <c r="O321" s="28">
        <v>0</v>
      </c>
      <c r="P321" s="3">
        <v>9</v>
      </c>
      <c r="Q321" s="28">
        <v>11417.89</v>
      </c>
      <c r="R321" s="3">
        <v>7</v>
      </c>
      <c r="S321" s="28">
        <v>21966.25</v>
      </c>
      <c r="T321" s="3">
        <v>0</v>
      </c>
      <c r="U321" s="28">
        <v>0</v>
      </c>
      <c r="V321" s="3">
        <f>J321+L321+N321</f>
        <v>4</v>
      </c>
      <c r="W321" s="28">
        <f>K321+M321+O321</f>
        <v>6215.38</v>
      </c>
      <c r="X321" s="3">
        <f>D321+F321+H321+J321+L321+N321+P321</f>
        <v>26</v>
      </c>
      <c r="Y321" s="28">
        <f>E321+G321+I321+K321+M321+O321+Q321</f>
        <v>26776.65</v>
      </c>
      <c r="Z321" s="3">
        <f>R321+T321+V321+X321</f>
        <v>37</v>
      </c>
      <c r="AA321" s="28">
        <f>S321+U321+W321+Y321</f>
        <v>54958.28</v>
      </c>
    </row>
    <row r="322" spans="1:27" x14ac:dyDescent="0.25">
      <c r="A322" s="1" t="s">
        <v>40</v>
      </c>
      <c r="B322" s="1" t="s">
        <v>8</v>
      </c>
      <c r="C322" s="1" t="s">
        <v>5</v>
      </c>
      <c r="D322" s="2">
        <v>0</v>
      </c>
      <c r="E322" s="28">
        <v>0</v>
      </c>
      <c r="F322" s="2">
        <v>0</v>
      </c>
      <c r="G322" s="28">
        <v>0</v>
      </c>
      <c r="H322" s="2">
        <v>1</v>
      </c>
      <c r="I322" s="28">
        <v>51276.09</v>
      </c>
      <c r="J322" s="2">
        <v>0</v>
      </c>
      <c r="K322" s="28">
        <v>0</v>
      </c>
      <c r="L322" s="2">
        <v>0</v>
      </c>
      <c r="M322" s="28">
        <v>0</v>
      </c>
      <c r="N322" s="2">
        <v>1</v>
      </c>
      <c r="O322" s="28">
        <v>33820</v>
      </c>
      <c r="P322" s="2">
        <v>1</v>
      </c>
      <c r="Q322" s="28">
        <v>94683</v>
      </c>
      <c r="R322" s="2">
        <v>0</v>
      </c>
      <c r="S322" s="28">
        <v>0</v>
      </c>
      <c r="T322" s="2">
        <v>0</v>
      </c>
      <c r="U322" s="28">
        <v>0</v>
      </c>
      <c r="V322" s="2">
        <f>J322+L322+N322</f>
        <v>1</v>
      </c>
      <c r="W322" s="28">
        <f>K322+M322+O322</f>
        <v>33820</v>
      </c>
      <c r="X322" s="2">
        <f>D322+F322+H322+J322+L322+N322+P322</f>
        <v>3</v>
      </c>
      <c r="Y322" s="28">
        <f>E322+G322+I322+K322+M322+O322+Q322</f>
        <v>179779.09</v>
      </c>
      <c r="Z322" s="2">
        <f>R322+T322+V322+X322</f>
        <v>4</v>
      </c>
      <c r="AA322" s="28">
        <f>S322+U322+W322+Y322</f>
        <v>213599.09</v>
      </c>
    </row>
    <row r="323" spans="1:27" x14ac:dyDescent="0.25">
      <c r="A323" s="1" t="s">
        <v>40</v>
      </c>
      <c r="B323" s="1" t="s">
        <v>9</v>
      </c>
      <c r="C323" s="1" t="s">
        <v>4</v>
      </c>
      <c r="D323" s="2">
        <v>0</v>
      </c>
      <c r="E323" s="28">
        <v>0</v>
      </c>
      <c r="F323" s="2">
        <v>0</v>
      </c>
      <c r="G323" s="28">
        <v>0</v>
      </c>
      <c r="H323" s="2">
        <v>0</v>
      </c>
      <c r="I323" s="28">
        <v>0</v>
      </c>
      <c r="J323" s="2">
        <v>1</v>
      </c>
      <c r="K323" s="28">
        <v>2968.95</v>
      </c>
      <c r="L323" s="2">
        <v>0</v>
      </c>
      <c r="M323" s="28">
        <v>0</v>
      </c>
      <c r="N323" s="2">
        <v>0</v>
      </c>
      <c r="O323" s="28">
        <v>0</v>
      </c>
      <c r="P323" s="2">
        <v>0</v>
      </c>
      <c r="Q323" s="28">
        <v>0</v>
      </c>
      <c r="R323" s="2">
        <v>0</v>
      </c>
      <c r="S323" s="28">
        <v>0</v>
      </c>
      <c r="T323" s="2">
        <v>0</v>
      </c>
      <c r="U323" s="28">
        <v>0</v>
      </c>
      <c r="V323" s="2">
        <f>J323+L323+N323</f>
        <v>1</v>
      </c>
      <c r="W323" s="28">
        <f>K323+M323+O323</f>
        <v>2968.95</v>
      </c>
      <c r="X323" s="2">
        <f>D323+F323+H323+J323+L323+N323+P323</f>
        <v>1</v>
      </c>
      <c r="Y323" s="28">
        <f>E323+G323+I323+K323+M323+O323+Q323</f>
        <v>2968.95</v>
      </c>
      <c r="Z323" s="2">
        <f>R323+T323+V323+X323</f>
        <v>2</v>
      </c>
      <c r="AA323" s="28">
        <f>S323+U323+W323+Y323</f>
        <v>5937.9</v>
      </c>
    </row>
    <row r="324" spans="1:27" x14ac:dyDescent="0.25">
      <c r="A324" s="1" t="s">
        <v>40</v>
      </c>
      <c r="B324" s="1" t="s">
        <v>12</v>
      </c>
      <c r="C324" s="1" t="s">
        <v>4</v>
      </c>
      <c r="D324" s="3">
        <v>11</v>
      </c>
      <c r="E324" s="28">
        <v>32953.35</v>
      </c>
      <c r="F324" s="3">
        <v>5</v>
      </c>
      <c r="G324" s="28">
        <v>20150.25</v>
      </c>
      <c r="H324" s="3">
        <v>3</v>
      </c>
      <c r="I324" s="28">
        <v>6174</v>
      </c>
      <c r="J324" s="3">
        <v>1</v>
      </c>
      <c r="K324" s="28">
        <v>915</v>
      </c>
      <c r="L324" s="3">
        <v>1</v>
      </c>
      <c r="M324" s="28">
        <v>490</v>
      </c>
      <c r="N324" s="3">
        <v>1</v>
      </c>
      <c r="O324" s="28">
        <v>570</v>
      </c>
      <c r="P324" s="3">
        <v>2</v>
      </c>
      <c r="Q324" s="28">
        <v>2454.9899999999998</v>
      </c>
      <c r="R324" s="3">
        <v>49</v>
      </c>
      <c r="S324" s="28">
        <v>162864.19</v>
      </c>
      <c r="T324" s="3">
        <v>0</v>
      </c>
      <c r="U324" s="28">
        <v>0</v>
      </c>
      <c r="V324" s="3">
        <f>J324+L324+N324</f>
        <v>3</v>
      </c>
      <c r="W324" s="28">
        <f>K324+M324+O324</f>
        <v>1975</v>
      </c>
      <c r="X324" s="3">
        <f>D324+F324+H324+J324+L324+N324+P324</f>
        <v>24</v>
      </c>
      <c r="Y324" s="28">
        <f>E324+G324+I324+K324+M324+O324+Q324</f>
        <v>63707.59</v>
      </c>
      <c r="Z324" s="3">
        <f>R324+T324+V324+X324</f>
        <v>76</v>
      </c>
      <c r="AA324" s="28">
        <f>S324+U324+W324+Y324</f>
        <v>228546.78</v>
      </c>
    </row>
    <row r="325" spans="1:27" x14ac:dyDescent="0.25">
      <c r="A325" s="1" t="s">
        <v>40</v>
      </c>
      <c r="B325" s="1" t="s">
        <v>12</v>
      </c>
      <c r="C325" s="1" t="s">
        <v>5</v>
      </c>
      <c r="D325" s="2">
        <v>0</v>
      </c>
      <c r="E325" s="28">
        <v>0</v>
      </c>
      <c r="F325" s="2">
        <v>0</v>
      </c>
      <c r="G325" s="28">
        <v>0</v>
      </c>
      <c r="H325" s="2">
        <v>1</v>
      </c>
      <c r="I325" s="28">
        <v>27104</v>
      </c>
      <c r="J325" s="2">
        <v>0</v>
      </c>
      <c r="K325" s="28">
        <v>0</v>
      </c>
      <c r="L325" s="2">
        <v>0</v>
      </c>
      <c r="M325" s="28">
        <v>0</v>
      </c>
      <c r="N325" s="2">
        <v>0</v>
      </c>
      <c r="O325" s="28">
        <v>0</v>
      </c>
      <c r="P325" s="2">
        <v>0</v>
      </c>
      <c r="Q325" s="28">
        <v>0</v>
      </c>
      <c r="R325" s="2">
        <v>1</v>
      </c>
      <c r="S325" s="28">
        <v>27000</v>
      </c>
      <c r="T325" s="2">
        <v>0</v>
      </c>
      <c r="U325" s="28">
        <v>0</v>
      </c>
      <c r="V325" s="2">
        <f>J325+L325+N325</f>
        <v>0</v>
      </c>
      <c r="W325" s="28">
        <f>K325+M325+O325</f>
        <v>0</v>
      </c>
      <c r="X325" s="2">
        <f>D325+F325+H325+J325+L325+N325+P325</f>
        <v>1</v>
      </c>
      <c r="Y325" s="28">
        <f>E325+G325+I325+K325+M325+O325+Q325</f>
        <v>27104</v>
      </c>
      <c r="Z325" s="2">
        <f>R325+T325+V325+X325</f>
        <v>2</v>
      </c>
      <c r="AA325" s="28">
        <f>S325+U325+W325+Y325</f>
        <v>54104</v>
      </c>
    </row>
    <row r="326" spans="1:27" x14ac:dyDescent="0.25">
      <c r="A326" s="1" t="s">
        <v>41</v>
      </c>
      <c r="B326" s="1" t="s">
        <v>3</v>
      </c>
      <c r="C326" s="1" t="s">
        <v>5</v>
      </c>
      <c r="D326" s="2">
        <v>0</v>
      </c>
      <c r="E326" s="28">
        <v>0</v>
      </c>
      <c r="F326" s="2">
        <v>1</v>
      </c>
      <c r="G326" s="28">
        <v>28369.919999999998</v>
      </c>
      <c r="H326" s="2">
        <v>0</v>
      </c>
      <c r="I326" s="28">
        <v>0</v>
      </c>
      <c r="J326" s="2">
        <v>0</v>
      </c>
      <c r="K326" s="28">
        <v>0</v>
      </c>
      <c r="L326" s="2">
        <v>0</v>
      </c>
      <c r="M326" s="28">
        <v>0</v>
      </c>
      <c r="N326" s="2">
        <v>0</v>
      </c>
      <c r="O326" s="28">
        <v>0</v>
      </c>
      <c r="P326" s="2">
        <v>0</v>
      </c>
      <c r="Q326" s="28">
        <v>0</v>
      </c>
      <c r="R326" s="2">
        <v>0</v>
      </c>
      <c r="S326" s="28">
        <v>0</v>
      </c>
      <c r="T326" s="2">
        <v>0</v>
      </c>
      <c r="U326" s="28">
        <v>0</v>
      </c>
      <c r="V326" s="2">
        <f>J326+L326+N326</f>
        <v>0</v>
      </c>
      <c r="W326" s="28">
        <f>K326+M326+O326</f>
        <v>0</v>
      </c>
      <c r="X326" s="2">
        <f>D326+F326+H326+J326+L326+N326+P326</f>
        <v>1</v>
      </c>
      <c r="Y326" s="28">
        <f>E326+G326+I326+K326+M326+O326+Q326</f>
        <v>28369.919999999998</v>
      </c>
      <c r="Z326" s="2">
        <f>R326+T326+V326+X326</f>
        <v>1</v>
      </c>
      <c r="AA326" s="28">
        <f>S326+U326+W326+Y326</f>
        <v>28369.919999999998</v>
      </c>
    </row>
    <row r="327" spans="1:27" x14ac:dyDescent="0.25">
      <c r="A327" s="1" t="s">
        <v>41</v>
      </c>
      <c r="B327" s="1" t="s">
        <v>8</v>
      </c>
      <c r="C327" s="1" t="s">
        <v>4</v>
      </c>
      <c r="D327" s="3">
        <v>1</v>
      </c>
      <c r="E327" s="28">
        <v>605</v>
      </c>
      <c r="F327" s="3">
        <v>2</v>
      </c>
      <c r="G327" s="28">
        <v>21528</v>
      </c>
      <c r="H327" s="3">
        <v>2</v>
      </c>
      <c r="I327" s="28">
        <v>32305.14</v>
      </c>
      <c r="J327" s="3">
        <v>0</v>
      </c>
      <c r="K327" s="28">
        <v>0</v>
      </c>
      <c r="L327" s="3">
        <v>0</v>
      </c>
      <c r="M327" s="28">
        <v>0</v>
      </c>
      <c r="N327" s="3">
        <v>0</v>
      </c>
      <c r="O327" s="28">
        <v>0</v>
      </c>
      <c r="P327" s="3">
        <v>7</v>
      </c>
      <c r="Q327" s="28">
        <v>53173.440000000002</v>
      </c>
      <c r="R327" s="3">
        <v>51</v>
      </c>
      <c r="S327" s="28">
        <v>458292.44</v>
      </c>
      <c r="T327" s="3">
        <v>0</v>
      </c>
      <c r="U327" s="28">
        <v>0</v>
      </c>
      <c r="V327" s="3">
        <f>J327+L327+N327</f>
        <v>0</v>
      </c>
      <c r="W327" s="28">
        <f>K327+M327+O327</f>
        <v>0</v>
      </c>
      <c r="X327" s="3">
        <f>D327+F327+H327+J327+L327+N327+P327</f>
        <v>12</v>
      </c>
      <c r="Y327" s="28">
        <f>E327+G327+I327+K327+M327+O327+Q327</f>
        <v>107611.58</v>
      </c>
      <c r="Z327" s="3">
        <f>R327+T327+V327+X327</f>
        <v>63</v>
      </c>
      <c r="AA327" s="28">
        <f>S327+U327+W327+Y327</f>
        <v>565904.02</v>
      </c>
    </row>
    <row r="328" spans="1:27" x14ac:dyDescent="0.25">
      <c r="A328" s="1" t="s">
        <v>41</v>
      </c>
      <c r="B328" s="1" t="s">
        <v>9</v>
      </c>
      <c r="C328" s="1" t="s">
        <v>4</v>
      </c>
      <c r="D328" s="2">
        <v>0</v>
      </c>
      <c r="E328" s="28">
        <v>0</v>
      </c>
      <c r="F328" s="2">
        <v>0</v>
      </c>
      <c r="G328" s="28">
        <v>0</v>
      </c>
      <c r="H328" s="2">
        <v>0</v>
      </c>
      <c r="I328" s="28">
        <v>0</v>
      </c>
      <c r="J328" s="2">
        <v>0</v>
      </c>
      <c r="K328" s="28">
        <v>0</v>
      </c>
      <c r="L328" s="2">
        <v>0</v>
      </c>
      <c r="M328" s="28">
        <v>0</v>
      </c>
      <c r="N328" s="2">
        <v>0</v>
      </c>
      <c r="O328" s="28">
        <v>0</v>
      </c>
      <c r="P328" s="2">
        <v>0</v>
      </c>
      <c r="Q328" s="28">
        <v>0</v>
      </c>
      <c r="R328" s="2">
        <v>1</v>
      </c>
      <c r="S328" s="28">
        <v>5000</v>
      </c>
      <c r="T328" s="2">
        <v>0</v>
      </c>
      <c r="U328" s="28">
        <v>0</v>
      </c>
      <c r="V328" s="2">
        <f>J328+L328+N328</f>
        <v>0</v>
      </c>
      <c r="W328" s="28">
        <f>K328+M328+O328</f>
        <v>0</v>
      </c>
      <c r="X328" s="2">
        <f>D328+F328+H328+J328+L328+N328+P328</f>
        <v>0</v>
      </c>
      <c r="Y328" s="28">
        <f>E328+G328+I328+K328+M328+O328+Q328</f>
        <v>0</v>
      </c>
      <c r="Z328" s="2">
        <f>R328+T328+V328+X328</f>
        <v>1</v>
      </c>
      <c r="AA328" s="28">
        <f>S328+U328+W328+Y328</f>
        <v>5000</v>
      </c>
    </row>
    <row r="329" spans="1:27" x14ac:dyDescent="0.25">
      <c r="A329" s="1" t="s">
        <v>41</v>
      </c>
      <c r="B329" s="1" t="s">
        <v>9</v>
      </c>
      <c r="C329" s="1" t="s">
        <v>5</v>
      </c>
      <c r="D329" s="2">
        <v>0</v>
      </c>
      <c r="E329" s="28">
        <v>0</v>
      </c>
      <c r="F329" s="2">
        <v>0</v>
      </c>
      <c r="G329" s="28">
        <v>0</v>
      </c>
      <c r="H329" s="2">
        <v>0</v>
      </c>
      <c r="I329" s="28">
        <v>0</v>
      </c>
      <c r="J329" s="2">
        <v>1</v>
      </c>
      <c r="K329" s="28">
        <v>100000</v>
      </c>
      <c r="L329" s="2">
        <v>0</v>
      </c>
      <c r="M329" s="28">
        <v>0</v>
      </c>
      <c r="N329" s="2">
        <v>0</v>
      </c>
      <c r="O329" s="28">
        <v>0</v>
      </c>
      <c r="P329" s="2">
        <v>0</v>
      </c>
      <c r="Q329" s="28">
        <v>0</v>
      </c>
      <c r="R329" s="2">
        <v>2</v>
      </c>
      <c r="S329" s="28">
        <v>151560</v>
      </c>
      <c r="T329" s="2">
        <v>0</v>
      </c>
      <c r="U329" s="28">
        <v>0</v>
      </c>
      <c r="V329" s="2">
        <f>J329+L329+N329</f>
        <v>1</v>
      </c>
      <c r="W329" s="28">
        <f>K329+M329+O329</f>
        <v>100000</v>
      </c>
      <c r="X329" s="2">
        <f>D329+F329+H329+J329+L329+N329+P329</f>
        <v>1</v>
      </c>
      <c r="Y329" s="28">
        <f>E329+G329+I329+K329+M329+O329+Q329</f>
        <v>100000</v>
      </c>
      <c r="Z329" s="2">
        <f>R329+T329+V329+X329</f>
        <v>4</v>
      </c>
      <c r="AA329" s="28">
        <f>S329+U329+W329+Y329</f>
        <v>351560</v>
      </c>
    </row>
    <row r="330" spans="1:27" x14ac:dyDescent="0.25">
      <c r="A330" s="1" t="s">
        <v>41</v>
      </c>
      <c r="B330" s="1" t="s">
        <v>9</v>
      </c>
      <c r="C330" s="1" t="s">
        <v>6</v>
      </c>
      <c r="D330" s="2">
        <v>0</v>
      </c>
      <c r="E330" s="28">
        <v>0</v>
      </c>
      <c r="F330" s="2">
        <v>0</v>
      </c>
      <c r="G330" s="28">
        <v>0</v>
      </c>
      <c r="H330" s="2">
        <v>0</v>
      </c>
      <c r="I330" s="28">
        <v>0</v>
      </c>
      <c r="J330" s="2">
        <v>0</v>
      </c>
      <c r="K330" s="28">
        <v>0</v>
      </c>
      <c r="L330" s="2">
        <v>0</v>
      </c>
      <c r="M330" s="28">
        <v>0</v>
      </c>
      <c r="N330" s="2">
        <v>0</v>
      </c>
      <c r="O330" s="28">
        <v>0</v>
      </c>
      <c r="P330" s="2">
        <v>1</v>
      </c>
      <c r="Q330" s="28">
        <v>250000</v>
      </c>
      <c r="R330" s="2">
        <v>4</v>
      </c>
      <c r="S330" s="28">
        <v>1719011</v>
      </c>
      <c r="T330" s="2">
        <v>0</v>
      </c>
      <c r="U330" s="28">
        <v>0</v>
      </c>
      <c r="V330" s="2">
        <f>J330+L330+N330</f>
        <v>0</v>
      </c>
      <c r="W330" s="28">
        <f>K330+M330+O330</f>
        <v>0</v>
      </c>
      <c r="X330" s="2">
        <f>D330+F330+H330+J330+L330+N330+P330</f>
        <v>1</v>
      </c>
      <c r="Y330" s="28">
        <f>E330+G330+I330+K330+M330+O330+Q330</f>
        <v>250000</v>
      </c>
      <c r="Z330" s="2">
        <f>R330+T330+V330+X330</f>
        <v>5</v>
      </c>
      <c r="AA330" s="28">
        <f>S330+U330+W330+Y330</f>
        <v>1969011</v>
      </c>
    </row>
    <row r="331" spans="1:27" x14ac:dyDescent="0.25">
      <c r="A331" s="1" t="s">
        <v>41</v>
      </c>
      <c r="B331" s="1" t="s">
        <v>9</v>
      </c>
      <c r="C331" s="1" t="s">
        <v>7</v>
      </c>
      <c r="D331" s="2">
        <v>0</v>
      </c>
      <c r="E331" s="28">
        <v>0</v>
      </c>
      <c r="F331" s="2">
        <v>0</v>
      </c>
      <c r="G331" s="28">
        <v>0</v>
      </c>
      <c r="H331" s="2">
        <v>0</v>
      </c>
      <c r="I331" s="28">
        <v>0</v>
      </c>
      <c r="J331" s="2">
        <v>0</v>
      </c>
      <c r="K331" s="28">
        <v>0</v>
      </c>
      <c r="L331" s="2">
        <v>0</v>
      </c>
      <c r="M331" s="28">
        <v>0</v>
      </c>
      <c r="N331" s="2">
        <v>0</v>
      </c>
      <c r="O331" s="28">
        <v>0</v>
      </c>
      <c r="P331" s="2">
        <v>0</v>
      </c>
      <c r="Q331" s="28">
        <v>0</v>
      </c>
      <c r="R331" s="2">
        <v>2</v>
      </c>
      <c r="S331" s="28">
        <v>21506500.550000001</v>
      </c>
      <c r="T331" s="2">
        <v>0</v>
      </c>
      <c r="U331" s="28">
        <v>0</v>
      </c>
      <c r="V331" s="2">
        <f>J331+L331+N331</f>
        <v>0</v>
      </c>
      <c r="W331" s="28">
        <f>K331+M331+O331</f>
        <v>0</v>
      </c>
      <c r="X331" s="2">
        <f>D331+F331+H331+J331+L331+N331+P331</f>
        <v>0</v>
      </c>
      <c r="Y331" s="28">
        <f>E331+G331+I331+K331+M331+O331+Q331</f>
        <v>0</v>
      </c>
      <c r="Z331" s="2">
        <f>R331+T331+V331+X331</f>
        <v>2</v>
      </c>
      <c r="AA331" s="28">
        <f>S331+U331+W331+Y331</f>
        <v>21506500.550000001</v>
      </c>
    </row>
    <row r="332" spans="1:27" x14ac:dyDescent="0.25">
      <c r="A332" s="1" t="s">
        <v>41</v>
      </c>
      <c r="B332" s="1" t="s">
        <v>12</v>
      </c>
      <c r="C332" s="1" t="s">
        <v>4</v>
      </c>
      <c r="D332" s="2">
        <v>0</v>
      </c>
      <c r="E332" s="28">
        <v>0</v>
      </c>
      <c r="F332" s="2">
        <v>6</v>
      </c>
      <c r="G332" s="28">
        <v>55064.79</v>
      </c>
      <c r="H332" s="2">
        <v>0</v>
      </c>
      <c r="I332" s="28">
        <v>0</v>
      </c>
      <c r="J332" s="2">
        <v>0</v>
      </c>
      <c r="K332" s="28">
        <v>0</v>
      </c>
      <c r="L332" s="2">
        <v>0</v>
      </c>
      <c r="M332" s="28">
        <v>0</v>
      </c>
      <c r="N332" s="2">
        <v>0</v>
      </c>
      <c r="O332" s="28">
        <v>0</v>
      </c>
      <c r="P332" s="2">
        <v>4</v>
      </c>
      <c r="Q332" s="28">
        <v>28486.89</v>
      </c>
      <c r="R332" s="2">
        <v>86</v>
      </c>
      <c r="S332" s="28">
        <v>402265.96</v>
      </c>
      <c r="T332" s="2">
        <v>0</v>
      </c>
      <c r="U332" s="28">
        <v>0</v>
      </c>
      <c r="V332" s="2">
        <f>J332+L332+N332</f>
        <v>0</v>
      </c>
      <c r="W332" s="28">
        <f>K332+M332+O332</f>
        <v>0</v>
      </c>
      <c r="X332" s="2">
        <f>D332+F332+H332+J332+L332+N332+P332</f>
        <v>10</v>
      </c>
      <c r="Y332" s="28">
        <f>E332+G332+I332+K332+M332+O332+Q332</f>
        <v>83551.679999999993</v>
      </c>
      <c r="Z332" s="2">
        <f>R332+T332+V332+X332</f>
        <v>96</v>
      </c>
      <c r="AA332" s="28">
        <f>S332+U332+W332+Y332</f>
        <v>485817.64</v>
      </c>
    </row>
    <row r="333" spans="1:27" x14ac:dyDescent="0.25">
      <c r="A333" s="1" t="s">
        <v>41</v>
      </c>
      <c r="B333" s="1" t="s">
        <v>12</v>
      </c>
      <c r="C333" s="1" t="s">
        <v>5</v>
      </c>
      <c r="D333" s="2">
        <v>0</v>
      </c>
      <c r="E333" s="28">
        <v>0</v>
      </c>
      <c r="F333" s="2">
        <v>0</v>
      </c>
      <c r="G333" s="28">
        <v>0</v>
      </c>
      <c r="H333" s="2">
        <v>2</v>
      </c>
      <c r="I333" s="28">
        <v>60761.5</v>
      </c>
      <c r="J333" s="2">
        <v>0</v>
      </c>
      <c r="K333" s="28">
        <v>0</v>
      </c>
      <c r="L333" s="2">
        <v>0</v>
      </c>
      <c r="M333" s="28">
        <v>0</v>
      </c>
      <c r="N333" s="2">
        <v>0</v>
      </c>
      <c r="O333" s="28">
        <v>0</v>
      </c>
      <c r="P333" s="2">
        <v>1</v>
      </c>
      <c r="Q333" s="28">
        <v>24000</v>
      </c>
      <c r="R333" s="2">
        <v>0</v>
      </c>
      <c r="S333" s="28">
        <v>0</v>
      </c>
      <c r="T333" s="2">
        <v>0</v>
      </c>
      <c r="U333" s="28">
        <v>0</v>
      </c>
      <c r="V333" s="2">
        <f>J333+L333+N333</f>
        <v>0</v>
      </c>
      <c r="W333" s="28">
        <f>K333+M333+O333</f>
        <v>0</v>
      </c>
      <c r="X333" s="2">
        <f>D333+F333+H333+J333+L333+N333+P333</f>
        <v>3</v>
      </c>
      <c r="Y333" s="28">
        <f>E333+G333+I333+K333+M333+O333+Q333</f>
        <v>84761.5</v>
      </c>
      <c r="Z333" s="2">
        <f>R333+T333+V333+X333</f>
        <v>3</v>
      </c>
      <c r="AA333" s="28">
        <f>S333+U333+W333+Y333</f>
        <v>84761.5</v>
      </c>
    </row>
    <row r="334" spans="1:27" x14ac:dyDescent="0.25">
      <c r="A334" s="1" t="s">
        <v>41</v>
      </c>
      <c r="B334" s="1" t="s">
        <v>12</v>
      </c>
      <c r="C334" s="1" t="s">
        <v>6</v>
      </c>
      <c r="D334" s="2">
        <v>0</v>
      </c>
      <c r="E334" s="28">
        <v>0</v>
      </c>
      <c r="F334" s="2">
        <v>0</v>
      </c>
      <c r="G334" s="28">
        <v>0</v>
      </c>
      <c r="H334" s="2">
        <v>0</v>
      </c>
      <c r="I334" s="28">
        <v>0</v>
      </c>
      <c r="J334" s="2">
        <v>0</v>
      </c>
      <c r="K334" s="28">
        <v>0</v>
      </c>
      <c r="L334" s="2">
        <v>0</v>
      </c>
      <c r="M334" s="28">
        <v>0</v>
      </c>
      <c r="N334" s="2">
        <v>0</v>
      </c>
      <c r="O334" s="28">
        <v>0</v>
      </c>
      <c r="P334" s="2">
        <v>0</v>
      </c>
      <c r="Q334" s="28">
        <v>0</v>
      </c>
      <c r="R334" s="2">
        <v>1</v>
      </c>
      <c r="S334" s="28">
        <v>124203</v>
      </c>
      <c r="T334" s="2">
        <v>0</v>
      </c>
      <c r="U334" s="28">
        <v>0</v>
      </c>
      <c r="V334" s="2">
        <f>J334+L334+N334</f>
        <v>0</v>
      </c>
      <c r="W334" s="28">
        <f>K334+M334+O334</f>
        <v>0</v>
      </c>
      <c r="X334" s="2">
        <f>D334+F334+H334+J334+L334+N334+P334</f>
        <v>0</v>
      </c>
      <c r="Y334" s="28">
        <f>E334+G334+I334+K334+M334+O334+Q334</f>
        <v>0</v>
      </c>
      <c r="Z334" s="2">
        <f>R334+T334+V334+X334</f>
        <v>1</v>
      </c>
      <c r="AA334" s="28">
        <f>S334+U334+W334+Y334</f>
        <v>124203</v>
      </c>
    </row>
    <row r="335" spans="1:27" x14ac:dyDescent="0.25">
      <c r="A335" s="1" t="s">
        <v>41</v>
      </c>
      <c r="B335" s="1" t="s">
        <v>12</v>
      </c>
      <c r="C335" s="1" t="s">
        <v>10</v>
      </c>
      <c r="D335" s="2">
        <v>0</v>
      </c>
      <c r="E335" s="28">
        <v>0</v>
      </c>
      <c r="F335" s="2">
        <v>0</v>
      </c>
      <c r="G335" s="28">
        <v>0</v>
      </c>
      <c r="H335" s="2">
        <v>0</v>
      </c>
      <c r="I335" s="28">
        <v>0</v>
      </c>
      <c r="J335" s="2">
        <v>0</v>
      </c>
      <c r="K335" s="28">
        <v>0</v>
      </c>
      <c r="L335" s="2">
        <v>0</v>
      </c>
      <c r="M335" s="28">
        <v>0</v>
      </c>
      <c r="N335" s="2">
        <v>0</v>
      </c>
      <c r="O335" s="28">
        <v>0</v>
      </c>
      <c r="P335" s="2">
        <v>0</v>
      </c>
      <c r="Q335" s="28">
        <v>0</v>
      </c>
      <c r="R335" s="2">
        <v>1</v>
      </c>
      <c r="S335" s="28">
        <v>4351750</v>
      </c>
      <c r="T335" s="2">
        <v>0</v>
      </c>
      <c r="U335" s="28">
        <v>0</v>
      </c>
      <c r="V335" s="2">
        <f>J335+L335+N335</f>
        <v>0</v>
      </c>
      <c r="W335" s="28">
        <f>K335+M335+O335</f>
        <v>0</v>
      </c>
      <c r="X335" s="2">
        <f>D335+F335+H335+J335+L335+N335+P335</f>
        <v>0</v>
      </c>
      <c r="Y335" s="28">
        <f>E335+G335+I335+K335+M335+O335+Q335</f>
        <v>0</v>
      </c>
      <c r="Z335" s="2">
        <f>R335+T335+V335+X335</f>
        <v>1</v>
      </c>
      <c r="AA335" s="28">
        <f>S335+U335+W335+Y335</f>
        <v>4351750</v>
      </c>
    </row>
    <row r="336" spans="1:27" ht="15" x14ac:dyDescent="0.25">
      <c r="A336" s="1" t="s">
        <v>64</v>
      </c>
      <c r="B336" s="1" t="s">
        <v>3</v>
      </c>
      <c r="C336" s="1" t="s">
        <v>4</v>
      </c>
      <c r="D336" s="2">
        <v>0</v>
      </c>
      <c r="E336" s="28">
        <v>0</v>
      </c>
      <c r="F336" s="2">
        <v>0</v>
      </c>
      <c r="G336" s="28">
        <v>0</v>
      </c>
      <c r="H336" s="2">
        <v>0</v>
      </c>
      <c r="I336" s="28">
        <v>0</v>
      </c>
      <c r="J336" s="2">
        <v>0</v>
      </c>
      <c r="K336" s="28">
        <v>0</v>
      </c>
      <c r="L336" s="2">
        <v>0</v>
      </c>
      <c r="M336" s="28">
        <v>0</v>
      </c>
      <c r="N336" s="2">
        <v>0</v>
      </c>
      <c r="O336" s="28">
        <v>0</v>
      </c>
      <c r="P336" s="2">
        <v>0</v>
      </c>
      <c r="Q336" s="28">
        <v>0</v>
      </c>
      <c r="R336" s="2">
        <v>1</v>
      </c>
      <c r="S336" s="28">
        <v>19160</v>
      </c>
      <c r="T336" s="2">
        <v>0</v>
      </c>
      <c r="U336" s="28">
        <v>0</v>
      </c>
      <c r="V336" s="2">
        <f>J336+L336+N336</f>
        <v>0</v>
      </c>
      <c r="W336" s="28">
        <f>K336+M336+O336</f>
        <v>0</v>
      </c>
      <c r="X336" s="2">
        <f>D336+F336+H336+J336+L336+N336+P336</f>
        <v>0</v>
      </c>
      <c r="Y336" s="28">
        <f>E336+G336+I336+K336+M336+O336+Q336</f>
        <v>0</v>
      </c>
      <c r="Z336" s="2">
        <f>R336+T336+V336+X336</f>
        <v>1</v>
      </c>
      <c r="AA336" s="28">
        <f>S336+U336+W336+Y336</f>
        <v>19160</v>
      </c>
    </row>
    <row r="337" spans="1:27" ht="15" x14ac:dyDescent="0.25">
      <c r="A337" s="1" t="s">
        <v>64</v>
      </c>
      <c r="B337" s="1" t="s">
        <v>8</v>
      </c>
      <c r="C337" s="1" t="s">
        <v>4</v>
      </c>
      <c r="D337" s="3">
        <v>1</v>
      </c>
      <c r="E337" s="28">
        <v>276.69</v>
      </c>
      <c r="F337" s="3">
        <v>3</v>
      </c>
      <c r="G337" s="28">
        <v>6401.8</v>
      </c>
      <c r="H337" s="3">
        <v>4</v>
      </c>
      <c r="I337" s="28">
        <v>14092</v>
      </c>
      <c r="J337" s="3">
        <v>0</v>
      </c>
      <c r="K337" s="28">
        <v>0</v>
      </c>
      <c r="L337" s="3">
        <v>0</v>
      </c>
      <c r="M337" s="28">
        <v>0</v>
      </c>
      <c r="N337" s="3">
        <v>0</v>
      </c>
      <c r="O337" s="28">
        <v>0</v>
      </c>
      <c r="P337" s="3">
        <v>1</v>
      </c>
      <c r="Q337" s="28">
        <v>749.96</v>
      </c>
      <c r="R337" s="3">
        <v>15</v>
      </c>
      <c r="S337" s="28">
        <v>46902.37</v>
      </c>
      <c r="T337" s="3">
        <v>0</v>
      </c>
      <c r="U337" s="28">
        <v>0</v>
      </c>
      <c r="V337" s="3">
        <f>J337+L337+N337</f>
        <v>0</v>
      </c>
      <c r="W337" s="28">
        <f>K337+M337+O337</f>
        <v>0</v>
      </c>
      <c r="X337" s="3">
        <f>D337+F337+H337+J337+L337+N337+P337</f>
        <v>9</v>
      </c>
      <c r="Y337" s="28">
        <f>E337+G337+I337+K337+M337+O337+Q337</f>
        <v>21520.449999999997</v>
      </c>
      <c r="Z337" s="3">
        <f>R337+T337+V337+X337</f>
        <v>24</v>
      </c>
      <c r="AA337" s="28">
        <f>S337+U337+W337+Y337</f>
        <v>68422.820000000007</v>
      </c>
    </row>
    <row r="338" spans="1:27" ht="15" x14ac:dyDescent="0.25">
      <c r="A338" s="1" t="s">
        <v>64</v>
      </c>
      <c r="B338" s="1" t="s">
        <v>9</v>
      </c>
      <c r="C338" s="1" t="s">
        <v>4</v>
      </c>
      <c r="D338" s="2">
        <v>0</v>
      </c>
      <c r="E338" s="28">
        <v>0</v>
      </c>
      <c r="F338" s="2">
        <v>0</v>
      </c>
      <c r="G338" s="28">
        <v>0</v>
      </c>
      <c r="H338" s="2">
        <v>0</v>
      </c>
      <c r="I338" s="28">
        <v>0</v>
      </c>
      <c r="J338" s="2">
        <v>3</v>
      </c>
      <c r="K338" s="28">
        <v>28630</v>
      </c>
      <c r="L338" s="2">
        <v>0</v>
      </c>
      <c r="M338" s="28">
        <v>0</v>
      </c>
      <c r="N338" s="2">
        <v>1</v>
      </c>
      <c r="O338" s="28">
        <v>7785.96</v>
      </c>
      <c r="P338" s="2">
        <v>2</v>
      </c>
      <c r="Q338" s="28">
        <v>3040</v>
      </c>
      <c r="R338" s="2">
        <v>18</v>
      </c>
      <c r="S338" s="28">
        <v>77337</v>
      </c>
      <c r="T338" s="2">
        <v>0</v>
      </c>
      <c r="U338" s="28">
        <v>0</v>
      </c>
      <c r="V338" s="2">
        <f>J338+L338+N338</f>
        <v>4</v>
      </c>
      <c r="W338" s="28">
        <f>K338+M338+O338</f>
        <v>36415.96</v>
      </c>
      <c r="X338" s="2">
        <f>D338+F338+H338+J338+L338+N338+P338</f>
        <v>6</v>
      </c>
      <c r="Y338" s="28">
        <f>E338+G338+I338+K338+M338+O338+Q338</f>
        <v>39455.96</v>
      </c>
      <c r="Z338" s="2">
        <f>R338+T338+V338+X338</f>
        <v>28</v>
      </c>
      <c r="AA338" s="28">
        <f>S338+U338+W338+Y338</f>
        <v>153208.91999999998</v>
      </c>
    </row>
    <row r="339" spans="1:27" ht="15" x14ac:dyDescent="0.25">
      <c r="A339" s="1" t="s">
        <v>64</v>
      </c>
      <c r="B339" s="1" t="s">
        <v>9</v>
      </c>
      <c r="C339" s="1" t="s">
        <v>5</v>
      </c>
      <c r="D339" s="2">
        <v>0</v>
      </c>
      <c r="E339" s="28">
        <v>0</v>
      </c>
      <c r="F339" s="2">
        <v>0</v>
      </c>
      <c r="G339" s="28">
        <v>0</v>
      </c>
      <c r="H339" s="2">
        <v>1</v>
      </c>
      <c r="I339" s="28">
        <v>69271</v>
      </c>
      <c r="J339" s="2">
        <v>0</v>
      </c>
      <c r="K339" s="28">
        <v>0</v>
      </c>
      <c r="L339" s="2">
        <v>0</v>
      </c>
      <c r="M339" s="28">
        <v>0</v>
      </c>
      <c r="N339" s="2">
        <v>0</v>
      </c>
      <c r="O339" s="28">
        <v>0</v>
      </c>
      <c r="P339" s="2">
        <v>2</v>
      </c>
      <c r="Q339" s="28">
        <v>197400</v>
      </c>
      <c r="R339" s="2">
        <v>3</v>
      </c>
      <c r="S339" s="28">
        <v>192000</v>
      </c>
      <c r="T339" s="2">
        <v>0</v>
      </c>
      <c r="U339" s="28">
        <v>0</v>
      </c>
      <c r="V339" s="2">
        <f>J339+L339+N339</f>
        <v>0</v>
      </c>
      <c r="W339" s="28">
        <f>K339+M339+O339</f>
        <v>0</v>
      </c>
      <c r="X339" s="2">
        <f>D339+F339+H339+J339+L339+N339+P339</f>
        <v>3</v>
      </c>
      <c r="Y339" s="28">
        <f>E339+G339+I339+K339+M339+O339+Q339</f>
        <v>266671</v>
      </c>
      <c r="Z339" s="2">
        <f>R339+T339+V339+X339</f>
        <v>6</v>
      </c>
      <c r="AA339" s="28">
        <f>S339+U339+W339+Y339</f>
        <v>458671</v>
      </c>
    </row>
    <row r="340" spans="1:27" ht="15" x14ac:dyDescent="0.25">
      <c r="A340" s="1" t="s">
        <v>64</v>
      </c>
      <c r="B340" s="1" t="s">
        <v>12</v>
      </c>
      <c r="C340" s="1" t="s">
        <v>4</v>
      </c>
      <c r="D340" s="3">
        <v>3</v>
      </c>
      <c r="E340" s="28">
        <v>2048.48</v>
      </c>
      <c r="F340" s="3">
        <v>2</v>
      </c>
      <c r="G340" s="28">
        <v>38000</v>
      </c>
      <c r="H340" s="3">
        <v>0</v>
      </c>
      <c r="I340" s="28">
        <v>0</v>
      </c>
      <c r="J340" s="3">
        <v>4</v>
      </c>
      <c r="K340" s="28">
        <v>37160</v>
      </c>
      <c r="L340" s="3">
        <v>0</v>
      </c>
      <c r="M340" s="28">
        <v>0</v>
      </c>
      <c r="N340" s="3">
        <v>4</v>
      </c>
      <c r="O340" s="28">
        <v>34404.28</v>
      </c>
      <c r="P340" s="3">
        <v>5</v>
      </c>
      <c r="Q340" s="28">
        <v>41000</v>
      </c>
      <c r="R340" s="3">
        <v>59</v>
      </c>
      <c r="S340" s="28">
        <v>207875.20000000001</v>
      </c>
      <c r="T340" s="3">
        <v>0</v>
      </c>
      <c r="U340" s="28">
        <v>0</v>
      </c>
      <c r="V340" s="3">
        <f>J340+L340+N340</f>
        <v>8</v>
      </c>
      <c r="W340" s="28">
        <f>K340+M340+O340</f>
        <v>71564.28</v>
      </c>
      <c r="X340" s="3">
        <f>D340+F340+H340+J340+L340+N340+P340</f>
        <v>18</v>
      </c>
      <c r="Y340" s="28">
        <f>E340+G340+I340+K340+M340+O340+Q340</f>
        <v>152612.76</v>
      </c>
      <c r="Z340" s="3">
        <f>R340+T340+V340+X340</f>
        <v>85</v>
      </c>
      <c r="AA340" s="28">
        <f>S340+U340+W340+Y340</f>
        <v>432052.24</v>
      </c>
    </row>
    <row r="341" spans="1:27" ht="15" x14ac:dyDescent="0.25">
      <c r="A341" s="1" t="s">
        <v>64</v>
      </c>
      <c r="B341" s="1" t="s">
        <v>12</v>
      </c>
      <c r="C341" s="1" t="s">
        <v>5</v>
      </c>
      <c r="D341" s="2">
        <v>0</v>
      </c>
      <c r="E341" s="28">
        <v>0</v>
      </c>
      <c r="F341" s="2">
        <v>0</v>
      </c>
      <c r="G341" s="28">
        <v>0</v>
      </c>
      <c r="H341" s="2">
        <v>0</v>
      </c>
      <c r="I341" s="28">
        <v>0</v>
      </c>
      <c r="J341" s="2">
        <v>0</v>
      </c>
      <c r="K341" s="28">
        <v>0</v>
      </c>
      <c r="L341" s="2">
        <v>0</v>
      </c>
      <c r="M341" s="28">
        <v>0</v>
      </c>
      <c r="N341" s="2">
        <v>1</v>
      </c>
      <c r="O341" s="28">
        <v>20070</v>
      </c>
      <c r="P341" s="2">
        <v>0</v>
      </c>
      <c r="Q341" s="28">
        <v>0</v>
      </c>
      <c r="R341" s="2">
        <v>4</v>
      </c>
      <c r="S341" s="28">
        <v>329045</v>
      </c>
      <c r="T341" s="2">
        <v>0</v>
      </c>
      <c r="U341" s="28">
        <v>0</v>
      </c>
      <c r="V341" s="2">
        <f>J341+L341+N341</f>
        <v>1</v>
      </c>
      <c r="W341" s="28">
        <f>K341+M341+O341</f>
        <v>20070</v>
      </c>
      <c r="X341" s="2">
        <f>D341+F341+H341+J341+L341+N341+P341</f>
        <v>1</v>
      </c>
      <c r="Y341" s="28">
        <f>E341+G341+I341+K341+M341+O341+Q341</f>
        <v>20070</v>
      </c>
      <c r="Z341" s="2">
        <f>R341+T341+V341+X341</f>
        <v>6</v>
      </c>
      <c r="AA341" s="28">
        <f>S341+U341+W341+Y341</f>
        <v>369185</v>
      </c>
    </row>
    <row r="342" spans="1:27" ht="15" x14ac:dyDescent="0.25">
      <c r="A342" s="1" t="s">
        <v>64</v>
      </c>
      <c r="B342" s="1" t="s">
        <v>12</v>
      </c>
      <c r="C342" s="1" t="s">
        <v>6</v>
      </c>
      <c r="D342" s="2">
        <v>0</v>
      </c>
      <c r="E342" s="28">
        <v>0</v>
      </c>
      <c r="F342" s="2">
        <v>0</v>
      </c>
      <c r="G342" s="28">
        <v>0</v>
      </c>
      <c r="H342" s="2">
        <v>0</v>
      </c>
      <c r="I342" s="28">
        <v>0</v>
      </c>
      <c r="J342" s="2">
        <v>0</v>
      </c>
      <c r="K342" s="28">
        <v>0</v>
      </c>
      <c r="L342" s="2">
        <v>0</v>
      </c>
      <c r="M342" s="28">
        <v>0</v>
      </c>
      <c r="N342" s="2">
        <v>0</v>
      </c>
      <c r="O342" s="28">
        <v>0</v>
      </c>
      <c r="P342" s="2">
        <v>0</v>
      </c>
      <c r="Q342" s="28">
        <v>0</v>
      </c>
      <c r="R342" s="2">
        <v>1</v>
      </c>
      <c r="S342" s="28">
        <v>159850</v>
      </c>
      <c r="T342" s="2">
        <v>0</v>
      </c>
      <c r="U342" s="28">
        <v>0</v>
      </c>
      <c r="V342" s="2">
        <f>J342+L342+N342</f>
        <v>0</v>
      </c>
      <c r="W342" s="28">
        <f>K342+M342+O342</f>
        <v>0</v>
      </c>
      <c r="X342" s="2">
        <f>D342+F342+H342+J342+L342+N342+P342</f>
        <v>0</v>
      </c>
      <c r="Y342" s="28">
        <f>E342+G342+I342+K342+M342+O342+Q342</f>
        <v>0</v>
      </c>
      <c r="Z342" s="2">
        <f>R342+T342+V342+X342</f>
        <v>1</v>
      </c>
      <c r="AA342" s="28">
        <f>S342+U342+W342+Y342</f>
        <v>159850</v>
      </c>
    </row>
    <row r="343" spans="1:27" ht="15" x14ac:dyDescent="0.25">
      <c r="A343" s="1" t="s">
        <v>42</v>
      </c>
      <c r="B343" s="1" t="s">
        <v>8</v>
      </c>
      <c r="C343" s="1" t="s">
        <v>4</v>
      </c>
      <c r="D343" s="3">
        <v>1</v>
      </c>
      <c r="E343" s="28">
        <v>469.67</v>
      </c>
      <c r="F343" s="3">
        <v>9</v>
      </c>
      <c r="G343" s="28">
        <v>54132.75</v>
      </c>
      <c r="H343" s="3">
        <v>15</v>
      </c>
      <c r="I343" s="28">
        <v>76643.460000000006</v>
      </c>
      <c r="J343" s="3">
        <v>0</v>
      </c>
      <c r="K343" s="28">
        <v>0</v>
      </c>
      <c r="L343" s="3">
        <v>0</v>
      </c>
      <c r="M343" s="28">
        <v>0</v>
      </c>
      <c r="N343" s="3">
        <v>1</v>
      </c>
      <c r="O343" s="28">
        <v>129</v>
      </c>
      <c r="P343" s="3">
        <v>9</v>
      </c>
      <c r="Q343" s="28">
        <v>41038.86</v>
      </c>
      <c r="R343" s="3">
        <v>90</v>
      </c>
      <c r="S343" s="28">
        <v>449676.36</v>
      </c>
      <c r="T343" s="3">
        <v>0</v>
      </c>
      <c r="U343" s="28">
        <v>0</v>
      </c>
      <c r="V343" s="3">
        <f>J343+L343+N343</f>
        <v>1</v>
      </c>
      <c r="W343" s="28">
        <f>K343+M343+O343</f>
        <v>129</v>
      </c>
      <c r="X343" s="3">
        <f>D343+F343+H343+J343+L343+N343+P343</f>
        <v>35</v>
      </c>
      <c r="Y343" s="28">
        <f>E343+G343+I343+K343+M343+O343+Q343</f>
        <v>172413.74</v>
      </c>
      <c r="Z343" s="3">
        <f>R343+T343+V343+X343</f>
        <v>126</v>
      </c>
      <c r="AA343" s="28">
        <f>S343+U343+W343+Y343</f>
        <v>622219.1</v>
      </c>
    </row>
    <row r="344" spans="1:27" ht="15" x14ac:dyDescent="0.25">
      <c r="A344" s="1" t="s">
        <v>42</v>
      </c>
      <c r="B344" s="1" t="s">
        <v>8</v>
      </c>
      <c r="C344" s="1" t="s">
        <v>5</v>
      </c>
      <c r="D344" s="2">
        <v>0</v>
      </c>
      <c r="E344" s="28">
        <v>0</v>
      </c>
      <c r="F344" s="2">
        <v>0</v>
      </c>
      <c r="G344" s="28">
        <v>0</v>
      </c>
      <c r="H344" s="2">
        <v>0</v>
      </c>
      <c r="I344" s="28">
        <v>0</v>
      </c>
      <c r="J344" s="2">
        <v>0</v>
      </c>
      <c r="K344" s="28">
        <v>0</v>
      </c>
      <c r="L344" s="2">
        <v>0</v>
      </c>
      <c r="M344" s="28">
        <v>0</v>
      </c>
      <c r="N344" s="2">
        <v>0</v>
      </c>
      <c r="O344" s="28">
        <v>0</v>
      </c>
      <c r="P344" s="2">
        <v>0</v>
      </c>
      <c r="Q344" s="28">
        <v>0</v>
      </c>
      <c r="R344" s="2">
        <v>1</v>
      </c>
      <c r="S344" s="28">
        <v>75283.199999999997</v>
      </c>
      <c r="T344" s="2">
        <v>0</v>
      </c>
      <c r="U344" s="28">
        <v>0</v>
      </c>
      <c r="V344" s="2">
        <f>J344+L344+N344</f>
        <v>0</v>
      </c>
      <c r="W344" s="28">
        <f>K344+M344+O344</f>
        <v>0</v>
      </c>
      <c r="X344" s="2">
        <f>D344+F344+H344+J344+L344+N344+P344</f>
        <v>0</v>
      </c>
      <c r="Y344" s="28">
        <f>E344+G344+I344+K344+M344+O344+Q344</f>
        <v>0</v>
      </c>
      <c r="Z344" s="2">
        <f>R344+T344+V344+X344</f>
        <v>1</v>
      </c>
      <c r="AA344" s="28">
        <f>S344+U344+W344+Y344</f>
        <v>75283.199999999997</v>
      </c>
    </row>
    <row r="345" spans="1:27" ht="15" x14ac:dyDescent="0.25">
      <c r="A345" s="1" t="s">
        <v>42</v>
      </c>
      <c r="B345" s="1" t="s">
        <v>9</v>
      </c>
      <c r="C345" s="1" t="s">
        <v>4</v>
      </c>
      <c r="D345" s="2">
        <v>0</v>
      </c>
      <c r="E345" s="28">
        <v>0</v>
      </c>
      <c r="F345" s="2">
        <v>0</v>
      </c>
      <c r="G345" s="28">
        <v>0</v>
      </c>
      <c r="H345" s="2">
        <v>0</v>
      </c>
      <c r="I345" s="28">
        <v>0</v>
      </c>
      <c r="J345" s="2">
        <v>0</v>
      </c>
      <c r="K345" s="28">
        <v>0</v>
      </c>
      <c r="L345" s="2">
        <v>0</v>
      </c>
      <c r="M345" s="28">
        <v>0</v>
      </c>
      <c r="N345" s="2">
        <v>0</v>
      </c>
      <c r="O345" s="28">
        <v>0</v>
      </c>
      <c r="P345" s="2">
        <v>0</v>
      </c>
      <c r="Q345" s="28">
        <v>0</v>
      </c>
      <c r="R345" s="2">
        <v>4</v>
      </c>
      <c r="S345" s="28">
        <v>6150</v>
      </c>
      <c r="T345" s="2">
        <v>0</v>
      </c>
      <c r="U345" s="28">
        <v>0</v>
      </c>
      <c r="V345" s="2">
        <f>J345+L345+N345</f>
        <v>0</v>
      </c>
      <c r="W345" s="28">
        <f>K345+M345+O345</f>
        <v>0</v>
      </c>
      <c r="X345" s="2">
        <f>D345+F345+H345+J345+L345+N345+P345</f>
        <v>0</v>
      </c>
      <c r="Y345" s="28">
        <f>E345+G345+I345+K345+M345+O345+Q345</f>
        <v>0</v>
      </c>
      <c r="Z345" s="2">
        <f>R345+T345+V345+X345</f>
        <v>4</v>
      </c>
      <c r="AA345" s="28">
        <f>S345+U345+W345+Y345</f>
        <v>6150</v>
      </c>
    </row>
    <row r="346" spans="1:27" ht="15" x14ac:dyDescent="0.25">
      <c r="A346" s="1" t="s">
        <v>42</v>
      </c>
      <c r="B346" s="1" t="s">
        <v>12</v>
      </c>
      <c r="C346" s="1" t="s">
        <v>4</v>
      </c>
      <c r="D346" s="3">
        <v>6</v>
      </c>
      <c r="E346" s="28">
        <v>29100</v>
      </c>
      <c r="F346" s="3">
        <v>5</v>
      </c>
      <c r="G346" s="28">
        <v>16287.86</v>
      </c>
      <c r="H346" s="3">
        <v>13</v>
      </c>
      <c r="I346" s="28">
        <v>64116.55</v>
      </c>
      <c r="J346" s="3">
        <v>0</v>
      </c>
      <c r="K346" s="28">
        <v>0</v>
      </c>
      <c r="L346" s="3">
        <v>0</v>
      </c>
      <c r="M346" s="28">
        <v>0</v>
      </c>
      <c r="N346" s="3">
        <v>0</v>
      </c>
      <c r="O346" s="28">
        <v>0</v>
      </c>
      <c r="P346" s="3">
        <v>6</v>
      </c>
      <c r="Q346" s="28">
        <v>32651.5</v>
      </c>
      <c r="R346" s="3">
        <v>147</v>
      </c>
      <c r="S346" s="28">
        <v>778734.58</v>
      </c>
      <c r="T346" s="3">
        <v>0</v>
      </c>
      <c r="U346" s="28">
        <v>0</v>
      </c>
      <c r="V346" s="3">
        <f>J346+L346+N346</f>
        <v>0</v>
      </c>
      <c r="W346" s="28">
        <f>K346+M346+O346</f>
        <v>0</v>
      </c>
      <c r="X346" s="3">
        <f>D346+F346+H346+J346+L346+N346+P346</f>
        <v>30</v>
      </c>
      <c r="Y346" s="28">
        <f>E346+G346+I346+K346+M346+O346+Q346</f>
        <v>142155.91</v>
      </c>
      <c r="Z346" s="3">
        <f>R346+T346+V346+X346</f>
        <v>177</v>
      </c>
      <c r="AA346" s="28">
        <f>S346+U346+W346+Y346</f>
        <v>920890.49</v>
      </c>
    </row>
    <row r="347" spans="1:27" ht="15" x14ac:dyDescent="0.25">
      <c r="A347" s="1" t="s">
        <v>42</v>
      </c>
      <c r="B347" s="1" t="s">
        <v>12</v>
      </c>
      <c r="C347" s="1" t="s">
        <v>5</v>
      </c>
      <c r="D347" s="2">
        <v>0</v>
      </c>
      <c r="E347" s="28">
        <v>0</v>
      </c>
      <c r="F347" s="2">
        <v>0</v>
      </c>
      <c r="G347" s="28">
        <v>0</v>
      </c>
      <c r="H347" s="2">
        <v>0</v>
      </c>
      <c r="I347" s="28">
        <v>0</v>
      </c>
      <c r="J347" s="2">
        <v>0</v>
      </c>
      <c r="K347" s="28">
        <v>0</v>
      </c>
      <c r="L347" s="2">
        <v>0</v>
      </c>
      <c r="M347" s="28">
        <v>0</v>
      </c>
      <c r="N347" s="2">
        <v>0</v>
      </c>
      <c r="O347" s="28">
        <v>0</v>
      </c>
      <c r="P347" s="2">
        <v>0</v>
      </c>
      <c r="Q347" s="28">
        <v>0</v>
      </c>
      <c r="R347" s="2">
        <v>3</v>
      </c>
      <c r="S347" s="28">
        <v>160334.9</v>
      </c>
      <c r="T347" s="2">
        <v>0</v>
      </c>
      <c r="U347" s="28">
        <v>0</v>
      </c>
      <c r="V347" s="2">
        <f>J347+L347+N347</f>
        <v>0</v>
      </c>
      <c r="W347" s="28">
        <f>K347+M347+O347</f>
        <v>0</v>
      </c>
      <c r="X347" s="2">
        <f>D347+F347+H347+J347+L347+N347+P347</f>
        <v>0</v>
      </c>
      <c r="Y347" s="28">
        <f>E347+G347+I347+K347+M347+O347+Q347</f>
        <v>0</v>
      </c>
      <c r="Z347" s="2">
        <f>R347+T347+V347+X347</f>
        <v>3</v>
      </c>
      <c r="AA347" s="28">
        <f>S347+U347+W347+Y347</f>
        <v>160334.9</v>
      </c>
    </row>
    <row r="348" spans="1:27" ht="15" x14ac:dyDescent="0.25">
      <c r="A348" s="65" t="s">
        <v>50</v>
      </c>
      <c r="B348" s="65"/>
      <c r="C348" s="65"/>
      <c r="D348" s="4">
        <f t="shared" ref="D348:AA348" si="0">SUM(D5:D347)</f>
        <v>1012</v>
      </c>
      <c r="E348" s="4">
        <f t="shared" si="0"/>
        <v>18679082.500000004</v>
      </c>
      <c r="F348" s="4">
        <f t="shared" si="0"/>
        <v>3912</v>
      </c>
      <c r="G348" s="4">
        <f t="shared" si="0"/>
        <v>148221403.78999999</v>
      </c>
      <c r="H348" s="4">
        <f t="shared" si="0"/>
        <v>670</v>
      </c>
      <c r="I348" s="29">
        <f t="shared" si="0"/>
        <v>12043135.320000004</v>
      </c>
      <c r="J348" s="4">
        <f t="shared" si="0"/>
        <v>179</v>
      </c>
      <c r="K348" s="29">
        <f t="shared" si="0"/>
        <v>5733251.8000000007</v>
      </c>
      <c r="L348" s="4">
        <f t="shared" si="0"/>
        <v>277</v>
      </c>
      <c r="M348" s="29">
        <f t="shared" si="0"/>
        <v>39051502.460000008</v>
      </c>
      <c r="N348" s="4">
        <f t="shared" si="0"/>
        <v>175</v>
      </c>
      <c r="O348" s="29">
        <f t="shared" si="0"/>
        <v>3624867.649999999</v>
      </c>
      <c r="P348" s="4">
        <f t="shared" si="0"/>
        <v>2393</v>
      </c>
      <c r="Q348" s="29">
        <f t="shared" si="0"/>
        <v>196706145.01000002</v>
      </c>
      <c r="R348" s="4">
        <f t="shared" si="0"/>
        <v>21707</v>
      </c>
      <c r="S348" s="29">
        <f t="shared" si="0"/>
        <v>9836465615.039999</v>
      </c>
      <c r="T348" s="4">
        <f t="shared" si="0"/>
        <v>3</v>
      </c>
      <c r="U348" s="29">
        <f t="shared" si="0"/>
        <v>2069128.99</v>
      </c>
      <c r="V348" s="4">
        <f t="shared" si="0"/>
        <v>631</v>
      </c>
      <c r="W348" s="29">
        <f t="shared" si="0"/>
        <v>48409621.910000034</v>
      </c>
      <c r="X348" s="4">
        <f t="shared" si="0"/>
        <v>8618</v>
      </c>
      <c r="Y348" s="29">
        <f t="shared" si="0"/>
        <v>424059388.53000021</v>
      </c>
      <c r="Z348" s="4">
        <f>SUM(Z5:Z347)</f>
        <v>30959</v>
      </c>
      <c r="AA348" s="29">
        <f t="shared" si="0"/>
        <v>10311003754.469999</v>
      </c>
    </row>
  </sheetData>
  <sortState ref="A5:AA347">
    <sortCondition ref="A5:A347"/>
  </sortState>
  <mergeCells count="19">
    <mergeCell ref="A348:C348"/>
    <mergeCell ref="B2:B4"/>
    <mergeCell ref="A2:A4"/>
    <mergeCell ref="D3:E3"/>
    <mergeCell ref="A1:AA1"/>
    <mergeCell ref="J3:K3"/>
    <mergeCell ref="L3:M3"/>
    <mergeCell ref="N3:O3"/>
    <mergeCell ref="P3:Q3"/>
    <mergeCell ref="J2:Q2"/>
    <mergeCell ref="Z2:AA3"/>
    <mergeCell ref="R2:S3"/>
    <mergeCell ref="T2:U3"/>
    <mergeCell ref="V2:W3"/>
    <mergeCell ref="X2:Y3"/>
    <mergeCell ref="F3:G3"/>
    <mergeCell ref="H3:I3"/>
    <mergeCell ref="D2:I2"/>
    <mergeCell ref="C2:C4"/>
  </mergeCells>
  <printOptions horizontalCentered="1"/>
  <pageMargins left="0.7" right="0.7" top="0.75" bottom="0.75" header="0.3" footer="0.3"/>
  <pageSetup paperSize="5" scale="67" fitToHeight="0" orientation="landscape" r:id="rId1"/>
  <headerFooter>
    <oddHeader>&amp;C&amp;"Times New Roman,Bold"&amp;12New York City Mayor's Office of Contract Services 
&amp;11FY14 Procurement Indicators  - &amp;F</oddHeader>
    <oddFooter>&amp;R&amp;"Times New Roman,Bold"Page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Prime Utilization LL1 LL129</vt:lpstr>
      <vt:lpstr>Prime Utilization LL1 LL129 Agy</vt:lpstr>
      <vt:lpstr>'Prime Utilization LL1 LL129 Agy'!Print_Titles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Doing Business</dc:creator>
  <cp:lastModifiedBy>Weinstein, Erica</cp:lastModifiedBy>
  <cp:lastPrinted>2014-09-18T13:57:35Z</cp:lastPrinted>
  <dcterms:created xsi:type="dcterms:W3CDTF">2014-09-16T23:58:45Z</dcterms:created>
  <dcterms:modified xsi:type="dcterms:W3CDTF">2014-09-18T14:09:11Z</dcterms:modified>
</cp:coreProperties>
</file>