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120" yWindow="-135" windowWidth="19110" windowHeight="5010" tabRatio="500"/>
  </bookViews>
  <sheets>
    <sheet name="Franchise" sheetId="1" r:id="rId1"/>
    <sheet name="Concession" sheetId="3" r:id="rId2"/>
  </sheets>
  <definedNames>
    <definedName name="_Toc241606729" localSheetId="0">Franchise!#REF!</definedName>
    <definedName name="_Toc241606730" localSheetId="0">Franchise!#REF!</definedName>
    <definedName name="_Toc241606731" localSheetId="0">Franchise!#REF!</definedName>
    <definedName name="_Toc241606732" localSheetId="0">Franchise!#REF!</definedName>
    <definedName name="_Toc241606733" localSheetId="0">Franchise!#REF!</definedName>
    <definedName name="_xlnm.Print_Area" localSheetId="1">Concession!$A$1:$S$13</definedName>
    <definedName name="_xlnm.Print_Area" localSheetId="0">Franchise!$A$1:$J$10</definedName>
  </definedNames>
  <calcPr calcId="125725"/>
</workbook>
</file>

<file path=xl/calcChain.xml><?xml version="1.0" encoding="utf-8"?>
<calcChain xmlns="http://schemas.openxmlformats.org/spreadsheetml/2006/main">
  <c r="K12" i="3"/>
  <c r="H12"/>
  <c r="E12"/>
  <c r="B12"/>
  <c r="N12"/>
  <c r="N7"/>
  <c r="N6"/>
  <c r="E9" i="1" l="1"/>
  <c r="B9"/>
  <c r="F9"/>
  <c r="G9"/>
  <c r="C9"/>
  <c r="D9"/>
  <c r="P4" i="3"/>
  <c r="P12" s="1"/>
  <c r="R12"/>
  <c r="L12"/>
  <c r="M12"/>
  <c r="I12"/>
  <c r="J12"/>
  <c r="F12"/>
  <c r="G12"/>
  <c r="C12"/>
  <c r="D12"/>
</calcChain>
</file>

<file path=xl/sharedStrings.xml><?xml version="1.0" encoding="utf-8"?>
<sst xmlns="http://schemas.openxmlformats.org/spreadsheetml/2006/main" count="81" uniqueCount="33">
  <si>
    <t>DCAS</t>
  </si>
  <si>
    <t>DOITT</t>
  </si>
  <si>
    <t>DOT</t>
  </si>
  <si>
    <t>DPR</t>
  </si>
  <si>
    <t>EDC</t>
  </si>
  <si>
    <t>HPD</t>
  </si>
  <si>
    <t>NYPD</t>
  </si>
  <si>
    <t>Total</t>
  </si>
  <si>
    <t>Fiscal 2010</t>
  </si>
  <si>
    <t>n/a</t>
  </si>
  <si>
    <t>Food-Related</t>
  </si>
  <si>
    <t>Merchandise &amp; Marketing</t>
  </si>
  <si>
    <t>Sports, Recreation &amp; Events</t>
  </si>
  <si>
    <t>Cable Television</t>
  </si>
  <si>
    <t>Street Furniture</t>
  </si>
  <si>
    <t>Transportation</t>
  </si>
  <si>
    <t>NYC &amp; Co.</t>
  </si>
  <si>
    <t>Revenue by Agency</t>
  </si>
  <si>
    <t>Franchise Revenue</t>
  </si>
  <si>
    <t>Franchise Type</t>
  </si>
  <si>
    <t>% of Revenue by Type</t>
  </si>
  <si>
    <t>Other Telecommunications</t>
  </si>
  <si>
    <t>Miscellaneous  Utilities</t>
  </si>
  <si>
    <t>Agency % Total</t>
  </si>
  <si>
    <t>Concession Revenue</t>
  </si>
  <si>
    <t xml:space="preserve">Agency  </t>
  </si>
  <si>
    <t>Occupancy/Parking/Other</t>
  </si>
  <si>
    <t>% of Annual Total</t>
  </si>
  <si>
    <t>Agency %</t>
  </si>
  <si>
    <t>Fiscal 2011</t>
  </si>
  <si>
    <t>&lt;1%</t>
  </si>
  <si>
    <t>Fiscal 2012</t>
  </si>
  <si>
    <t>DHS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</si>
</sst>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8">
    <font>
      <sz val="10"/>
      <name val="Verdana"/>
    </font>
    <font>
      <sz val="8"/>
      <name val="Verdana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Verdana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7" fillId="0" borderId="2" xfId="0" applyFont="1" applyFill="1" applyBorder="1" applyAlignment="1">
      <alignment horizontal="left" wrapText="1"/>
    </xf>
    <xf numFmtId="164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6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6" fontId="6" fillId="2" borderId="2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view="pageLayout" zoomScaleNormal="100" workbookViewId="0">
      <selection activeCell="D16" sqref="C16:D16"/>
    </sheetView>
  </sheetViews>
  <sheetFormatPr defaultColWidth="10.75" defaultRowHeight="15"/>
  <cols>
    <col min="1" max="1" width="16.625" style="2" bestFit="1" customWidth="1"/>
    <col min="2" max="4" width="10.875" style="2" bestFit="1" customWidth="1"/>
    <col min="5" max="7" width="10" style="2" bestFit="1" customWidth="1"/>
    <col min="8" max="10" width="8.875" style="2" bestFit="1" customWidth="1"/>
    <col min="11" max="16384" width="10.75" style="2"/>
  </cols>
  <sheetData>
    <row r="1" spans="1:10">
      <c r="A1" s="25" t="s">
        <v>18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s="11" customFormat="1" ht="12.75">
      <c r="A2" s="28" t="s">
        <v>19</v>
      </c>
      <c r="B2" s="29" t="s">
        <v>1</v>
      </c>
      <c r="C2" s="29"/>
      <c r="D2" s="29"/>
      <c r="E2" s="29" t="s">
        <v>2</v>
      </c>
      <c r="F2" s="29"/>
      <c r="G2" s="29"/>
      <c r="H2" s="29" t="s">
        <v>20</v>
      </c>
      <c r="I2" s="29"/>
      <c r="J2" s="30"/>
    </row>
    <row r="3" spans="1:10" s="11" customFormat="1" ht="12.75">
      <c r="A3" s="28"/>
      <c r="B3" s="14" t="s">
        <v>31</v>
      </c>
      <c r="C3" s="14" t="s">
        <v>29</v>
      </c>
      <c r="D3" s="14" t="s">
        <v>8</v>
      </c>
      <c r="E3" s="14" t="s">
        <v>31</v>
      </c>
      <c r="F3" s="14" t="s">
        <v>29</v>
      </c>
      <c r="G3" s="14" t="s">
        <v>8</v>
      </c>
      <c r="H3" s="14" t="s">
        <v>31</v>
      </c>
      <c r="I3" s="14" t="s">
        <v>29</v>
      </c>
      <c r="J3" s="21" t="s">
        <v>8</v>
      </c>
    </row>
    <row r="4" spans="1:10" s="11" customFormat="1" ht="12.75">
      <c r="A4" s="13" t="s">
        <v>13</v>
      </c>
      <c r="B4" s="7">
        <v>129530002</v>
      </c>
      <c r="C4" s="7">
        <v>126697306</v>
      </c>
      <c r="D4" s="7">
        <v>117926073</v>
      </c>
      <c r="E4" s="12" t="s">
        <v>9</v>
      </c>
      <c r="F4" s="12" t="s">
        <v>9</v>
      </c>
      <c r="G4" s="12" t="s">
        <v>9</v>
      </c>
      <c r="H4" s="6">
        <v>0.6</v>
      </c>
      <c r="I4" s="6">
        <v>0.64</v>
      </c>
      <c r="J4" s="6">
        <v>0.63</v>
      </c>
    </row>
    <row r="5" spans="1:10" s="11" customFormat="1" ht="12.75">
      <c r="A5" s="13" t="s">
        <v>14</v>
      </c>
      <c r="B5" s="12" t="s">
        <v>9</v>
      </c>
      <c r="C5" s="12" t="s">
        <v>9</v>
      </c>
      <c r="D5" s="12" t="s">
        <v>9</v>
      </c>
      <c r="E5" s="7">
        <v>51418791</v>
      </c>
      <c r="F5" s="7">
        <v>39606000</v>
      </c>
      <c r="G5" s="7">
        <v>36733000</v>
      </c>
      <c r="H5" s="6">
        <v>0.24</v>
      </c>
      <c r="I5" s="6">
        <v>0.2</v>
      </c>
      <c r="J5" s="6">
        <v>0.2</v>
      </c>
    </row>
    <row r="6" spans="1:10" s="11" customFormat="1" ht="30" customHeight="1">
      <c r="A6" s="13" t="s">
        <v>21</v>
      </c>
      <c r="B6" s="7">
        <v>31300937</v>
      </c>
      <c r="C6" s="7">
        <v>28553809.91</v>
      </c>
      <c r="D6" s="7">
        <v>25965915</v>
      </c>
      <c r="E6" s="12" t="s">
        <v>9</v>
      </c>
      <c r="F6" s="12" t="s">
        <v>9</v>
      </c>
      <c r="G6" s="12" t="s">
        <v>9</v>
      </c>
      <c r="H6" s="6">
        <v>0.15</v>
      </c>
      <c r="I6" s="6">
        <v>0.14000000000000001</v>
      </c>
      <c r="J6" s="6">
        <v>0.16</v>
      </c>
    </row>
    <row r="7" spans="1:10" s="11" customFormat="1" ht="12.75">
      <c r="A7" s="13" t="s">
        <v>22</v>
      </c>
      <c r="B7" s="12" t="s">
        <v>9</v>
      </c>
      <c r="C7" s="12" t="s">
        <v>9</v>
      </c>
      <c r="D7" s="12" t="s">
        <v>9</v>
      </c>
      <c r="E7" s="7">
        <v>1724904</v>
      </c>
      <c r="F7" s="7">
        <v>1988600.18</v>
      </c>
      <c r="G7" s="7">
        <v>2059977</v>
      </c>
      <c r="H7" s="6">
        <v>0.01</v>
      </c>
      <c r="I7" s="6">
        <v>0.01</v>
      </c>
      <c r="J7" s="6">
        <v>0.01</v>
      </c>
    </row>
    <row r="8" spans="1:10" s="11" customFormat="1" ht="12.75">
      <c r="A8" s="13" t="s">
        <v>15</v>
      </c>
      <c r="B8" s="12" t="s">
        <v>9</v>
      </c>
      <c r="C8" s="12" t="s">
        <v>9</v>
      </c>
      <c r="D8" s="12" t="s">
        <v>9</v>
      </c>
      <c r="E8" s="7">
        <v>688743</v>
      </c>
      <c r="F8" s="7">
        <v>568956.28</v>
      </c>
      <c r="G8" s="7">
        <v>834438</v>
      </c>
      <c r="H8" s="6" t="s">
        <v>30</v>
      </c>
      <c r="I8" s="6" t="s">
        <v>30</v>
      </c>
      <c r="J8" s="6" t="s">
        <v>30</v>
      </c>
    </row>
    <row r="9" spans="1:10" s="11" customFormat="1" ht="14.25" customHeight="1">
      <c r="A9" s="17" t="s">
        <v>17</v>
      </c>
      <c r="B9" s="18">
        <f>B4+B6</f>
        <v>160830939</v>
      </c>
      <c r="C9" s="18">
        <f>SUM(C4:C8)</f>
        <v>155251115.91</v>
      </c>
      <c r="D9" s="18">
        <f>SUM(D4:D8)</f>
        <v>143891988</v>
      </c>
      <c r="E9" s="18">
        <f>E5+E7+E8</f>
        <v>53832438</v>
      </c>
      <c r="F9" s="18">
        <f>SUM(F5:F8)</f>
        <v>42163556.460000001</v>
      </c>
      <c r="G9" s="18">
        <f>SUM(G5:G8)</f>
        <v>39627415</v>
      </c>
      <c r="H9" s="16">
        <v>1</v>
      </c>
      <c r="I9" s="16">
        <v>1</v>
      </c>
      <c r="J9" s="16">
        <v>1</v>
      </c>
    </row>
    <row r="10" spans="1:10" s="11" customFormat="1" ht="14.25" customHeight="1" thickBot="1">
      <c r="A10" s="19" t="s">
        <v>23</v>
      </c>
      <c r="B10" s="20">
        <v>0.75</v>
      </c>
      <c r="C10" s="20">
        <v>0.79</v>
      </c>
      <c r="D10" s="20">
        <v>0.78</v>
      </c>
      <c r="E10" s="20">
        <v>0.25</v>
      </c>
      <c r="F10" s="20">
        <v>0.21</v>
      </c>
      <c r="G10" s="20">
        <v>0.22</v>
      </c>
      <c r="H10" s="22"/>
      <c r="I10" s="23"/>
      <c r="J10" s="24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</sheetData>
  <mergeCells count="6">
    <mergeCell ref="H10:J10"/>
    <mergeCell ref="A1:J1"/>
    <mergeCell ref="A2:A3"/>
    <mergeCell ref="B2:D2"/>
    <mergeCell ref="E2:G2"/>
    <mergeCell ref="H2:J2"/>
  </mergeCells>
  <phoneticPr fontId="1" type="noConversion"/>
  <pageMargins left="0.75" right="0.75" top="1" bottom="1" header="0.5" footer="0.5"/>
  <pageSetup scale="75" orientation="landscape" horizontalDpi="4294967292" verticalDpi="4294967292" r:id="rId1"/>
  <headerFooter alignWithMargins="0"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5"/>
  <sheetViews>
    <sheetView view="pageLayout" zoomScaleNormal="100" workbookViewId="0">
      <selection activeCell="B25" sqref="B25"/>
    </sheetView>
  </sheetViews>
  <sheetFormatPr defaultColWidth="11" defaultRowHeight="12.75"/>
  <cols>
    <col min="1" max="1" width="13.75" bestFit="1" customWidth="1"/>
    <col min="2" max="4" width="9.5" bestFit="1" customWidth="1"/>
    <col min="5" max="10" width="8.875" bestFit="1" customWidth="1"/>
    <col min="11" max="14" width="9.5" bestFit="1" customWidth="1"/>
    <col min="15" max="15" width="6" bestFit="1" customWidth="1"/>
    <col min="16" max="16" width="9.5" bestFit="1" customWidth="1"/>
    <col min="17" max="17" width="6" bestFit="1" customWidth="1"/>
    <col min="18" max="18" width="9.5" bestFit="1" customWidth="1"/>
    <col min="19" max="19" width="6" bestFit="1" customWidth="1"/>
  </cols>
  <sheetData>
    <row r="1" spans="1:19" ht="15">
      <c r="A1" s="33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5"/>
      <c r="N1" s="35"/>
      <c r="O1" s="35"/>
      <c r="P1" s="35"/>
      <c r="Q1" s="35"/>
      <c r="R1" s="35"/>
      <c r="S1" s="36"/>
    </row>
    <row r="2" spans="1:19" s="3" customFormat="1">
      <c r="A2" s="29" t="s">
        <v>25</v>
      </c>
      <c r="B2" s="29" t="s">
        <v>10</v>
      </c>
      <c r="C2" s="29"/>
      <c r="D2" s="29"/>
      <c r="E2" s="29" t="s">
        <v>11</v>
      </c>
      <c r="F2" s="29"/>
      <c r="G2" s="29"/>
      <c r="H2" s="29" t="s">
        <v>26</v>
      </c>
      <c r="I2" s="29"/>
      <c r="J2" s="29"/>
      <c r="K2" s="29" t="s">
        <v>12</v>
      </c>
      <c r="L2" s="29"/>
      <c r="M2" s="29"/>
      <c r="N2" s="29" t="s">
        <v>7</v>
      </c>
      <c r="O2" s="29"/>
      <c r="P2" s="29"/>
      <c r="Q2" s="37"/>
      <c r="R2" s="37"/>
      <c r="S2" s="37"/>
    </row>
    <row r="3" spans="1:19" s="3" customFormat="1" ht="25.5">
      <c r="A3" s="29"/>
      <c r="B3" s="14" t="s">
        <v>31</v>
      </c>
      <c r="C3" s="14" t="s">
        <v>29</v>
      </c>
      <c r="D3" s="14" t="s">
        <v>8</v>
      </c>
      <c r="E3" s="14" t="s">
        <v>31</v>
      </c>
      <c r="F3" s="14" t="s">
        <v>29</v>
      </c>
      <c r="G3" s="14" t="s">
        <v>8</v>
      </c>
      <c r="H3" s="14" t="s">
        <v>31</v>
      </c>
      <c r="I3" s="14" t="s">
        <v>29</v>
      </c>
      <c r="J3" s="14" t="s">
        <v>8</v>
      </c>
      <c r="K3" s="14" t="s">
        <v>31</v>
      </c>
      <c r="L3" s="14" t="s">
        <v>29</v>
      </c>
      <c r="M3" s="14" t="s">
        <v>8</v>
      </c>
      <c r="N3" s="14" t="s">
        <v>31</v>
      </c>
      <c r="O3" s="14" t="s">
        <v>28</v>
      </c>
      <c r="P3" s="14" t="s">
        <v>29</v>
      </c>
      <c r="Q3" s="14" t="s">
        <v>28</v>
      </c>
      <c r="R3" s="14" t="s">
        <v>8</v>
      </c>
      <c r="S3" s="14" t="s">
        <v>28</v>
      </c>
    </row>
    <row r="4" spans="1:19" s="3" customFormat="1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1855348</v>
      </c>
      <c r="I4" s="5">
        <v>2055938</v>
      </c>
      <c r="J4" s="5">
        <v>420409</v>
      </c>
      <c r="K4" s="5">
        <v>0</v>
      </c>
      <c r="L4" s="5">
        <v>0</v>
      </c>
      <c r="M4" s="5">
        <v>0</v>
      </c>
      <c r="N4" s="5">
        <v>1855348</v>
      </c>
      <c r="O4" s="6">
        <v>0.04</v>
      </c>
      <c r="P4" s="5">
        <f>M4+J4+G4+D4</f>
        <v>420409</v>
      </c>
      <c r="Q4" s="6">
        <v>0.04</v>
      </c>
      <c r="R4" s="5">
        <v>420409</v>
      </c>
      <c r="S4" s="6">
        <v>9.7999999999999997E-3</v>
      </c>
    </row>
    <row r="5" spans="1:19" s="3" customFormat="1">
      <c r="A5" s="4" t="s">
        <v>2</v>
      </c>
      <c r="B5" s="7">
        <v>336632</v>
      </c>
      <c r="C5" s="7">
        <v>344247</v>
      </c>
      <c r="D5" s="8">
        <v>213722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7">
        <v>336632</v>
      </c>
      <c r="O5" s="6">
        <v>0.01</v>
      </c>
      <c r="P5" s="8">
        <v>344247</v>
      </c>
      <c r="Q5" s="6">
        <v>0.01</v>
      </c>
      <c r="R5" s="8">
        <v>213722</v>
      </c>
      <c r="S5" s="9" t="s">
        <v>30</v>
      </c>
    </row>
    <row r="6" spans="1:19" s="3" customFormat="1">
      <c r="A6" s="4" t="s">
        <v>3</v>
      </c>
      <c r="B6" s="7">
        <v>15271036</v>
      </c>
      <c r="C6" s="7">
        <v>15183152</v>
      </c>
      <c r="D6" s="10">
        <v>13598992</v>
      </c>
      <c r="E6" s="7">
        <v>2660897</v>
      </c>
      <c r="F6" s="7">
        <v>2634018</v>
      </c>
      <c r="G6" s="5">
        <v>1193719</v>
      </c>
      <c r="H6" s="5">
        <v>2919235</v>
      </c>
      <c r="I6" s="5">
        <v>2552025</v>
      </c>
      <c r="J6" s="5">
        <v>3666365</v>
      </c>
      <c r="K6" s="8">
        <v>21581991</v>
      </c>
      <c r="L6" s="7">
        <v>20383845</v>
      </c>
      <c r="M6" s="5">
        <v>21003975</v>
      </c>
      <c r="N6" s="5">
        <f>B6+E6+H6+K6</f>
        <v>42433159</v>
      </c>
      <c r="O6" s="6">
        <v>0.87</v>
      </c>
      <c r="P6" s="5">
        <v>40753040</v>
      </c>
      <c r="Q6" s="6">
        <v>0.87</v>
      </c>
      <c r="R6" s="5">
        <v>39463051</v>
      </c>
      <c r="S6" s="6">
        <v>0.90869999999999995</v>
      </c>
    </row>
    <row r="7" spans="1:19" s="3" customFormat="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8">
        <v>2586567</v>
      </c>
      <c r="I7" s="8">
        <v>2423099</v>
      </c>
      <c r="J7" s="8">
        <v>2213337</v>
      </c>
      <c r="K7" s="5">
        <v>47000</v>
      </c>
      <c r="L7" s="5">
        <v>0</v>
      </c>
      <c r="M7" s="5">
        <v>0</v>
      </c>
      <c r="N7" s="8">
        <f>H7+K7</f>
        <v>2633567</v>
      </c>
      <c r="O7" s="6">
        <v>0.05</v>
      </c>
      <c r="P7" s="8">
        <v>2423099</v>
      </c>
      <c r="Q7" s="6">
        <v>0.05</v>
      </c>
      <c r="R7" s="8">
        <v>2213337</v>
      </c>
      <c r="S7" s="6">
        <v>0.05</v>
      </c>
    </row>
    <row r="8" spans="1:19" s="3" customFormat="1">
      <c r="A8" s="4" t="s">
        <v>32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8">
        <v>0</v>
      </c>
      <c r="K8" s="5">
        <v>0</v>
      </c>
      <c r="L8" s="5">
        <v>0</v>
      </c>
      <c r="M8" s="5">
        <v>0</v>
      </c>
      <c r="N8" s="8">
        <v>0</v>
      </c>
      <c r="O8" s="6">
        <v>0</v>
      </c>
      <c r="P8" s="8">
        <v>0</v>
      </c>
      <c r="Q8" s="6">
        <v>0</v>
      </c>
      <c r="R8" s="8">
        <v>0</v>
      </c>
      <c r="S8" s="6">
        <v>0</v>
      </c>
    </row>
    <row r="9" spans="1:19" s="3" customFormat="1">
      <c r="A9" s="4" t="s">
        <v>5</v>
      </c>
      <c r="B9" s="7">
        <v>18750</v>
      </c>
      <c r="C9" s="7">
        <v>45000</v>
      </c>
      <c r="D9" s="8">
        <v>41250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7">
        <v>18750</v>
      </c>
      <c r="O9" s="6" t="s">
        <v>30</v>
      </c>
      <c r="P9" s="8">
        <v>45000</v>
      </c>
      <c r="Q9" s="6" t="s">
        <v>30</v>
      </c>
      <c r="R9" s="8">
        <v>41250</v>
      </c>
      <c r="S9" s="9" t="s">
        <v>30</v>
      </c>
    </row>
    <row r="10" spans="1:19" s="3" customFormat="1">
      <c r="A10" s="4" t="s">
        <v>16</v>
      </c>
      <c r="B10" s="5">
        <v>0</v>
      </c>
      <c r="C10" s="5">
        <v>0</v>
      </c>
      <c r="D10" s="5">
        <v>0</v>
      </c>
      <c r="E10" s="7">
        <v>1444640</v>
      </c>
      <c r="F10" s="7">
        <v>1026793</v>
      </c>
      <c r="G10" s="8">
        <v>1056498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8">
        <v>1444640</v>
      </c>
      <c r="O10" s="6">
        <v>0.03</v>
      </c>
      <c r="P10" s="8">
        <v>1026793</v>
      </c>
      <c r="Q10" s="6">
        <v>0.02</v>
      </c>
      <c r="R10" s="8">
        <v>1056498</v>
      </c>
      <c r="S10" s="6">
        <v>2.4299999999999999E-2</v>
      </c>
    </row>
    <row r="11" spans="1:19" s="3" customFormat="1">
      <c r="A11" s="4" t="s">
        <v>6</v>
      </c>
      <c r="B11" s="7">
        <v>81818</v>
      </c>
      <c r="C11" s="7">
        <v>37547</v>
      </c>
      <c r="D11" s="8">
        <v>27380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7">
        <v>81818</v>
      </c>
      <c r="O11" s="6" t="s">
        <v>30</v>
      </c>
      <c r="P11" s="8">
        <v>37547</v>
      </c>
      <c r="Q11" s="6" t="s">
        <v>30</v>
      </c>
      <c r="R11" s="8">
        <v>27380</v>
      </c>
      <c r="S11" s="9" t="s">
        <v>30</v>
      </c>
    </row>
    <row r="12" spans="1:19" s="3" customFormat="1">
      <c r="A12" s="14" t="s">
        <v>7</v>
      </c>
      <c r="B12" s="15">
        <f>SUM(B4:B11)</f>
        <v>15708236</v>
      </c>
      <c r="C12" s="15">
        <f t="shared" ref="C12" si="0">SUM(C4:C11)</f>
        <v>15609946</v>
      </c>
      <c r="D12" s="15">
        <f>SUM(D4:D11)</f>
        <v>13881344</v>
      </c>
      <c r="E12" s="15">
        <f>SUM(E4:E11)</f>
        <v>4105537</v>
      </c>
      <c r="F12" s="15">
        <f>SUM(F4:F11)</f>
        <v>3660811</v>
      </c>
      <c r="G12" s="15">
        <f>SUM(G4:G11)</f>
        <v>2250217</v>
      </c>
      <c r="H12" s="15">
        <f>SUM(H4:H11)</f>
        <v>7361150</v>
      </c>
      <c r="I12" s="15">
        <f t="shared" ref="I12" si="1">SUM(I4:I11)</f>
        <v>7031062</v>
      </c>
      <c r="J12" s="15">
        <f t="shared" ref="J12" si="2">SUM(J4:J11)</f>
        <v>6300111</v>
      </c>
      <c r="K12" s="15">
        <f>SUM(K4:K11)</f>
        <v>21628991</v>
      </c>
      <c r="L12" s="15">
        <f t="shared" ref="L12" si="3">SUM(L4:L11)</f>
        <v>20383845</v>
      </c>
      <c r="M12" s="15">
        <f t="shared" ref="M12" si="4">SUM(M4:M11)</f>
        <v>21003975</v>
      </c>
      <c r="N12" s="38">
        <f>N4+N5+N6+N7+N9+N10+N11</f>
        <v>48803914</v>
      </c>
      <c r="O12" s="31">
        <v>1</v>
      </c>
      <c r="P12" s="38">
        <f t="shared" ref="P12" si="5">SUM(P4:P11)</f>
        <v>45050135</v>
      </c>
      <c r="Q12" s="31">
        <v>1</v>
      </c>
      <c r="R12" s="38">
        <f>SUM(R4:R11)</f>
        <v>43435647</v>
      </c>
      <c r="S12" s="31">
        <v>1</v>
      </c>
    </row>
    <row r="13" spans="1:19" s="3" customFormat="1">
      <c r="A13" s="14" t="s">
        <v>27</v>
      </c>
      <c r="B13" s="16">
        <v>0.32</v>
      </c>
      <c r="C13" s="16">
        <v>0.33</v>
      </c>
      <c r="D13" s="16">
        <v>0.32</v>
      </c>
      <c r="E13" s="16">
        <v>0.08</v>
      </c>
      <c r="F13" s="16">
        <v>0.08</v>
      </c>
      <c r="G13" s="16">
        <v>0.05</v>
      </c>
      <c r="H13" s="16">
        <v>0.15</v>
      </c>
      <c r="I13" s="16">
        <v>0.15</v>
      </c>
      <c r="J13" s="16">
        <v>0.15</v>
      </c>
      <c r="K13" s="16">
        <v>0.44</v>
      </c>
      <c r="L13" s="16">
        <v>0.44</v>
      </c>
      <c r="M13" s="16">
        <v>0.48</v>
      </c>
      <c r="N13" s="39"/>
      <c r="O13" s="32"/>
      <c r="P13" s="39">
        <v>1</v>
      </c>
      <c r="Q13" s="32"/>
      <c r="R13" s="39">
        <v>1</v>
      </c>
      <c r="S13" s="32"/>
    </row>
    <row r="14" spans="1:19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</row>
    <row r="15" spans="1:19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</row>
  </sheetData>
  <mergeCells count="13">
    <mergeCell ref="O12:O13"/>
    <mergeCell ref="Q12:Q13"/>
    <mergeCell ref="S12:S13"/>
    <mergeCell ref="A1:S1"/>
    <mergeCell ref="K2:M2"/>
    <mergeCell ref="N2:S2"/>
    <mergeCell ref="A2:A3"/>
    <mergeCell ref="B2:D2"/>
    <mergeCell ref="E2:G2"/>
    <mergeCell ref="H2:J2"/>
    <mergeCell ref="N12:N13"/>
    <mergeCell ref="P12:P13"/>
    <mergeCell ref="R12:R13"/>
  </mergeCells>
  <phoneticPr fontId="1" type="noConversion"/>
  <pageMargins left="0.75" right="0.75" top="1" bottom="1" header="0.5" footer="0.5"/>
  <pageSetup paperSize="5" scale="80" orientation="landscape" r:id="rId1"/>
  <headerFooter alignWithMargins="0"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Franchise</vt:lpstr>
      <vt:lpstr>Concession</vt:lpstr>
      <vt:lpstr>Concession!Print_Area</vt:lpstr>
      <vt:lpstr>Franchise!Print_Area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Stover</dc:creator>
  <cp:lastModifiedBy>KQuon</cp:lastModifiedBy>
  <cp:lastPrinted>2012-09-19T03:08:48Z</cp:lastPrinted>
  <dcterms:created xsi:type="dcterms:W3CDTF">2010-08-29T22:10:34Z</dcterms:created>
  <dcterms:modified xsi:type="dcterms:W3CDTF">2012-09-19T14:41:03Z</dcterms:modified>
</cp:coreProperties>
</file>