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MOCSMWBEInternal/Shared Documents/LL1 MWBE Compliance Report/FY25/Q3/"/>
    </mc:Choice>
  </mc:AlternateContent>
  <xr:revisionPtr revIDLastSave="92" documentId="13_ncr:1_{8F9789E4-347C-44F6-8990-1D4A0045B725}" xr6:coauthVersionLast="47" xr6:coauthVersionMax="47" xr10:uidLastSave="{8BABCF5D-A91F-4D41-B5E5-396242619032}"/>
  <bookViews>
    <workbookView xWindow="-110" yWindow="-110" windowWidth="19420" windowHeight="11500" xr2:uid="{E6E2AB90-4135-40B4-80AF-0202CC04E303}"/>
  </bookViews>
  <sheets>
    <sheet name="Pivot_Sheet" sheetId="2" r:id="rId1"/>
    <sheet name="Large Scale Contracts" sheetId="1" r:id="rId2"/>
  </sheets>
  <definedNames>
    <definedName name="_xlnm._FilterDatabase" localSheetId="1" hidden="1">'Large Scale Contracts'!$B$4:$J$22</definedName>
    <definedName name="_xlnm.Print_Area" localSheetId="1">'Large Scale Contracts'!$B$3:$J$22</definedName>
    <definedName name="qryLargeScale_04_Appendix_FY2023Q1">'Large Scale Contracts'!$B$4:$I$10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</calcChain>
</file>

<file path=xl/sharedStrings.xml><?xml version="1.0" encoding="utf-8"?>
<sst xmlns="http://schemas.openxmlformats.org/spreadsheetml/2006/main" count="162" uniqueCount="87">
  <si>
    <t>Agency</t>
  </si>
  <si>
    <t>VendorName</t>
  </si>
  <si>
    <t>Purpose</t>
  </si>
  <si>
    <t>Method</t>
  </si>
  <si>
    <t>Industry</t>
  </si>
  <si>
    <t>Basis For Determination</t>
  </si>
  <si>
    <t>ContractValue</t>
  </si>
  <si>
    <t>ContractID</t>
  </si>
  <si>
    <t>Request for Proposal</t>
  </si>
  <si>
    <t>Professional Services</t>
  </si>
  <si>
    <t>Single Indivisible Project</t>
  </si>
  <si>
    <t>Competitive Sealed Bid</t>
  </si>
  <si>
    <t>Construction Services</t>
  </si>
  <si>
    <t>DOT</t>
  </si>
  <si>
    <t>DPR</t>
  </si>
  <si>
    <t>Source</t>
  </si>
  <si>
    <t>PASSPort</t>
  </si>
  <si>
    <t>Requirement Contract</t>
  </si>
  <si>
    <t>DCAS</t>
  </si>
  <si>
    <t>Goods</t>
  </si>
  <si>
    <t>Accelerated</t>
  </si>
  <si>
    <t>GABRIELLI TRUCK SALES LTD</t>
  </si>
  <si>
    <t>Standardized Services</t>
  </si>
  <si>
    <t>HEAVY DUTY 6X4 TRUCK CHASSIS, SALT SPREADER FOR THE CITY OF TRUCK, SIXTEEN (16) CY SALT SPREADER-DSNY</t>
  </si>
  <si>
    <t>MA185720258800953</t>
  </si>
  <si>
    <t>PARK SURGICAL CO INC</t>
  </si>
  <si>
    <t>IFB 2300062 - PHARMACEUTICALS FOR FDNY EMS. IFB 2300062 - PHARMACEUTICALS FOR FDNY EMS</t>
  </si>
  <si>
    <t>MA185720258800529</t>
  </si>
  <si>
    <t>JEMCO ELECTRICAL CONTRACTORS INC</t>
  </si>
  <si>
    <t>Q021-119M Reconstruction of the Garage in Cunningham Park Q021-119M-Cunningham Park Garage Reconstruction</t>
  </si>
  <si>
    <t>CT184620258801538</t>
  </si>
  <si>
    <t>Lionbridge Technologies Inc</t>
  </si>
  <si>
    <t>Contract with Lionbridge Technologies, Inc. as the Secondary Secondary Contract -Telephonic Interpretation and/or VRI</t>
  </si>
  <si>
    <t>MA185720248807367</t>
  </si>
  <si>
    <t>STAPLES CONTRACT &amp; COMMERCIAL LLC</t>
  </si>
  <si>
    <t>TO PROCURE OFFICE SUPPLIES FOR NEW YORK CITY AGENCIES. 85724B0042 - Office Supplies Direct Delivery</t>
  </si>
  <si>
    <t>MA185720258800009</t>
  </si>
  <si>
    <t>APPROVED OIL COMPANY OF BROOKLYN INC</t>
  </si>
  <si>
    <t>The purpose of this contract is to procure #2 and #4 oil ble FUEL OIL - HPD</t>
  </si>
  <si>
    <t>MA185720258800919</t>
  </si>
  <si>
    <t>PENNONI ASSOCIATES INC</t>
  </si>
  <si>
    <t>Fabrication Inspection of Structural Steel in the N-E USA</t>
  </si>
  <si>
    <t>CT184120248807998</t>
  </si>
  <si>
    <t>PRIMA PAVING CORP.</t>
  </si>
  <si>
    <t>B126-120M-Red Hook Recreation Area Soccer Fields</t>
  </si>
  <si>
    <t>Unique/Unusual Good or Service</t>
  </si>
  <si>
    <t>CT184620248809131</t>
  </si>
  <si>
    <t>SUNRISE ELECTRICAL SERVICES LLC</t>
  </si>
  <si>
    <t>CSB Citywide Solar PV Installation No. 2</t>
  </si>
  <si>
    <t>CT185620258803347</t>
  </si>
  <si>
    <t>DEP</t>
  </si>
  <si>
    <t>Jacobs Civil Consultants</t>
  </si>
  <si>
    <t>82622P0040-BEPA:GI-TB-CM GI-TB CM</t>
  </si>
  <si>
    <t>CT182620258803541</t>
  </si>
  <si>
    <t>QWICK KURB INC</t>
  </si>
  <si>
    <t>Bid 2400068 - QWICK KURB LANE SEPARATING SYSTEMS (BRAND SPEC IFB2400068 - QWICK KURB LANE SEPARATING SYSTEMS - BRAND SPEC</t>
  </si>
  <si>
    <t>MA185720258800565</t>
  </si>
  <si>
    <t>FDNY</t>
  </si>
  <si>
    <t>Lion Totalcare, Inc</t>
  </si>
  <si>
    <t>Cleaning, Inspection, and Repair Services for FF &amp; EMS PPG BUNKER GEAR CLEANING FOR  FF AND EMS PPE</t>
  </si>
  <si>
    <t>CT105720258800763</t>
  </si>
  <si>
    <t>CHEMTRADE CHEMICALS US LLC</t>
  </si>
  <si>
    <t>Aluminum Sulfate, Liquid and Polyaluminum Chloride, Renewal ALUMINUM SULFATE LIQUID AND POLYALUMINUM CHLORIDE, RENEWAL</t>
  </si>
  <si>
    <t>MA185720258803484</t>
  </si>
  <si>
    <t>RJ INDUSTRIES, INC</t>
  </si>
  <si>
    <t>CRO-590</t>
  </si>
  <si>
    <t>CT182620258802657</t>
  </si>
  <si>
    <t>DIEHL &amp; SONS INC</t>
  </si>
  <si>
    <t>TO PROCURE TRUCKS, HYDRAULIC JET FLUSHER FOR THE CITY OF NEW 85724B0103-2400063-TRUCK, HYDRAULIC JET FLUSHER-DEP</t>
  </si>
  <si>
    <t>MA185720258804937</t>
  </si>
  <si>
    <t>SPRAGUE OPERATING RESOURCES LLC</t>
  </si>
  <si>
    <t>The NYC Department of Citywide Administrative Services is se 85725B0008-HDRD FUEL (BARGE DELIVERIES)</t>
  </si>
  <si>
    <t>MA185720258806539</t>
  </si>
  <si>
    <t>DDC</t>
  </si>
  <si>
    <t>SMARTEC Architecture &amp; Engineering, P.C.</t>
  </si>
  <si>
    <t>HWCRQ06S, Requirements Contracts for Resident Engineering In HWCRQ06S, RC for REI Services, Type S</t>
  </si>
  <si>
    <t>Architecture/Engineering</t>
  </si>
  <si>
    <t>MMA185020258805843</t>
  </si>
  <si>
    <t>AAH CONSTRUCTION CORP</t>
  </si>
  <si>
    <t>CNYG-323M Citywide Retaining Wall Reconstruction</t>
  </si>
  <si>
    <t>CT184620258806113</t>
  </si>
  <si>
    <t>Table I - FY 2025 Quarter 3 Large Scale Contracts</t>
  </si>
  <si>
    <t>Row Labels</t>
  </si>
  <si>
    <t>Grand Total</t>
  </si>
  <si>
    <t>Sum of ContractValue</t>
  </si>
  <si>
    <t xml:space="preserve"> </t>
  </si>
  <si>
    <t>In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</si>
</sst>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/>
    <xf numFmtId="4" fontId="0" fillId="0" borderId="0" xfId="0" applyNumberFormat="1"/>
    <xf numFmtId="9" fontId="0" fillId="0" borderId="0" xfId="1" applyFont="1"/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1" applyNumberFormat="1" applyFont="1"/>
    <xf numFmtId="16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4" borderId="0" xfId="0" applyFill="1"/>
    <xf numFmtId="9" fontId="0" fillId="0" borderId="0" xfId="1" applyFont="1" applyAlignment="1">
      <alignment horizontal="center"/>
    </xf>
    <xf numFmtId="9" fontId="0" fillId="4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brahima Thaim" refreshedDate="45838.677395370367" createdVersion="8" refreshedVersion="8" minRefreshableVersion="3" recordCount="18" xr:uid="{C8F7A22B-51EA-4873-A309-16588D0508F7}">
  <cacheSource type="worksheet">
    <worksheetSource ref="B4:J22" sheet="Large Scale Contracts"/>
  </cacheSource>
  <cacheFields count="9">
    <cacheField name="Agency" numFmtId="0">
      <sharedItems count="6">
        <s v="DCAS"/>
        <s v="DPR"/>
        <s v="DDC"/>
        <s v="DEP"/>
        <s v="FDNY"/>
        <s v="DOT"/>
      </sharedItems>
    </cacheField>
    <cacheField name="VendorName" numFmtId="0">
      <sharedItems/>
    </cacheField>
    <cacheField name="Purpose" numFmtId="0">
      <sharedItems/>
    </cacheField>
    <cacheField name="Method" numFmtId="0">
      <sharedItems/>
    </cacheField>
    <cacheField name="Industry" numFmtId="0">
      <sharedItems/>
    </cacheField>
    <cacheField name="Basis For Determination" numFmtId="0">
      <sharedItems count="3">
        <s v="Requirement Contract"/>
        <s v="Single Indivisible Project"/>
        <s v="Unique/Unusual Good or Service"/>
      </sharedItems>
    </cacheField>
    <cacheField name="ContractValue" numFmtId="4">
      <sharedItems containsSemiMixedTypes="0" containsString="0" containsNumber="1" minValue="11147700" maxValue="77058369"/>
    </cacheField>
    <cacheField name="ContractID" numFmtId="0">
      <sharedItems/>
    </cacheField>
    <cacheField name="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s v="GABRIELLI TRUCK SALES LTD"/>
    <s v="HEAVY DUTY 6X4 TRUCK CHASSIS, SALT SPREADER FOR THE CITY OF TRUCK, SIXTEEN (16) CY SALT SPREADER-DSNY"/>
    <s v="Competitive Sealed Bid"/>
    <s v="Goods"/>
    <x v="0"/>
    <n v="77058369"/>
    <s v="MA185720258800953"/>
    <s v="PASSPort"/>
  </r>
  <r>
    <x v="0"/>
    <s v="PARK SURGICAL CO INC"/>
    <s v="IFB 2300062 - PHARMACEUTICALS FOR FDNY EMS. IFB 2300062 - PHARMACEUTICALS FOR FDNY EMS"/>
    <s v="Competitive Sealed Bid"/>
    <s v="Goods"/>
    <x v="0"/>
    <n v="48173155"/>
    <s v="MA185720258800529"/>
    <s v="PASSPort"/>
  </r>
  <r>
    <x v="0"/>
    <s v="DIEHL &amp; SONS INC"/>
    <s v="TO PROCURE TRUCKS, HYDRAULIC JET FLUSHER FOR THE CITY OF NEW 85724B0103-2400063-TRUCK, HYDRAULIC JET FLUSHER-DEP"/>
    <s v="Competitive Sealed Bid"/>
    <s v="Goods"/>
    <x v="0"/>
    <n v="30575140"/>
    <s v="MA185720258804937"/>
    <s v="PASSPort"/>
  </r>
  <r>
    <x v="1"/>
    <s v="JEMCO ELECTRICAL CONTRACTORS INC"/>
    <s v="Q021-119M Reconstruction of the Garage in Cunningham Park Q021-119M-Cunningham Park Garage Reconstruction"/>
    <s v="Competitive Sealed Bid"/>
    <s v="Construction Services"/>
    <x v="1"/>
    <n v="20746576.579999998"/>
    <s v="CT184620258801538"/>
    <s v="PASSPort"/>
  </r>
  <r>
    <x v="1"/>
    <s v="PRIMA PAVING CORP."/>
    <s v="B126-120M-Red Hook Recreation Area Soccer Fields"/>
    <s v="Competitive Sealed Bid"/>
    <s v="Construction Services"/>
    <x v="2"/>
    <n v="20237584.449999999"/>
    <s v="CT184620248809131"/>
    <s v="PASSPort"/>
  </r>
  <r>
    <x v="0"/>
    <s v="Lionbridge Technologies Inc"/>
    <s v="Contract with Lionbridge Technologies, Inc. as the Secondary Secondary Contract -Telephonic Interpretation and/or VRI"/>
    <s v="Request for Proposal"/>
    <s v="Professional Services"/>
    <x v="0"/>
    <n v="18660835"/>
    <s v="MA185720248807367"/>
    <s v="PASSPort"/>
  </r>
  <r>
    <x v="0"/>
    <s v="SPRAGUE OPERATING RESOURCES LLC"/>
    <s v="The NYC Department of Citywide Administrative Services is se 85725B0008-HDRD FUEL (BARGE DELIVERIES)"/>
    <s v="Accelerated"/>
    <s v="Goods"/>
    <x v="0"/>
    <n v="18271000"/>
    <s v="MA185720258806539"/>
    <s v="PASSPort"/>
  </r>
  <r>
    <x v="0"/>
    <s v="SUNRISE ELECTRICAL SERVICES LLC"/>
    <s v="CSB Citywide Solar PV Installation No. 2"/>
    <s v="Competitive Sealed Bid"/>
    <s v="Construction Services"/>
    <x v="0"/>
    <n v="17066121.129999999"/>
    <s v="CT185620258803347"/>
    <s v="PASSPort"/>
  </r>
  <r>
    <x v="0"/>
    <s v="STAPLES CONTRACT &amp; COMMERCIAL LLC"/>
    <s v="TO PROCURE OFFICE SUPPLIES FOR NEW YORK CITY AGENCIES. 85724B0042 - Office Supplies Direct Delivery"/>
    <s v="Competitive Sealed Bid"/>
    <s v="Goods"/>
    <x v="0"/>
    <n v="16904719.190000001"/>
    <s v="MA185720258800009"/>
    <s v="PASSPort"/>
  </r>
  <r>
    <x v="0"/>
    <s v="APPROVED OIL COMPANY OF BROOKLYN INC"/>
    <s v="The purpose of this contract is to procure #2 and #4 oil ble FUEL OIL - HPD"/>
    <s v="Accelerated"/>
    <s v="Goods"/>
    <x v="0"/>
    <n v="15051095"/>
    <s v="MA185720258800919"/>
    <s v="PASSPort"/>
  </r>
  <r>
    <x v="2"/>
    <s v="SMARTEC Architecture &amp; Engineering, P.C."/>
    <s v="HWCRQ06S, Requirements Contracts for Resident Engineering In HWCRQ06S, RC for REI Services, Type S"/>
    <s v="Request for Proposal"/>
    <s v="Architecture/Engineering"/>
    <x v="0"/>
    <n v="15000000"/>
    <s v="MMA185020258805843"/>
    <s v="PASSPort"/>
  </r>
  <r>
    <x v="1"/>
    <s v="AAH CONSTRUCTION CORP"/>
    <s v="CNYG-323M Citywide Retaining Wall Reconstruction"/>
    <s v="Competitive Sealed Bid"/>
    <s v="Construction Services"/>
    <x v="0"/>
    <n v="13672000"/>
    <s v="CT184620258806113"/>
    <s v="PASSPort"/>
  </r>
  <r>
    <x v="3"/>
    <s v="Jacobs Civil Consultants"/>
    <s v="82622P0040-BEPA:GI-TB-CM GI-TB CM"/>
    <s v="Request for Proposal"/>
    <s v="Construction Services"/>
    <x v="1"/>
    <n v="13500000"/>
    <s v="CT182620258803541"/>
    <s v="PASSPort"/>
  </r>
  <r>
    <x v="0"/>
    <s v="QWICK KURB INC"/>
    <s v="Bid 2400068 - QWICK KURB LANE SEPARATING SYSTEMS (BRAND SPEC IFB2400068 - QWICK KURB LANE SEPARATING SYSTEMS - BRAND SPEC"/>
    <s v="Competitive Sealed Bid"/>
    <s v="Goods"/>
    <x v="2"/>
    <n v="13034685"/>
    <s v="MA185720258800565"/>
    <s v="PASSPort"/>
  </r>
  <r>
    <x v="4"/>
    <s v="Lion Totalcare, Inc"/>
    <s v="Cleaning, Inspection, and Repair Services for FF &amp; EMS PPG BUNKER GEAR CLEANING FOR  FF AND EMS PPE"/>
    <s v="Competitive Sealed Bid"/>
    <s v="Standardized Services"/>
    <x v="2"/>
    <n v="12741925.949999999"/>
    <s v="CT105720258800763"/>
    <s v="PASSPort"/>
  </r>
  <r>
    <x v="0"/>
    <s v="CHEMTRADE CHEMICALS US LLC"/>
    <s v="Aluminum Sulfate, Liquid and Polyaluminum Chloride, Renewal ALUMINUM SULFATE LIQUID AND POLYALUMINUM CHLORIDE, RENEWAL"/>
    <s v="Accelerated"/>
    <s v="Goods"/>
    <x v="0"/>
    <n v="12083117.4"/>
    <s v="MA185720258803484"/>
    <s v="PASSPort"/>
  </r>
  <r>
    <x v="5"/>
    <s v="PENNONI ASSOCIATES INC"/>
    <s v="Fabrication Inspection of Structural Steel in the N-E USA"/>
    <s v="Request for Proposal"/>
    <s v="Standardized Services"/>
    <x v="1"/>
    <n v="12018034.189999999"/>
    <s v="CT184120248807998"/>
    <s v="PASSPort"/>
  </r>
  <r>
    <x v="3"/>
    <s v="RJ INDUSTRIES, INC"/>
    <s v="CRO-590"/>
    <s v="Competitive Sealed Bid"/>
    <s v="Construction Services"/>
    <x v="1"/>
    <n v="11147700"/>
    <s v="CT182620258802657"/>
    <s v="PASSPor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B00BFC-6D43-4919-9A7B-7FD07A4D4E81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9">
    <pivotField showAll="0">
      <items count="7">
        <item x="0"/>
        <item x="2"/>
        <item x="3"/>
        <item x="5"/>
        <item x="1"/>
        <item x="4"/>
        <item t="default"/>
      </items>
    </pivotField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dataField="1" numFmtId="4"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ContractValue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E7BD-CCA2-4363-9D23-FFDFCF8DED4A}">
  <dimension ref="A3:C7"/>
  <sheetViews>
    <sheetView tabSelected="1" workbookViewId="0">
      <selection activeCell="D20" sqref="D20"/>
    </sheetView>
  </sheetViews>
  <sheetFormatPr defaultRowHeight="14.5" x14ac:dyDescent="0.35"/>
  <cols>
    <col min="1" max="1" width="28.36328125" bestFit="1" customWidth="1"/>
    <col min="2" max="2" width="19.26953125" bestFit="1" customWidth="1"/>
    <col min="3" max="3" width="19.453125" bestFit="1" customWidth="1"/>
  </cols>
  <sheetData>
    <row r="3" spans="1:3" x14ac:dyDescent="0.35">
      <c r="A3" s="9" t="s">
        <v>82</v>
      </c>
      <c r="B3" t="s">
        <v>84</v>
      </c>
      <c r="C3" s="16" t="s">
        <v>86</v>
      </c>
    </row>
    <row r="4" spans="1:3" x14ac:dyDescent="0.35">
      <c r="A4" s="10" t="s">
        <v>17</v>
      </c>
      <c r="B4" s="11">
        <v>282515551.71999997</v>
      </c>
      <c r="C4" s="17">
        <f>GETPIVOTDATA("ContractValue",$A$3,"Basis For Determination","Requirement Contract")/GETPIVOTDATA("ContractValue",$A$3)</f>
        <v>0.73201545658058786</v>
      </c>
    </row>
    <row r="5" spans="1:3" x14ac:dyDescent="0.35">
      <c r="A5" s="10" t="s">
        <v>10</v>
      </c>
      <c r="B5" s="11">
        <v>57412310.769999996</v>
      </c>
      <c r="C5" s="17">
        <f>GETPIVOTDATA("ContractValue",$A$3,"Basis For Determination","Single Indivisible Project")/GETPIVOTDATA("ContractValue",$A$3)</f>
        <v>0.14875888646052535</v>
      </c>
    </row>
    <row r="6" spans="1:3" x14ac:dyDescent="0.35">
      <c r="A6" s="10" t="s">
        <v>45</v>
      </c>
      <c r="B6" s="11">
        <v>46014195.399999999</v>
      </c>
      <c r="C6" s="17">
        <f>GETPIVOTDATA("ContractValue",$A$3,"Basis For Determination","Unique/Unusual Good or Service")/GETPIVOTDATA("ContractValue",$A$3)</f>
        <v>0.1192256569588869</v>
      </c>
    </row>
    <row r="7" spans="1:3" x14ac:dyDescent="0.35">
      <c r="A7" s="10" t="s">
        <v>83</v>
      </c>
      <c r="B7" s="11">
        <v>385942057.88999993</v>
      </c>
      <c r="C7" s="18">
        <f>GETPIVOTDATA("ContractValue",$A$3)/GETPIVOTDATA("ContractValue",$A$3)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6B1B-DCF2-4AE3-9725-CAF4F7FB4EF9}">
  <dimension ref="B3:J35"/>
  <sheetViews>
    <sheetView showGridLines="0" topLeftCell="D1" workbookViewId="0">
      <selection activeCell="I34" sqref="I34"/>
    </sheetView>
  </sheetViews>
  <sheetFormatPr defaultColWidth="73.7265625" defaultRowHeight="14.5" x14ac:dyDescent="0.35"/>
  <cols>
    <col min="2" max="2" width="7.453125" customWidth="1"/>
    <col min="3" max="3" width="34.1796875" bestFit="1" customWidth="1"/>
    <col min="4" max="4" width="60" customWidth="1"/>
    <col min="5" max="5" width="22.1796875" bestFit="1" customWidth="1"/>
    <col min="6" max="6" width="21.81640625" bestFit="1" customWidth="1"/>
    <col min="7" max="7" width="30.453125" bestFit="1" customWidth="1"/>
    <col min="8" max="8" width="17.453125" bestFit="1" customWidth="1"/>
    <col min="9" max="9" width="20.6328125" bestFit="1" customWidth="1"/>
    <col min="10" max="10" width="11.54296875" bestFit="1" customWidth="1"/>
  </cols>
  <sheetData>
    <row r="3" spans="2:10" x14ac:dyDescent="0.35">
      <c r="B3" s="14" t="s">
        <v>81</v>
      </c>
      <c r="C3" s="14"/>
      <c r="D3" s="14"/>
      <c r="E3" s="14"/>
      <c r="F3" s="14"/>
      <c r="G3" s="14"/>
      <c r="H3" s="14"/>
      <c r="I3" s="14"/>
      <c r="J3" s="14"/>
    </row>
    <row r="4" spans="2:10" s="3" customFormat="1" x14ac:dyDescent="0.3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15</v>
      </c>
    </row>
    <row r="5" spans="2:10" ht="29" x14ac:dyDescent="0.35">
      <c r="B5" s="1" t="s">
        <v>18</v>
      </c>
      <c r="C5" s="1" t="s">
        <v>21</v>
      </c>
      <c r="D5" s="15" t="s">
        <v>23</v>
      </c>
      <c r="E5" s="1" t="s">
        <v>11</v>
      </c>
      <c r="F5" s="1" t="s">
        <v>19</v>
      </c>
      <c r="G5" s="1" t="s">
        <v>17</v>
      </c>
      <c r="H5" s="4">
        <v>77058369</v>
      </c>
      <c r="I5" s="1" t="s">
        <v>24</v>
      </c>
      <c r="J5" s="5" t="s">
        <v>16</v>
      </c>
    </row>
    <row r="6" spans="2:10" x14ac:dyDescent="0.35">
      <c r="B6" s="1" t="s">
        <v>18</v>
      </c>
      <c r="C6" s="1" t="s">
        <v>25</v>
      </c>
      <c r="D6" s="15" t="s">
        <v>26</v>
      </c>
      <c r="E6" s="1" t="s">
        <v>11</v>
      </c>
      <c r="F6" s="1" t="s">
        <v>19</v>
      </c>
      <c r="G6" s="1" t="s">
        <v>17</v>
      </c>
      <c r="H6" s="4">
        <v>48173155</v>
      </c>
      <c r="I6" s="1" t="s">
        <v>27</v>
      </c>
      <c r="J6" s="5" t="s">
        <v>16</v>
      </c>
    </row>
    <row r="7" spans="2:10" ht="29" x14ac:dyDescent="0.35">
      <c r="B7" s="1" t="s">
        <v>18</v>
      </c>
      <c r="C7" s="1" t="s">
        <v>67</v>
      </c>
      <c r="D7" s="15" t="s">
        <v>68</v>
      </c>
      <c r="E7" s="1" t="s">
        <v>11</v>
      </c>
      <c r="F7" s="1" t="s">
        <v>19</v>
      </c>
      <c r="G7" s="1" t="s">
        <v>17</v>
      </c>
      <c r="H7" s="4">
        <v>30575140</v>
      </c>
      <c r="I7" s="1" t="s">
        <v>69</v>
      </c>
      <c r="J7" s="5" t="s">
        <v>16</v>
      </c>
    </row>
    <row r="8" spans="2:10" ht="29" x14ac:dyDescent="0.35">
      <c r="B8" s="1" t="s">
        <v>14</v>
      </c>
      <c r="C8" s="1" t="s">
        <v>28</v>
      </c>
      <c r="D8" s="15" t="s">
        <v>29</v>
      </c>
      <c r="E8" s="1" t="s">
        <v>11</v>
      </c>
      <c r="F8" s="1" t="s">
        <v>12</v>
      </c>
      <c r="G8" s="1" t="s">
        <v>10</v>
      </c>
      <c r="H8" s="4">
        <v>20746576.579999998</v>
      </c>
      <c r="I8" s="1" t="s">
        <v>30</v>
      </c>
      <c r="J8" s="5" t="s">
        <v>16</v>
      </c>
    </row>
    <row r="9" spans="2:10" x14ac:dyDescent="0.35">
      <c r="B9" s="1" t="s">
        <v>14</v>
      </c>
      <c r="C9" s="1" t="s">
        <v>43</v>
      </c>
      <c r="D9" s="15" t="s">
        <v>44</v>
      </c>
      <c r="E9" s="1" t="s">
        <v>11</v>
      </c>
      <c r="F9" s="1" t="s">
        <v>12</v>
      </c>
      <c r="G9" s="1" t="s">
        <v>45</v>
      </c>
      <c r="H9" s="4">
        <v>20237584.449999999</v>
      </c>
      <c r="I9" s="1" t="s">
        <v>46</v>
      </c>
      <c r="J9" s="5" t="s">
        <v>16</v>
      </c>
    </row>
    <row r="10" spans="2:10" ht="29" x14ac:dyDescent="0.35">
      <c r="B10" s="1" t="s">
        <v>18</v>
      </c>
      <c r="C10" s="1" t="s">
        <v>31</v>
      </c>
      <c r="D10" s="15" t="s">
        <v>32</v>
      </c>
      <c r="E10" s="1" t="s">
        <v>8</v>
      </c>
      <c r="F10" s="1" t="s">
        <v>9</v>
      </c>
      <c r="G10" s="1" t="s">
        <v>17</v>
      </c>
      <c r="H10" s="4">
        <v>18660835</v>
      </c>
      <c r="I10" s="1" t="s">
        <v>33</v>
      </c>
      <c r="J10" s="5" t="s">
        <v>16</v>
      </c>
    </row>
    <row r="11" spans="2:10" x14ac:dyDescent="0.35">
      <c r="B11" s="1" t="s">
        <v>18</v>
      </c>
      <c r="C11" s="1" t="s">
        <v>70</v>
      </c>
      <c r="D11" s="15" t="s">
        <v>71</v>
      </c>
      <c r="E11" s="1" t="s">
        <v>20</v>
      </c>
      <c r="F11" s="1" t="s">
        <v>19</v>
      </c>
      <c r="G11" s="1" t="s">
        <v>17</v>
      </c>
      <c r="H11" s="4">
        <v>18271000</v>
      </c>
      <c r="I11" s="1" t="s">
        <v>72</v>
      </c>
      <c r="J11" s="5" t="s">
        <v>16</v>
      </c>
    </row>
    <row r="12" spans="2:10" x14ac:dyDescent="0.35">
      <c r="B12" s="1" t="s">
        <v>18</v>
      </c>
      <c r="C12" s="1" t="s">
        <v>47</v>
      </c>
      <c r="D12" s="15" t="s">
        <v>48</v>
      </c>
      <c r="E12" s="1" t="s">
        <v>11</v>
      </c>
      <c r="F12" s="1" t="s">
        <v>12</v>
      </c>
      <c r="G12" s="1" t="s">
        <v>17</v>
      </c>
      <c r="H12" s="4">
        <v>17066121.129999999</v>
      </c>
      <c r="I12" s="1" t="s">
        <v>49</v>
      </c>
      <c r="J12" s="5" t="s">
        <v>16</v>
      </c>
    </row>
    <row r="13" spans="2:10" x14ac:dyDescent="0.35">
      <c r="B13" s="1" t="s">
        <v>18</v>
      </c>
      <c r="C13" s="1" t="s">
        <v>34</v>
      </c>
      <c r="D13" s="15" t="s">
        <v>35</v>
      </c>
      <c r="E13" s="1" t="s">
        <v>11</v>
      </c>
      <c r="F13" s="1" t="s">
        <v>19</v>
      </c>
      <c r="G13" s="1" t="s">
        <v>17</v>
      </c>
      <c r="H13" s="4">
        <v>16904719.190000001</v>
      </c>
      <c r="I13" s="1" t="s">
        <v>36</v>
      </c>
      <c r="J13" s="5" t="s">
        <v>16</v>
      </c>
    </row>
    <row r="14" spans="2:10" x14ac:dyDescent="0.35">
      <c r="B14" s="1" t="s">
        <v>18</v>
      </c>
      <c r="C14" s="1" t="s">
        <v>37</v>
      </c>
      <c r="D14" s="15" t="s">
        <v>38</v>
      </c>
      <c r="E14" s="1" t="s">
        <v>20</v>
      </c>
      <c r="F14" s="1" t="s">
        <v>19</v>
      </c>
      <c r="G14" s="1" t="s">
        <v>17</v>
      </c>
      <c r="H14" s="4">
        <v>15051095</v>
      </c>
      <c r="I14" s="1" t="s">
        <v>39</v>
      </c>
      <c r="J14" s="5" t="s">
        <v>16</v>
      </c>
    </row>
    <row r="15" spans="2:10" x14ac:dyDescent="0.35">
      <c r="B15" s="1" t="s">
        <v>73</v>
      </c>
      <c r="C15" s="1" t="s">
        <v>74</v>
      </c>
      <c r="D15" s="15" t="s">
        <v>75</v>
      </c>
      <c r="E15" s="1" t="s">
        <v>8</v>
      </c>
      <c r="F15" s="1" t="s">
        <v>76</v>
      </c>
      <c r="G15" s="1" t="s">
        <v>17</v>
      </c>
      <c r="H15" s="4">
        <v>15000000</v>
      </c>
      <c r="I15" s="1" t="s">
        <v>77</v>
      </c>
      <c r="J15" s="5" t="s">
        <v>16</v>
      </c>
    </row>
    <row r="16" spans="2:10" x14ac:dyDescent="0.35">
      <c r="B16" s="1" t="s">
        <v>14</v>
      </c>
      <c r="C16" s="1" t="s">
        <v>78</v>
      </c>
      <c r="D16" s="15" t="s">
        <v>79</v>
      </c>
      <c r="E16" s="1" t="s">
        <v>11</v>
      </c>
      <c r="F16" s="1" t="s">
        <v>12</v>
      </c>
      <c r="G16" s="1" t="s">
        <v>17</v>
      </c>
      <c r="H16" s="4">
        <v>13672000</v>
      </c>
      <c r="I16" s="1" t="s">
        <v>80</v>
      </c>
      <c r="J16" s="5" t="s">
        <v>16</v>
      </c>
    </row>
    <row r="17" spans="2:10" x14ac:dyDescent="0.35">
      <c r="B17" s="1" t="s">
        <v>50</v>
      </c>
      <c r="C17" s="1" t="s">
        <v>51</v>
      </c>
      <c r="D17" s="15" t="s">
        <v>52</v>
      </c>
      <c r="E17" s="1" t="s">
        <v>8</v>
      </c>
      <c r="F17" s="1" t="s">
        <v>12</v>
      </c>
      <c r="G17" s="1" t="s">
        <v>10</v>
      </c>
      <c r="H17" s="4">
        <v>13500000</v>
      </c>
      <c r="I17" s="1" t="s">
        <v>53</v>
      </c>
      <c r="J17" s="5" t="s">
        <v>16</v>
      </c>
    </row>
    <row r="18" spans="2:10" ht="29" x14ac:dyDescent="0.35">
      <c r="B18" s="1" t="s">
        <v>18</v>
      </c>
      <c r="C18" s="1" t="s">
        <v>54</v>
      </c>
      <c r="D18" s="15" t="s">
        <v>55</v>
      </c>
      <c r="E18" s="1" t="s">
        <v>11</v>
      </c>
      <c r="F18" s="1" t="s">
        <v>19</v>
      </c>
      <c r="G18" s="1" t="s">
        <v>45</v>
      </c>
      <c r="H18" s="4">
        <v>13034685</v>
      </c>
      <c r="I18" s="1" t="s">
        <v>56</v>
      </c>
      <c r="J18" s="5" t="s">
        <v>16</v>
      </c>
    </row>
    <row r="19" spans="2:10" x14ac:dyDescent="0.35">
      <c r="B19" s="1" t="s">
        <v>57</v>
      </c>
      <c r="C19" s="1" t="s">
        <v>58</v>
      </c>
      <c r="D19" s="15" t="s">
        <v>59</v>
      </c>
      <c r="E19" s="1" t="s">
        <v>11</v>
      </c>
      <c r="F19" s="1" t="s">
        <v>22</v>
      </c>
      <c r="G19" s="1" t="s">
        <v>45</v>
      </c>
      <c r="H19" s="4">
        <v>12741925.949999999</v>
      </c>
      <c r="I19" s="1" t="s">
        <v>60</v>
      </c>
      <c r="J19" s="5" t="s">
        <v>16</v>
      </c>
    </row>
    <row r="20" spans="2:10" ht="29" x14ac:dyDescent="0.35">
      <c r="B20" s="1" t="s">
        <v>18</v>
      </c>
      <c r="C20" s="1" t="s">
        <v>61</v>
      </c>
      <c r="D20" s="15" t="s">
        <v>62</v>
      </c>
      <c r="E20" s="1" t="s">
        <v>20</v>
      </c>
      <c r="F20" s="1" t="s">
        <v>19</v>
      </c>
      <c r="G20" s="1" t="s">
        <v>17</v>
      </c>
      <c r="H20" s="4">
        <v>12083117.4</v>
      </c>
      <c r="I20" s="1" t="s">
        <v>63</v>
      </c>
      <c r="J20" s="5" t="s">
        <v>16</v>
      </c>
    </row>
    <row r="21" spans="2:10" x14ac:dyDescent="0.35">
      <c r="B21" s="1" t="s">
        <v>13</v>
      </c>
      <c r="C21" s="1" t="s">
        <v>40</v>
      </c>
      <c r="D21" s="15" t="s">
        <v>41</v>
      </c>
      <c r="E21" s="1" t="s">
        <v>8</v>
      </c>
      <c r="F21" s="1" t="s">
        <v>22</v>
      </c>
      <c r="G21" s="1" t="s">
        <v>10</v>
      </c>
      <c r="H21" s="4">
        <v>12018034.189999999</v>
      </c>
      <c r="I21" s="1" t="s">
        <v>42</v>
      </c>
      <c r="J21" s="5" t="s">
        <v>16</v>
      </c>
    </row>
    <row r="22" spans="2:10" x14ac:dyDescent="0.35">
      <c r="B22" s="1" t="s">
        <v>50</v>
      </c>
      <c r="C22" s="1" t="s">
        <v>64</v>
      </c>
      <c r="D22" s="15" t="s">
        <v>65</v>
      </c>
      <c r="E22" s="1" t="s">
        <v>11</v>
      </c>
      <c r="F22" s="1" t="s">
        <v>12</v>
      </c>
      <c r="G22" s="1" t="s">
        <v>10</v>
      </c>
      <c r="H22" s="4">
        <v>11147700</v>
      </c>
      <c r="I22" s="1" t="s">
        <v>66</v>
      </c>
      <c r="J22" s="5" t="s">
        <v>16</v>
      </c>
    </row>
    <row r="24" spans="2:10" x14ac:dyDescent="0.35">
      <c r="H24" s="6"/>
      <c r="I24" s="7"/>
    </row>
    <row r="25" spans="2:10" x14ac:dyDescent="0.35">
      <c r="H25" s="6"/>
      <c r="I25" s="7"/>
    </row>
    <row r="26" spans="2:10" x14ac:dyDescent="0.35">
      <c r="H26" s="6"/>
      <c r="I26" s="12"/>
    </row>
    <row r="27" spans="2:10" x14ac:dyDescent="0.35">
      <c r="H27" s="6"/>
      <c r="I27" s="8"/>
    </row>
    <row r="28" spans="2:10" x14ac:dyDescent="0.35">
      <c r="H28" s="6"/>
      <c r="I28" s="12"/>
    </row>
    <row r="29" spans="2:10" x14ac:dyDescent="0.35">
      <c r="H29" s="6"/>
      <c r="I29" s="8"/>
    </row>
    <row r="31" spans="2:10" x14ac:dyDescent="0.35">
      <c r="E31" s="13"/>
    </row>
    <row r="35" spans="5:5" x14ac:dyDescent="0.35">
      <c r="E35" t="s">
        <v>85</v>
      </c>
    </row>
  </sheetData>
  <autoFilter ref="B4:J22" xr:uid="{41F76B1B-DCF2-4AE3-9725-CAF4F7FB4EF9}"/>
  <mergeCells count="1">
    <mergeCell ref="B3:J3"/>
  </mergeCells>
  <pageMargins left="0.7" right="0.7" top="0.75" bottom="0.75" header="0.3" footer="0.3"/>
  <pageSetup orientation="landscape" r:id="rId1"/>
  <colBreaks count="1" manualBreakCount="1">
    <brk id="4" min="2" max="2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09A2E-265E-47EA-BC4F-0D828184C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30CB9-408A-4AD2-AA21-48D189827DD3}">
  <ds:schemaRefs>
    <ds:schemaRef ds:uri="http://schemas.microsoft.com/office/2006/metadata/properties"/>
    <ds:schemaRef ds:uri="7496060c-e62e-4b4f-a93f-981c01146a82"/>
    <ds:schemaRef ds:uri="http://purl.org/dc/dcmitype/"/>
    <ds:schemaRef ds:uri="http://schemas.openxmlformats.org/package/2006/metadata/core-properties"/>
    <ds:schemaRef ds:uri="c699c43e-d13f-4221-918a-01487b8d3441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35E9EB-CAEC-4C94-9130-EEB626AE1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6060c-e62e-4b4f-a93f-981c01146a82"/>
    <ds:schemaRef ds:uri="c699c43e-d13f-4221-918a-01487b8d3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Pivot_Sheet</vt:lpstr>
      <vt:lpstr>Large Scale Contracts</vt:lpstr>
      <vt:lpstr>'Large Scale Contracts'!Print_Area</vt:lpstr>
      <vt:lpstr>qryLargeScale_04_Appendix_FY2023Q1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, Priyanka (MOCS)</dc:creator>
  <cp:lastModifiedBy>Thiam, Ibrahima (MOCS)</cp:lastModifiedBy>
  <dcterms:created xsi:type="dcterms:W3CDTF">2022-12-08T14:51:46Z</dcterms:created>
  <dcterms:modified xsi:type="dcterms:W3CDTF">2025-06-30T21:01:20Z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0x010100774555AA1CFD5E44B80032F616091C63</vt:lpwstr>
  </property>
</Properties>
</file>