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dina/Desktop/CB3 Project/"/>
    </mc:Choice>
  </mc:AlternateContent>
  <xr:revisionPtr revIDLastSave="0" documentId="13_ncr:1_{8D32928C-75A2-0B41-BB40-D7F2FA08670D}" xr6:coauthVersionLast="47" xr6:coauthVersionMax="47" xr10:uidLastSave="{00000000-0000-0000-0000-000000000000}"/>
  <bookViews>
    <workbookView xWindow="80" yWindow="500" windowWidth="28520" windowHeight="16140" xr2:uid="{00000000-000D-0000-FFFF-FFFF00000000}"/>
  </bookViews>
  <sheets>
    <sheet name="CD 3 Total Income By Range" sheetId="1" r:id="rId1"/>
    <sheet name="Sector1" sheetId="2" r:id="rId2"/>
    <sheet name="Sector2" sheetId="3" r:id="rId3"/>
    <sheet name="Sector3" sheetId="4" r:id="rId4"/>
    <sheet name="Sector4" sheetId="5" r:id="rId5"/>
    <sheet name="Sector5" sheetId="6" r:id="rId6"/>
    <sheet name="Sector6" sheetId="7" r:id="rId7"/>
    <sheet name="Sector7" sheetId="8" r:id="rId8"/>
    <sheet name="Sector8" sheetId="9" r:id="rId9"/>
    <sheet name="Sector9" sheetId="10" r:id="rId10"/>
    <sheet name="Sector10" sheetId="11" r:id="rId11"/>
  </sheets>
  <definedNames>
    <definedName name="_xlchart.v1.3" hidden="1">'CD 3 Total Income By Range'!$A$17:$A$21</definedName>
    <definedName name="_xlchart.v1.4" hidden="1">'CD 3 Total Income By Range'!$B$17:$B$21</definedName>
    <definedName name="_xlchart.v1.5" hidden="1">'CD 3 Total Income By Range'!$D$17:$D$21</definedName>
    <definedName name="_xlchart.v2.0" hidden="1">'CD 3 Total Income By Range'!$A$17:$A$21</definedName>
    <definedName name="_xlchart.v2.1" hidden="1">'CD 3 Total Income By Range'!$B$17:$B$21</definedName>
    <definedName name="_xlchart.v2.2" hidden="1">'CD 3 Total Income By Range'!$D$17:$D$21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1" l="1"/>
  <c r="G4" i="11"/>
  <c r="F5" i="11"/>
  <c r="G5" i="11"/>
  <c r="F6" i="11"/>
  <c r="G6" i="11"/>
  <c r="F7" i="11"/>
  <c r="G7" i="11"/>
  <c r="F8" i="11"/>
  <c r="G8" i="11"/>
  <c r="F9" i="11"/>
  <c r="G9" i="11"/>
  <c r="F10" i="11"/>
  <c r="G10" i="11"/>
  <c r="F11" i="11"/>
  <c r="G11" i="11"/>
  <c r="F12" i="11"/>
  <c r="G12" i="11"/>
  <c r="F13" i="11"/>
  <c r="G13" i="11"/>
  <c r="F14" i="11"/>
  <c r="G14" i="11"/>
  <c r="F15" i="11"/>
  <c r="G15" i="11"/>
  <c r="F17" i="11"/>
  <c r="G17" i="11"/>
  <c r="F18" i="11"/>
  <c r="G18" i="11"/>
  <c r="F19" i="11"/>
  <c r="G19" i="11"/>
  <c r="F20" i="11"/>
  <c r="G20" i="11"/>
  <c r="F21" i="11"/>
  <c r="G21" i="11"/>
  <c r="F23" i="11"/>
  <c r="G23" i="11"/>
  <c r="F24" i="11"/>
  <c r="G24" i="11"/>
  <c r="F25" i="11"/>
  <c r="G25" i="11"/>
  <c r="F26" i="11"/>
  <c r="G26" i="11"/>
  <c r="F27" i="11"/>
  <c r="G27" i="11"/>
  <c r="F28" i="11"/>
  <c r="G28" i="11"/>
  <c r="F29" i="11"/>
  <c r="G29" i="11"/>
  <c r="F30" i="11"/>
  <c r="G30" i="11"/>
  <c r="F31" i="11"/>
  <c r="G31" i="11"/>
  <c r="F32" i="11"/>
  <c r="G32" i="11"/>
  <c r="F33" i="11"/>
  <c r="G33" i="11"/>
  <c r="F34" i="11"/>
  <c r="G34" i="11"/>
  <c r="F36" i="11"/>
  <c r="G36" i="11"/>
  <c r="F37" i="11"/>
  <c r="G37" i="11"/>
  <c r="F39" i="11"/>
  <c r="G39" i="11"/>
  <c r="G3" i="11"/>
  <c r="F3" i="11"/>
  <c r="F4" i="10"/>
  <c r="G4" i="10"/>
  <c r="F5" i="10"/>
  <c r="G5" i="10"/>
  <c r="F6" i="10"/>
  <c r="G6" i="10"/>
  <c r="F7" i="10"/>
  <c r="G7" i="10"/>
  <c r="F8" i="10"/>
  <c r="G8" i="10"/>
  <c r="F9" i="10"/>
  <c r="G9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7" i="10"/>
  <c r="G17" i="10"/>
  <c r="F18" i="10"/>
  <c r="G18" i="10"/>
  <c r="F19" i="10"/>
  <c r="G19" i="10"/>
  <c r="F20" i="10"/>
  <c r="G20" i="10"/>
  <c r="F21" i="10"/>
  <c r="G21" i="10"/>
  <c r="F23" i="10"/>
  <c r="G23" i="10"/>
  <c r="F24" i="10"/>
  <c r="G24" i="10"/>
  <c r="F25" i="10"/>
  <c r="G25" i="10"/>
  <c r="F26" i="10"/>
  <c r="G26" i="10"/>
  <c r="F27" i="10"/>
  <c r="G27" i="10"/>
  <c r="F28" i="10"/>
  <c r="G28" i="10"/>
  <c r="F29" i="10"/>
  <c r="G29" i="10"/>
  <c r="F30" i="10"/>
  <c r="G30" i="10"/>
  <c r="F31" i="10"/>
  <c r="G31" i="10"/>
  <c r="F32" i="10"/>
  <c r="G32" i="10"/>
  <c r="F33" i="10"/>
  <c r="G33" i="10"/>
  <c r="F34" i="10"/>
  <c r="G34" i="10"/>
  <c r="F36" i="10"/>
  <c r="G36" i="10"/>
  <c r="F37" i="10"/>
  <c r="G37" i="10"/>
  <c r="F39" i="10"/>
  <c r="G39" i="10"/>
  <c r="G3" i="10"/>
  <c r="F3" i="10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7" i="9"/>
  <c r="G17" i="9"/>
  <c r="F18" i="9"/>
  <c r="G18" i="9"/>
  <c r="F19" i="9"/>
  <c r="G19" i="9"/>
  <c r="F20" i="9"/>
  <c r="G20" i="9"/>
  <c r="F21" i="9"/>
  <c r="G21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6" i="9"/>
  <c r="G36" i="9"/>
  <c r="F37" i="9"/>
  <c r="G37" i="9"/>
  <c r="F39" i="9"/>
  <c r="G39" i="9"/>
  <c r="G3" i="9"/>
  <c r="F3" i="9"/>
  <c r="F4" i="8"/>
  <c r="G4" i="8"/>
  <c r="F5" i="8"/>
  <c r="G5" i="8"/>
  <c r="F6" i="8"/>
  <c r="G6" i="8"/>
  <c r="F7" i="8"/>
  <c r="G7" i="8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7" i="8"/>
  <c r="G17" i="8"/>
  <c r="F18" i="8"/>
  <c r="G18" i="8"/>
  <c r="F19" i="8"/>
  <c r="G19" i="8"/>
  <c r="F20" i="8"/>
  <c r="G20" i="8"/>
  <c r="F21" i="8"/>
  <c r="G21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6" i="8"/>
  <c r="G36" i="8"/>
  <c r="F37" i="8"/>
  <c r="G37" i="8"/>
  <c r="F39" i="8"/>
  <c r="G39" i="8"/>
  <c r="G3" i="8"/>
  <c r="F3" i="8"/>
  <c r="F4" i="7"/>
  <c r="G4" i="7"/>
  <c r="F5" i="7"/>
  <c r="G5" i="7"/>
  <c r="F6" i="7"/>
  <c r="G6" i="7"/>
  <c r="F7" i="7"/>
  <c r="G7" i="7"/>
  <c r="F8" i="7"/>
  <c r="G8" i="7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7" i="7"/>
  <c r="G17" i="7"/>
  <c r="F18" i="7"/>
  <c r="G18" i="7"/>
  <c r="F19" i="7"/>
  <c r="G19" i="7"/>
  <c r="F20" i="7"/>
  <c r="G20" i="7"/>
  <c r="F21" i="7"/>
  <c r="G21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6" i="7"/>
  <c r="G36" i="7"/>
  <c r="F37" i="7"/>
  <c r="G37" i="7"/>
  <c r="F39" i="7"/>
  <c r="G39" i="7"/>
  <c r="G3" i="7"/>
  <c r="F3" i="7"/>
  <c r="F12" i="6"/>
  <c r="G12" i="6"/>
  <c r="F13" i="6"/>
  <c r="G13" i="6"/>
  <c r="F14" i="6"/>
  <c r="G14" i="6"/>
  <c r="F15" i="6"/>
  <c r="G15" i="6"/>
  <c r="F17" i="6"/>
  <c r="G17" i="6"/>
  <c r="F18" i="6"/>
  <c r="G18" i="6"/>
  <c r="F19" i="6"/>
  <c r="G19" i="6"/>
  <c r="F20" i="6"/>
  <c r="G20" i="6"/>
  <c r="F21" i="6"/>
  <c r="G21" i="6"/>
  <c r="F23" i="6"/>
  <c r="G23" i="6"/>
  <c r="F24" i="6"/>
  <c r="G24" i="6"/>
  <c r="F25" i="6"/>
  <c r="G25" i="6"/>
  <c r="F26" i="6"/>
  <c r="G26" i="6"/>
  <c r="F27" i="6"/>
  <c r="G27" i="6"/>
  <c r="F28" i="6"/>
  <c r="G28" i="6"/>
  <c r="F29" i="6"/>
  <c r="G29" i="6"/>
  <c r="F30" i="6"/>
  <c r="G30" i="6"/>
  <c r="F31" i="6"/>
  <c r="G31" i="6"/>
  <c r="F32" i="6"/>
  <c r="G32" i="6"/>
  <c r="F33" i="6"/>
  <c r="G33" i="6"/>
  <c r="F34" i="6"/>
  <c r="G34" i="6"/>
  <c r="F36" i="6"/>
  <c r="G36" i="6"/>
  <c r="F37" i="6"/>
  <c r="G37" i="6"/>
  <c r="F39" i="6"/>
  <c r="G39" i="6"/>
  <c r="F4" i="6"/>
  <c r="G4" i="6"/>
  <c r="F5" i="6"/>
  <c r="G5" i="6"/>
  <c r="F6" i="6"/>
  <c r="G6" i="6"/>
  <c r="F7" i="6"/>
  <c r="G7" i="6"/>
  <c r="F8" i="6"/>
  <c r="G8" i="6"/>
  <c r="F9" i="6"/>
  <c r="G9" i="6"/>
  <c r="F10" i="6"/>
  <c r="G10" i="6"/>
  <c r="F11" i="6"/>
  <c r="G11" i="6"/>
  <c r="G3" i="6"/>
  <c r="F3" i="6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7" i="5"/>
  <c r="G17" i="5"/>
  <c r="F18" i="5"/>
  <c r="G18" i="5"/>
  <c r="F19" i="5"/>
  <c r="G19" i="5"/>
  <c r="F20" i="5"/>
  <c r="G20" i="5"/>
  <c r="F21" i="5"/>
  <c r="G21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6" i="5"/>
  <c r="G36" i="5"/>
  <c r="F37" i="5"/>
  <c r="G37" i="5"/>
  <c r="F39" i="5"/>
  <c r="G39" i="5"/>
  <c r="G3" i="5"/>
  <c r="F3" i="5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7" i="4"/>
  <c r="G17" i="4"/>
  <c r="F18" i="4"/>
  <c r="G18" i="4"/>
  <c r="F19" i="4"/>
  <c r="G19" i="4"/>
  <c r="F20" i="4"/>
  <c r="G20" i="4"/>
  <c r="F21" i="4"/>
  <c r="G21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6" i="4"/>
  <c r="G36" i="4"/>
  <c r="F37" i="4"/>
  <c r="G37" i="4"/>
  <c r="F39" i="4"/>
  <c r="G39" i="4"/>
  <c r="G3" i="4"/>
  <c r="F3" i="4"/>
  <c r="F4" i="3"/>
  <c r="G4" i="3"/>
  <c r="F5" i="3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7" i="3"/>
  <c r="G17" i="3"/>
  <c r="F18" i="3"/>
  <c r="G18" i="3"/>
  <c r="F19" i="3"/>
  <c r="G19" i="3"/>
  <c r="F20" i="3"/>
  <c r="G20" i="3"/>
  <c r="F21" i="3"/>
  <c r="G21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6" i="3"/>
  <c r="G36" i="3"/>
  <c r="F37" i="3"/>
  <c r="G37" i="3"/>
  <c r="F39" i="3"/>
  <c r="G39" i="3"/>
  <c r="G3" i="3"/>
  <c r="F3" i="3"/>
  <c r="E21" i="2"/>
  <c r="E20" i="2"/>
  <c r="E19" i="2"/>
  <c r="E18" i="2"/>
  <c r="E17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17" i="2"/>
  <c r="G17" i="2"/>
  <c r="F18" i="2"/>
  <c r="G18" i="2"/>
  <c r="F19" i="2"/>
  <c r="G19" i="2"/>
  <c r="F20" i="2"/>
  <c r="G20" i="2"/>
  <c r="F21" i="2"/>
  <c r="G21" i="2"/>
  <c r="F23" i="2"/>
  <c r="G23" i="2"/>
  <c r="F24" i="2"/>
  <c r="G24" i="2"/>
  <c r="F25" i="2"/>
  <c r="G25" i="2"/>
  <c r="F26" i="2"/>
  <c r="G26" i="2"/>
  <c r="F27" i="2"/>
  <c r="G27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6" i="2"/>
  <c r="G36" i="2"/>
  <c r="F37" i="2"/>
  <c r="G37" i="2"/>
  <c r="F39" i="2"/>
  <c r="G39" i="2"/>
  <c r="G3" i="2"/>
  <c r="F3" i="2"/>
  <c r="G13" i="1"/>
  <c r="G14" i="1"/>
  <c r="G15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  <c r="G37" i="1"/>
  <c r="G39" i="1"/>
  <c r="G12" i="1"/>
  <c r="G7" i="1"/>
  <c r="G8" i="1"/>
  <c r="G9" i="1"/>
  <c r="G10" i="1"/>
  <c r="G11" i="1"/>
  <c r="G6" i="1"/>
  <c r="G5" i="1"/>
  <c r="G4" i="1"/>
  <c r="G3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9" i="1"/>
  <c r="F5" i="1"/>
  <c r="F6" i="1"/>
  <c r="F7" i="1"/>
  <c r="F8" i="1"/>
  <c r="F9" i="1"/>
  <c r="F10" i="1"/>
  <c r="F11" i="1"/>
  <c r="F12" i="1"/>
  <c r="F13" i="1"/>
  <c r="F14" i="1"/>
  <c r="F15" i="1"/>
  <c r="F4" i="1"/>
  <c r="F3" i="1"/>
  <c r="E18" i="1"/>
  <c r="E19" i="1"/>
  <c r="E20" i="1"/>
  <c r="E21" i="1"/>
  <c r="E17" i="1"/>
  <c r="C18" i="11"/>
  <c r="C19" i="11"/>
  <c r="C20" i="11"/>
  <c r="C21" i="11"/>
  <c r="C17" i="11"/>
  <c r="C21" i="10"/>
  <c r="C20" i="10"/>
  <c r="C19" i="10"/>
  <c r="C18" i="10"/>
  <c r="C17" i="10"/>
  <c r="C21" i="9"/>
  <c r="C20" i="9"/>
  <c r="C19" i="9"/>
  <c r="C18" i="9"/>
  <c r="C17" i="9"/>
  <c r="C21" i="8"/>
  <c r="C20" i="8"/>
  <c r="C19" i="8"/>
  <c r="C18" i="8"/>
  <c r="C17" i="8"/>
  <c r="C18" i="7"/>
  <c r="C19" i="7"/>
  <c r="C20" i="7"/>
  <c r="C21" i="7"/>
  <c r="C17" i="7"/>
  <c r="C18" i="6"/>
  <c r="C19" i="6"/>
  <c r="C20" i="6"/>
  <c r="C21" i="6"/>
  <c r="C17" i="6"/>
  <c r="C18" i="5"/>
  <c r="C19" i="5"/>
  <c r="C20" i="5"/>
  <c r="C21" i="5"/>
  <c r="C17" i="5"/>
  <c r="C18" i="4"/>
  <c r="C19" i="4"/>
  <c r="C20" i="4"/>
  <c r="C21" i="4"/>
  <c r="C17" i="4"/>
  <c r="C18" i="3"/>
  <c r="C19" i="3"/>
  <c r="C20" i="3"/>
  <c r="C21" i="3"/>
  <c r="C17" i="3"/>
  <c r="C18" i="2"/>
  <c r="C19" i="2"/>
  <c r="C20" i="2"/>
  <c r="C21" i="2"/>
  <c r="C17" i="2"/>
  <c r="C25" i="5"/>
  <c r="C26" i="5"/>
  <c r="C27" i="5"/>
  <c r="C28" i="5"/>
  <c r="C29" i="5"/>
  <c r="C30" i="5"/>
  <c r="C31" i="5"/>
  <c r="C32" i="5"/>
  <c r="C33" i="5"/>
  <c r="C24" i="5"/>
  <c r="E33" i="11"/>
  <c r="E32" i="11"/>
  <c r="E31" i="11"/>
  <c r="E30" i="11"/>
  <c r="E29" i="11"/>
  <c r="E28" i="11"/>
  <c r="E27" i="11"/>
  <c r="E26" i="11"/>
  <c r="E25" i="11"/>
  <c r="E24" i="11"/>
  <c r="E13" i="11"/>
  <c r="E12" i="11"/>
  <c r="E11" i="11"/>
  <c r="E10" i="11"/>
  <c r="E9" i="11"/>
  <c r="E8" i="11"/>
  <c r="E7" i="11"/>
  <c r="E6" i="11"/>
  <c r="E5" i="11"/>
  <c r="E4" i="11"/>
  <c r="E33" i="10"/>
  <c r="E32" i="10"/>
  <c r="E31" i="10"/>
  <c r="E30" i="10"/>
  <c r="E29" i="10"/>
  <c r="E28" i="10"/>
  <c r="E27" i="10"/>
  <c r="E26" i="10"/>
  <c r="E25" i="10"/>
  <c r="E24" i="10"/>
  <c r="E13" i="10"/>
  <c r="E12" i="10"/>
  <c r="E11" i="10"/>
  <c r="E10" i="10"/>
  <c r="E9" i="10"/>
  <c r="E8" i="10"/>
  <c r="E7" i="10"/>
  <c r="E6" i="10"/>
  <c r="E5" i="10"/>
  <c r="E4" i="10"/>
  <c r="E33" i="9"/>
  <c r="E32" i="9"/>
  <c r="E31" i="9"/>
  <c r="E30" i="9"/>
  <c r="E29" i="9"/>
  <c r="E28" i="9"/>
  <c r="E27" i="9"/>
  <c r="E26" i="9"/>
  <c r="E25" i="9"/>
  <c r="E24" i="9"/>
  <c r="E13" i="9"/>
  <c r="E12" i="9"/>
  <c r="E11" i="9"/>
  <c r="E10" i="9"/>
  <c r="E9" i="9"/>
  <c r="E8" i="9"/>
  <c r="E7" i="9"/>
  <c r="E6" i="9"/>
  <c r="E5" i="9"/>
  <c r="E4" i="9"/>
  <c r="E33" i="8"/>
  <c r="E32" i="8"/>
  <c r="E31" i="8"/>
  <c r="E30" i="8"/>
  <c r="E29" i="8"/>
  <c r="E28" i="8"/>
  <c r="E27" i="8"/>
  <c r="E26" i="8"/>
  <c r="E25" i="8"/>
  <c r="E24" i="8"/>
  <c r="E13" i="8"/>
  <c r="E12" i="8"/>
  <c r="E11" i="8"/>
  <c r="E10" i="8"/>
  <c r="E9" i="8"/>
  <c r="E8" i="8"/>
  <c r="E7" i="8"/>
  <c r="E6" i="8"/>
  <c r="E5" i="8"/>
  <c r="E4" i="8"/>
  <c r="E33" i="7"/>
  <c r="E32" i="7"/>
  <c r="E31" i="7"/>
  <c r="E30" i="7"/>
  <c r="E29" i="7"/>
  <c r="E28" i="7"/>
  <c r="E27" i="7"/>
  <c r="E26" i="7"/>
  <c r="E25" i="7"/>
  <c r="E24" i="7"/>
  <c r="E13" i="7"/>
  <c r="E12" i="7"/>
  <c r="E11" i="7"/>
  <c r="E10" i="7"/>
  <c r="E9" i="7"/>
  <c r="E8" i="7"/>
  <c r="E7" i="7"/>
  <c r="E6" i="7"/>
  <c r="E5" i="7"/>
  <c r="E4" i="7"/>
  <c r="E33" i="6"/>
  <c r="E32" i="6"/>
  <c r="E31" i="6"/>
  <c r="E30" i="6"/>
  <c r="E29" i="6"/>
  <c r="E28" i="6"/>
  <c r="E27" i="6"/>
  <c r="E26" i="6"/>
  <c r="E25" i="6"/>
  <c r="E24" i="6"/>
  <c r="E13" i="6"/>
  <c r="E12" i="6"/>
  <c r="E11" i="6"/>
  <c r="E10" i="6"/>
  <c r="E9" i="6"/>
  <c r="E8" i="6"/>
  <c r="E7" i="6"/>
  <c r="E6" i="6"/>
  <c r="E5" i="6"/>
  <c r="E4" i="6"/>
  <c r="E33" i="5"/>
  <c r="E32" i="5"/>
  <c r="E31" i="5"/>
  <c r="E30" i="5"/>
  <c r="E29" i="5"/>
  <c r="E28" i="5"/>
  <c r="E27" i="5"/>
  <c r="E26" i="5"/>
  <c r="E25" i="5"/>
  <c r="E24" i="5"/>
  <c r="E13" i="5"/>
  <c r="E12" i="5"/>
  <c r="E11" i="5"/>
  <c r="E10" i="5"/>
  <c r="E9" i="5"/>
  <c r="E8" i="5"/>
  <c r="E7" i="5"/>
  <c r="E6" i="5"/>
  <c r="E5" i="5"/>
  <c r="E4" i="5"/>
  <c r="E33" i="3"/>
  <c r="E32" i="3"/>
  <c r="E31" i="3"/>
  <c r="E30" i="3"/>
  <c r="E29" i="3"/>
  <c r="E28" i="3"/>
  <c r="E27" i="3"/>
  <c r="E26" i="3"/>
  <c r="E25" i="3"/>
  <c r="E24" i="3"/>
  <c r="E13" i="3"/>
  <c r="E12" i="3"/>
  <c r="E11" i="3"/>
  <c r="E10" i="3"/>
  <c r="E9" i="3"/>
  <c r="E8" i="3"/>
  <c r="E7" i="3"/>
  <c r="E6" i="3"/>
  <c r="E5" i="3"/>
  <c r="E4" i="3"/>
  <c r="E33" i="4"/>
  <c r="E32" i="4"/>
  <c r="E31" i="4"/>
  <c r="E30" i="4"/>
  <c r="E29" i="4"/>
  <c r="E28" i="4"/>
  <c r="E27" i="4"/>
  <c r="E26" i="4"/>
  <c r="E25" i="4"/>
  <c r="E24" i="4"/>
  <c r="E13" i="4"/>
  <c r="E12" i="4"/>
  <c r="E11" i="4"/>
  <c r="E10" i="4"/>
  <c r="E9" i="4"/>
  <c r="E8" i="4"/>
  <c r="E7" i="4"/>
  <c r="E6" i="4"/>
  <c r="E5" i="4"/>
  <c r="E4" i="4"/>
  <c r="E33" i="2"/>
  <c r="E25" i="2"/>
  <c r="E26" i="2"/>
  <c r="E27" i="2"/>
  <c r="E28" i="2"/>
  <c r="E29" i="2"/>
  <c r="E30" i="2"/>
  <c r="E31" i="2"/>
  <c r="E32" i="2"/>
  <c r="E24" i="2"/>
  <c r="E5" i="2"/>
  <c r="E6" i="2"/>
  <c r="E7" i="2"/>
  <c r="E8" i="2"/>
  <c r="E9" i="2"/>
  <c r="E10" i="2"/>
  <c r="E11" i="2"/>
  <c r="E12" i="2"/>
  <c r="E13" i="2"/>
  <c r="E4" i="2"/>
  <c r="E25" i="1"/>
  <c r="E26" i="1"/>
  <c r="E27" i="1"/>
  <c r="E28" i="1"/>
  <c r="E29" i="1"/>
  <c r="E30" i="1"/>
  <c r="E31" i="1"/>
  <c r="E32" i="1"/>
  <c r="E33" i="1"/>
  <c r="E24" i="1"/>
  <c r="E5" i="1"/>
  <c r="E6" i="1"/>
  <c r="E7" i="1"/>
  <c r="E8" i="1"/>
  <c r="E9" i="1"/>
  <c r="E10" i="1"/>
  <c r="E11" i="1"/>
  <c r="E12" i="1"/>
  <c r="E13" i="1"/>
  <c r="E4" i="1"/>
  <c r="C25" i="2"/>
  <c r="C26" i="2"/>
  <c r="C27" i="2"/>
  <c r="C28" i="2"/>
  <c r="C29" i="2"/>
  <c r="C30" i="2"/>
  <c r="C31" i="2"/>
  <c r="C32" i="2"/>
  <c r="C33" i="2"/>
  <c r="C24" i="2"/>
  <c r="C25" i="3"/>
  <c r="C26" i="3"/>
  <c r="C27" i="3"/>
  <c r="C28" i="3"/>
  <c r="C29" i="3"/>
  <c r="C30" i="3"/>
  <c r="C31" i="3"/>
  <c r="C32" i="3"/>
  <c r="C33" i="3"/>
  <c r="C24" i="3"/>
  <c r="C25" i="11"/>
  <c r="C26" i="11"/>
  <c r="C27" i="11"/>
  <c r="C28" i="11"/>
  <c r="C29" i="11"/>
  <c r="C30" i="11"/>
  <c r="C31" i="11"/>
  <c r="C32" i="11"/>
  <c r="C33" i="11"/>
  <c r="C24" i="11"/>
  <c r="C5" i="11"/>
  <c r="C6" i="11"/>
  <c r="C7" i="11"/>
  <c r="C8" i="11"/>
  <c r="C9" i="11"/>
  <c r="C10" i="11"/>
  <c r="C11" i="11"/>
  <c r="C12" i="11"/>
  <c r="C13" i="11"/>
  <c r="C4" i="11"/>
  <c r="C25" i="10"/>
  <c r="C26" i="10"/>
  <c r="C27" i="10"/>
  <c r="C28" i="10"/>
  <c r="C29" i="10"/>
  <c r="C30" i="10"/>
  <c r="C31" i="10"/>
  <c r="C32" i="10"/>
  <c r="C33" i="10"/>
  <c r="C24" i="10"/>
  <c r="C5" i="10"/>
  <c r="C6" i="10"/>
  <c r="C7" i="10"/>
  <c r="C8" i="10"/>
  <c r="C9" i="10"/>
  <c r="C10" i="10"/>
  <c r="C11" i="10"/>
  <c r="C12" i="10"/>
  <c r="C13" i="10"/>
  <c r="C4" i="10"/>
  <c r="C25" i="9"/>
  <c r="C26" i="9"/>
  <c r="C27" i="9"/>
  <c r="C28" i="9"/>
  <c r="C29" i="9"/>
  <c r="C30" i="9"/>
  <c r="C31" i="9"/>
  <c r="C32" i="9"/>
  <c r="C33" i="9"/>
  <c r="C24" i="9"/>
  <c r="C5" i="9"/>
  <c r="C6" i="9"/>
  <c r="C7" i="9"/>
  <c r="C8" i="9"/>
  <c r="C9" i="9"/>
  <c r="C10" i="9"/>
  <c r="C11" i="9"/>
  <c r="C12" i="9"/>
  <c r="C13" i="9"/>
  <c r="C4" i="9"/>
  <c r="C25" i="8"/>
  <c r="C26" i="8"/>
  <c r="C27" i="8"/>
  <c r="C28" i="8"/>
  <c r="C29" i="8"/>
  <c r="C30" i="8"/>
  <c r="C31" i="8"/>
  <c r="C32" i="8"/>
  <c r="C33" i="8"/>
  <c r="C24" i="8"/>
  <c r="C5" i="8"/>
  <c r="C6" i="8"/>
  <c r="C7" i="8"/>
  <c r="C8" i="8"/>
  <c r="C9" i="8"/>
  <c r="C10" i="8"/>
  <c r="C11" i="8"/>
  <c r="C12" i="8"/>
  <c r="C13" i="8"/>
  <c r="C4" i="8"/>
  <c r="C25" i="7"/>
  <c r="C26" i="7"/>
  <c r="C27" i="7"/>
  <c r="C28" i="7"/>
  <c r="C29" i="7"/>
  <c r="C30" i="7"/>
  <c r="C31" i="7"/>
  <c r="C32" i="7"/>
  <c r="C33" i="7"/>
  <c r="C24" i="7"/>
  <c r="C5" i="7"/>
  <c r="C6" i="7"/>
  <c r="C7" i="7"/>
  <c r="C8" i="7"/>
  <c r="C9" i="7"/>
  <c r="C10" i="7"/>
  <c r="C11" i="7"/>
  <c r="C12" i="7"/>
  <c r="C13" i="7"/>
  <c r="C4" i="7"/>
  <c r="C30" i="6"/>
  <c r="C31" i="6"/>
  <c r="C32" i="6"/>
  <c r="C33" i="6"/>
  <c r="C25" i="6"/>
  <c r="C26" i="6"/>
  <c r="C27" i="6"/>
  <c r="C28" i="6"/>
  <c r="C29" i="6"/>
  <c r="C24" i="6"/>
  <c r="C5" i="6"/>
  <c r="C6" i="6"/>
  <c r="C7" i="6"/>
  <c r="C8" i="6"/>
  <c r="C9" i="6"/>
  <c r="C10" i="6"/>
  <c r="C11" i="6"/>
  <c r="C12" i="6"/>
  <c r="C13" i="6"/>
  <c r="C4" i="6"/>
  <c r="C5" i="5"/>
  <c r="C6" i="5"/>
  <c r="C7" i="5"/>
  <c r="C8" i="5"/>
  <c r="C9" i="5"/>
  <c r="C10" i="5"/>
  <c r="C11" i="5"/>
  <c r="C12" i="5"/>
  <c r="C13" i="5"/>
  <c r="C4" i="5"/>
  <c r="C25" i="4"/>
  <c r="C26" i="4"/>
  <c r="C27" i="4"/>
  <c r="C28" i="4"/>
  <c r="C29" i="4"/>
  <c r="C30" i="4"/>
  <c r="C31" i="4"/>
  <c r="C32" i="4"/>
  <c r="C33" i="4"/>
  <c r="C24" i="4"/>
  <c r="C5" i="4"/>
  <c r="C6" i="4"/>
  <c r="C7" i="4"/>
  <c r="C8" i="4"/>
  <c r="C9" i="4"/>
  <c r="C10" i="4"/>
  <c r="C11" i="4"/>
  <c r="C12" i="4"/>
  <c r="C13" i="4"/>
  <c r="C4" i="4"/>
  <c r="C5" i="3"/>
  <c r="C6" i="3"/>
  <c r="C7" i="3"/>
  <c r="C8" i="3"/>
  <c r="C9" i="3"/>
  <c r="C10" i="3"/>
  <c r="C11" i="3"/>
  <c r="C12" i="3"/>
  <c r="C13" i="3"/>
  <c r="C4" i="3"/>
  <c r="C5" i="2"/>
  <c r="C6" i="2"/>
  <c r="C7" i="2"/>
  <c r="C8" i="2"/>
  <c r="C9" i="2"/>
  <c r="C10" i="2"/>
  <c r="C11" i="2"/>
  <c r="C12" i="2"/>
  <c r="C13" i="2"/>
  <c r="C4" i="2"/>
</calcChain>
</file>

<file path=xl/sharedStrings.xml><?xml version="1.0" encoding="utf-8"?>
<sst xmlns="http://schemas.openxmlformats.org/spreadsheetml/2006/main" count="561" uniqueCount="44">
  <si>
    <t>Difference</t>
  </si>
  <si>
    <t>Number</t>
  </si>
  <si>
    <t>Percent</t>
  </si>
  <si>
    <t>Total households</t>
  </si>
  <si>
    <t>$10,000 to $14,999</t>
  </si>
  <si>
    <t>$15,000 to $24,999</t>
  </si>
  <si>
    <t>$25,000 to $34,999</t>
  </si>
  <si>
    <t>$35,000 to $49,999</t>
  </si>
  <si>
    <t>$50,000 to $74,999</t>
  </si>
  <si>
    <t>$75,000 to $99,999</t>
  </si>
  <si>
    <t>$100,000 to $149,999</t>
  </si>
  <si>
    <t>$150,000 to $199,999</t>
  </si>
  <si>
    <t>$200,000 or more</t>
  </si>
  <si>
    <t>Median household income (dollars) </t>
  </si>
  <si>
    <t>Mean household income (dollars) </t>
  </si>
  <si>
    <t>Households with Social Security</t>
  </si>
  <si>
    <t>Households with retirement income</t>
  </si>
  <si>
    <t>Households with Supplemental Security Income</t>
  </si>
  <si>
    <t>Households with cash public assistance income</t>
  </si>
  <si>
    <t>Households with Food Stamp/SNAP benefits in the past 12 months</t>
  </si>
  <si>
    <t>Family households</t>
  </si>
  <si>
    <t>Family income of less than $10,000</t>
  </si>
  <si>
    <t>Median family income (dollars) </t>
  </si>
  <si>
    <t>Nonfamily households</t>
  </si>
  <si>
    <t>Median nonfamily income (dollars) </t>
  </si>
  <si>
    <t>Per capita income (dollars)</t>
  </si>
  <si>
    <t>CD 3</t>
  </si>
  <si>
    <t>Sector 10</t>
  </si>
  <si>
    <t>Sector 1</t>
  </si>
  <si>
    <t>Sector 2</t>
  </si>
  <si>
    <t>Sector 3</t>
  </si>
  <si>
    <t>Sector 4</t>
  </si>
  <si>
    <t xml:space="preserve">CD 3 </t>
  </si>
  <si>
    <t>Sector 5</t>
  </si>
  <si>
    <t>Sector 6</t>
  </si>
  <si>
    <t>Sector 7</t>
  </si>
  <si>
    <t>Sector 8</t>
  </si>
  <si>
    <t>Sector 9</t>
  </si>
  <si>
    <t>&lt;$10,000</t>
  </si>
  <si>
    <t>&lt; $10,000</t>
  </si>
  <si>
    <t>2010- 2016</t>
  </si>
  <si>
    <t>2016- 2020</t>
  </si>
  <si>
    <t xml:space="preserve"> </t>
  </si>
  <si>
    <t>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</si>
</sst>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CACACA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1"/>
        <bgColor rgb="FF000000"/>
      </patternFill>
    </fill>
  </fills>
  <borders count="7">
    <border>
      <left/>
      <right/>
      <top/>
      <bottom/>
      <diagonal/>
    </border>
    <border>
      <left/>
      <right style="medium">
        <color rgb="FFCACACA"/>
      </right>
      <top style="medium">
        <color rgb="FFCACACA"/>
      </top>
      <bottom style="medium">
        <color rgb="FFCACACA"/>
      </bottom>
      <diagonal/>
    </border>
    <border>
      <left/>
      <right style="medium">
        <color rgb="FFCACACA"/>
      </right>
      <top style="medium">
        <color rgb="FFCACACA"/>
      </top>
      <bottom/>
      <diagonal/>
    </border>
    <border>
      <left/>
      <right style="medium">
        <color rgb="FFCACACA"/>
      </right>
      <top/>
      <bottom style="medium">
        <color rgb="FFCACACA"/>
      </bottom>
      <diagonal/>
    </border>
    <border>
      <left style="medium">
        <color rgb="FFCACACA"/>
      </left>
      <right style="medium">
        <color rgb="FFCACACA"/>
      </right>
      <top style="medium">
        <color rgb="FFCACACA"/>
      </top>
      <bottom style="medium">
        <color rgb="FFCACACA"/>
      </bottom>
      <diagonal/>
    </border>
    <border>
      <left style="medium">
        <color rgb="FFCACACA"/>
      </left>
      <right/>
      <top style="medium">
        <color rgb="FFCACACA"/>
      </top>
      <bottom style="medium">
        <color rgb="FFCACACA"/>
      </bottom>
      <diagonal/>
    </border>
    <border>
      <left style="medium">
        <color rgb="FFCACACA"/>
      </left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4" xfId="0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10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0" fillId="3" borderId="0" xfId="0" applyFill="1"/>
    <xf numFmtId="10" fontId="2" fillId="2" borderId="0" xfId="2" applyNumberFormat="1" applyFont="1" applyFill="1" applyAlignment="1">
      <alignment horizontal="right" vertical="center" wrapText="1"/>
    </xf>
    <xf numFmtId="0" fontId="0" fillId="0" borderId="0" xfId="0" applyFont="1"/>
    <xf numFmtId="10" fontId="2" fillId="3" borderId="0" xfId="0" applyNumberFormat="1" applyFont="1" applyFill="1" applyAlignment="1">
      <alignment horizontal="right" vertical="center" wrapText="1"/>
    </xf>
    <xf numFmtId="166" fontId="2" fillId="2" borderId="6" xfId="1" applyNumberFormat="1" applyFont="1" applyFill="1" applyBorder="1" applyAlignment="1">
      <alignment horizontal="right" vertical="center" wrapText="1"/>
    </xf>
    <xf numFmtId="166" fontId="2" fillId="0" borderId="6" xfId="1" applyNumberFormat="1" applyFont="1" applyBorder="1" applyAlignment="1">
      <alignment horizontal="right" vertical="center" wrapText="1"/>
    </xf>
    <xf numFmtId="166" fontId="2" fillId="2" borderId="0" xfId="1" applyNumberFormat="1" applyFont="1" applyFill="1" applyAlignment="1">
      <alignment vertical="center" wrapText="1"/>
    </xf>
    <xf numFmtId="166" fontId="2" fillId="2" borderId="0" xfId="1" applyNumberFormat="1" applyFont="1" applyFill="1" applyAlignment="1">
      <alignment horizontal="right" vertical="center" wrapText="1"/>
    </xf>
    <xf numFmtId="166" fontId="0" fillId="0" borderId="0" xfId="1" applyNumberFormat="1" applyFont="1"/>
    <xf numFmtId="166" fontId="2" fillId="0" borderId="0" xfId="1" applyNumberFormat="1" applyFont="1" applyAlignment="1">
      <alignment vertical="center" wrapText="1"/>
    </xf>
    <xf numFmtId="166" fontId="2" fillId="0" borderId="0" xfId="1" applyNumberFormat="1" applyFont="1" applyAlignment="1">
      <alignment horizontal="right" vertical="center" wrapText="1"/>
    </xf>
    <xf numFmtId="166" fontId="2" fillId="3" borderId="6" xfId="1" applyNumberFormat="1" applyFont="1" applyFill="1" applyBorder="1" applyAlignment="1">
      <alignment horizontal="right" vertical="center" wrapText="1"/>
    </xf>
    <xf numFmtId="10" fontId="2" fillId="3" borderId="0" xfId="2" applyNumberFormat="1" applyFont="1" applyFill="1" applyAlignment="1">
      <alignment horizontal="right" vertical="center" wrapText="1"/>
    </xf>
    <xf numFmtId="3" fontId="0" fillId="0" borderId="0" xfId="0" applyNumberFormat="1" applyAlignment="1">
      <alignment vertical="center"/>
    </xf>
    <xf numFmtId="10" fontId="2" fillId="0" borderId="0" xfId="2" applyNumberFormat="1" applyFont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10" fontId="5" fillId="0" borderId="0" xfId="0" applyNumberFormat="1" applyFont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10" fontId="5" fillId="4" borderId="0" xfId="0" applyNumberFormat="1" applyFont="1" applyFill="1" applyAlignment="1">
      <alignment horizontal="right" vertical="center" wrapText="1"/>
    </xf>
    <xf numFmtId="10" fontId="1" fillId="0" borderId="4" xfId="2" applyNumberFormat="1" applyFont="1" applyBorder="1" applyAlignment="1">
      <alignment horizontal="right" wrapText="1"/>
    </xf>
    <xf numFmtId="10" fontId="5" fillId="0" borderId="0" xfId="2" applyNumberFormat="1" applyFont="1" applyAlignment="1">
      <alignment horizontal="right" vertical="center" wrapText="1"/>
    </xf>
    <xf numFmtId="10" fontId="5" fillId="4" borderId="0" xfId="2" applyNumberFormat="1" applyFont="1" applyFill="1" applyAlignment="1">
      <alignment horizontal="right" vertical="center" wrapText="1"/>
    </xf>
    <xf numFmtId="10" fontId="0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CB3</a:t>
            </a:r>
            <a:r>
              <a:rPr lang="en-US" baseline="0"/>
              <a:t> Income by Range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2010-2016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'CD 3 Total Income By Range'!$A$4:$A$13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'CD 3 Total Income By Range'!$B$4:$B$13</c:f>
              <c:numCache>
                <c:formatCode>#,##0</c:formatCode>
                <c:ptCount val="10"/>
                <c:pt idx="0">
                  <c:v>10410</c:v>
                </c:pt>
                <c:pt idx="1">
                  <c:v>7003</c:v>
                </c:pt>
                <c:pt idx="2">
                  <c:v>8980</c:v>
                </c:pt>
                <c:pt idx="3">
                  <c:v>6253</c:v>
                </c:pt>
                <c:pt idx="4">
                  <c:v>6678</c:v>
                </c:pt>
                <c:pt idx="5">
                  <c:v>8979</c:v>
                </c:pt>
                <c:pt idx="6">
                  <c:v>6013</c:v>
                </c:pt>
                <c:pt idx="7">
                  <c:v>8320</c:v>
                </c:pt>
                <c:pt idx="8">
                  <c:v>3700</c:v>
                </c:pt>
                <c:pt idx="9">
                  <c:v>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8-4946-9501-C3ED134B9B7E}"/>
            </c:ext>
          </c:extLst>
        </c:ser>
        <c:ser>
          <c:idx val="1"/>
          <c:order val="1"/>
          <c:tx>
            <c:v>2016-2020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'CD 3 Total Income By Range'!$A$4:$A$13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'CD 3 Total Income By Range'!$D$4:$D$13</c:f>
              <c:numCache>
                <c:formatCode>#,##0</c:formatCode>
                <c:ptCount val="10"/>
                <c:pt idx="0">
                  <c:v>10551</c:v>
                </c:pt>
                <c:pt idx="1">
                  <c:v>6835</c:v>
                </c:pt>
                <c:pt idx="2">
                  <c:v>7570</c:v>
                </c:pt>
                <c:pt idx="3">
                  <c:v>5199</c:v>
                </c:pt>
                <c:pt idx="4">
                  <c:v>6361</c:v>
                </c:pt>
                <c:pt idx="5">
                  <c:v>7536</c:v>
                </c:pt>
                <c:pt idx="6">
                  <c:v>6257</c:v>
                </c:pt>
                <c:pt idx="7">
                  <c:v>8057</c:v>
                </c:pt>
                <c:pt idx="8">
                  <c:v>4509</c:v>
                </c:pt>
                <c:pt idx="9">
                  <c:v>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8-4946-9501-C3ED134B9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2974975"/>
        <c:axId val="1126370479"/>
      </c:barChart>
      <c:catAx>
        <c:axId val="111297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6370479"/>
        <c:crosses val="autoZero"/>
        <c:auto val="1"/>
        <c:lblAlgn val="ctr"/>
        <c:lblOffset val="100"/>
        <c:noMultiLvlLbl val="0"/>
      </c:catAx>
      <c:valAx>
        <c:axId val="112637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2974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</a:t>
            </a:r>
            <a:r>
              <a:rPr lang="en-US" baseline="0"/>
              <a:t> 8: % in each income range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Sector8!$A$4:$A$13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Sector8!$C$4:$C$13</c:f>
              <c:numCache>
                <c:formatCode>0.00%</c:formatCode>
                <c:ptCount val="10"/>
                <c:pt idx="0">
                  <c:v>0.17341795781220831</c:v>
                </c:pt>
                <c:pt idx="1">
                  <c:v>8.3442225126003355E-2</c:v>
                </c:pt>
                <c:pt idx="2">
                  <c:v>0.12693671831248834</c:v>
                </c:pt>
                <c:pt idx="3">
                  <c:v>0.10957625536680979</c:v>
                </c:pt>
                <c:pt idx="4">
                  <c:v>7.5975359342915813E-2</c:v>
                </c:pt>
                <c:pt idx="5">
                  <c:v>8.9042374463319016E-2</c:v>
                </c:pt>
                <c:pt idx="6">
                  <c:v>0.11442971812581669</c:v>
                </c:pt>
                <c:pt idx="7">
                  <c:v>8.4935598282620872E-2</c:v>
                </c:pt>
                <c:pt idx="8">
                  <c:v>6.9441851782714212E-2</c:v>
                </c:pt>
                <c:pt idx="9">
                  <c:v>7.2428598095949231E-2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5-2649-BF95-1B60AE8BF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676984"/>
        <c:axId val="325676200"/>
      </c:barChart>
      <c:catAx>
        <c:axId val="32567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676200"/>
        <c:crosses val="autoZero"/>
        <c:auto val="1"/>
        <c:lblAlgn val="ctr"/>
        <c:lblOffset val="100"/>
        <c:noMultiLvlLbl val="0"/>
      </c:catAx>
      <c:valAx>
        <c:axId val="32567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6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</a:t>
            </a:r>
            <a:r>
              <a:rPr lang="en-US" baseline="0"/>
              <a:t> 9 incomes: % in each range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Sector9!$A$4:$A$13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Sector9!$C$4:$C$13</c:f>
              <c:numCache>
                <c:formatCode>0.00%</c:formatCode>
                <c:ptCount val="10"/>
                <c:pt idx="0">
                  <c:v>0.10557377049180328</c:v>
                </c:pt>
                <c:pt idx="1">
                  <c:v>0.11453551912568306</c:v>
                </c:pt>
                <c:pt idx="2">
                  <c:v>0.11650273224043715</c:v>
                </c:pt>
                <c:pt idx="3">
                  <c:v>6.3606557377049178E-2</c:v>
                </c:pt>
                <c:pt idx="4">
                  <c:v>0.10098360655737705</c:v>
                </c:pt>
                <c:pt idx="5">
                  <c:v>0.10404371584699454</c:v>
                </c:pt>
                <c:pt idx="6">
                  <c:v>0.10207650273224043</c:v>
                </c:pt>
                <c:pt idx="7">
                  <c:v>0.12743169398907103</c:v>
                </c:pt>
                <c:pt idx="8">
                  <c:v>6.9508196721311477E-2</c:v>
                </c:pt>
                <c:pt idx="9">
                  <c:v>9.6393442622950826E-2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B-1B4E-B2C9-1734E4E1A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0257760"/>
        <c:axId val="320258936"/>
      </c:barChart>
      <c:catAx>
        <c:axId val="3202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258936"/>
        <c:crosses val="autoZero"/>
        <c:auto val="1"/>
        <c:lblAlgn val="ctr"/>
        <c:lblOffset val="100"/>
        <c:noMultiLvlLbl val="0"/>
      </c:catAx>
      <c:valAx>
        <c:axId val="32025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2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10: % in each income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Sector10!$A$4:$A$13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Sector10!$C$4:$C$13</c:f>
              <c:numCache>
                <c:formatCode>0.00%</c:formatCode>
                <c:ptCount val="10"/>
                <c:pt idx="0">
                  <c:v>0.27502876869965476</c:v>
                </c:pt>
                <c:pt idx="1">
                  <c:v>0.16636528028933092</c:v>
                </c:pt>
                <c:pt idx="2">
                  <c:v>0.17096827223409503</c:v>
                </c:pt>
                <c:pt idx="3">
                  <c:v>0.10438928160447147</c:v>
                </c:pt>
                <c:pt idx="4">
                  <c:v>0.16373499917803716</c:v>
                </c:pt>
                <c:pt idx="5">
                  <c:v>7.2990300838402106E-2</c:v>
                </c:pt>
                <c:pt idx="6">
                  <c:v>2.5316455696202531E-2</c:v>
                </c:pt>
                <c:pt idx="7">
                  <c:v>1.0356731875719217E-2</c:v>
                </c:pt>
                <c:pt idx="8">
                  <c:v>0</c:v>
                </c:pt>
                <c:pt idx="9">
                  <c:v>1.1343087292454382E-2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C-5941-A18B-1BB8D5E2D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313064"/>
        <c:axId val="325313456"/>
      </c:barChart>
      <c:catAx>
        <c:axId val="325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13456"/>
        <c:crosses val="autoZero"/>
        <c:auto val="1"/>
        <c:lblAlgn val="ctr"/>
        <c:lblOffset val="100"/>
        <c:noMultiLvlLbl val="0"/>
      </c:catAx>
      <c:valAx>
        <c:axId val="3253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1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CB 3 Income with Benefits Comparison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2010-2016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'CD 3 Total Income By Range'!$A$17:$A$21</c:f>
              <c:strCache>
                <c:ptCount val="5"/>
                <c:pt idx="0">
                  <c:v>Households with Social Security</c:v>
                </c:pt>
                <c:pt idx="1">
                  <c:v>Households with retirement income</c:v>
                </c:pt>
                <c:pt idx="2">
                  <c:v>Households with Supplemental Security Income</c:v>
                </c:pt>
                <c:pt idx="3">
                  <c:v>Households with cash public assistance income</c:v>
                </c:pt>
                <c:pt idx="4">
                  <c:v>Households with Food Stamp/SNAP benefits in the past 12 months</c:v>
                </c:pt>
              </c:strCache>
            </c:strRef>
          </c:cat>
          <c:val>
            <c:numRef>
              <c:f>'CD 3 Total Income By Range'!$B$17:$B$21</c:f>
              <c:numCache>
                <c:formatCode>#,##0</c:formatCode>
                <c:ptCount val="5"/>
                <c:pt idx="0">
                  <c:v>18738</c:v>
                </c:pt>
                <c:pt idx="1">
                  <c:v>7080</c:v>
                </c:pt>
                <c:pt idx="2">
                  <c:v>8624</c:v>
                </c:pt>
                <c:pt idx="3">
                  <c:v>3716</c:v>
                </c:pt>
                <c:pt idx="4">
                  <c:v>17790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C-F94A-8AB2-99E6C1437350}"/>
            </c:ext>
          </c:extLst>
        </c:ser>
        <c:ser>
          <c:idx val="1"/>
          <c:order val="1"/>
          <c:tx>
            <c:v>2016-2020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'CD 3 Total Income By Range'!$A$17:$A$21</c:f>
              <c:strCache>
                <c:ptCount val="5"/>
                <c:pt idx="0">
                  <c:v>Households with Social Security</c:v>
                </c:pt>
                <c:pt idx="1">
                  <c:v>Households with retirement income</c:v>
                </c:pt>
                <c:pt idx="2">
                  <c:v>Households with Supplemental Security Income</c:v>
                </c:pt>
                <c:pt idx="3">
                  <c:v>Households with cash public assistance income</c:v>
                </c:pt>
                <c:pt idx="4">
                  <c:v>Households with Food Stamp/SNAP benefits in the past 12 months</c:v>
                </c:pt>
              </c:strCache>
            </c:strRef>
          </c:cat>
          <c:val>
            <c:numRef>
              <c:f>'CD 3 Total Income By Range'!$D$17:$D$21</c:f>
              <c:numCache>
                <c:formatCode>#,##0</c:formatCode>
                <c:ptCount val="5"/>
                <c:pt idx="0">
                  <c:v>20494</c:v>
                </c:pt>
                <c:pt idx="1">
                  <c:v>8489</c:v>
                </c:pt>
                <c:pt idx="2">
                  <c:v>8172</c:v>
                </c:pt>
                <c:pt idx="3">
                  <c:v>4591</c:v>
                </c:pt>
                <c:pt idx="4">
                  <c:v>20251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AC-F94A-8AB2-99E6C1437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586511"/>
        <c:axId val="1066835919"/>
      </c:barChart>
      <c:catAx>
        <c:axId val="10665865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835919"/>
        <c:crosses val="autoZero"/>
        <c:auto val="1"/>
        <c:lblAlgn val="ctr"/>
        <c:lblOffset val="100"/>
        <c:noMultiLvlLbl val="0"/>
      </c:catAx>
      <c:valAx>
        <c:axId val="1066835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58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1 Incomes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Sector1!$A$4:$A$13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Sector1!$C$4:$C$13</c:f>
              <c:numCache>
                <c:formatCode>0.00%</c:formatCode>
                <c:ptCount val="10"/>
                <c:pt idx="0">
                  <c:v>8.2191780821917804E-2</c:v>
                </c:pt>
                <c:pt idx="1">
                  <c:v>3.280906477253509E-2</c:v>
                </c:pt>
                <c:pt idx="2">
                  <c:v>5.7162185016066291E-2</c:v>
                </c:pt>
                <c:pt idx="3">
                  <c:v>5.2426856079824113E-2</c:v>
                </c:pt>
                <c:pt idx="4">
                  <c:v>7.2974801285303564E-2</c:v>
                </c:pt>
                <c:pt idx="5">
                  <c:v>0.11178758667343142</c:v>
                </c:pt>
                <c:pt idx="6">
                  <c:v>6.9592423473702009E-2</c:v>
                </c:pt>
                <c:pt idx="7">
                  <c:v>0.13901572805682394</c:v>
                </c:pt>
                <c:pt idx="8">
                  <c:v>0.1069676982918992</c:v>
                </c:pt>
                <c:pt idx="9">
                  <c:v>0.26602401488246236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0-314D-A229-B53D23D34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4266632"/>
        <c:axId val="126034984"/>
      </c:barChart>
      <c:catAx>
        <c:axId val="23426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34984"/>
        <c:crosses val="autoZero"/>
        <c:auto val="1"/>
        <c:lblAlgn val="ctr"/>
        <c:lblOffset val="100"/>
        <c:noMultiLvlLbl val="0"/>
      </c:catAx>
      <c:valAx>
        <c:axId val="12603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4266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2 Incomes: % in each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Sector2!$A$4:$A$13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Sector2!$C$4:$C$13</c:f>
              <c:numCache>
                <c:formatCode>0.00%</c:formatCode>
                <c:ptCount val="10"/>
                <c:pt idx="0">
                  <c:v>0.13302428700997682</c:v>
                </c:pt>
                <c:pt idx="1">
                  <c:v>8.4651819006348883E-2</c:v>
                </c:pt>
                <c:pt idx="2">
                  <c:v>6.2380328529678522E-2</c:v>
                </c:pt>
                <c:pt idx="3">
                  <c:v>4.5046860828378513E-2</c:v>
                </c:pt>
                <c:pt idx="4">
                  <c:v>4.8674795928650608E-2</c:v>
                </c:pt>
                <c:pt idx="5">
                  <c:v>9.2713897006953538E-2</c:v>
                </c:pt>
                <c:pt idx="6">
                  <c:v>0.13534213443515067</c:v>
                </c:pt>
                <c:pt idx="7">
                  <c:v>0.16134233598710068</c:v>
                </c:pt>
                <c:pt idx="8">
                  <c:v>9.0295273606772142E-2</c:v>
                </c:pt>
                <c:pt idx="9">
                  <c:v>0.14602438778595184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A-9249-B94D-A3161E81E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33808"/>
        <c:axId val="126034592"/>
      </c:barChart>
      <c:catAx>
        <c:axId val="12603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34592"/>
        <c:crosses val="autoZero"/>
        <c:auto val="1"/>
        <c:lblAlgn val="ctr"/>
        <c:lblOffset val="100"/>
        <c:noMultiLvlLbl val="0"/>
      </c:catAx>
      <c:valAx>
        <c:axId val="1260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3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</a:t>
            </a:r>
            <a:r>
              <a:rPr lang="en-US" baseline="0"/>
              <a:t> 3 Incomes: % of total in each range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Sector3!$A$4:$A$13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Sector3!$C$4:$C$13</c:f>
              <c:numCache>
                <c:formatCode>0.00%</c:formatCode>
                <c:ptCount val="10"/>
                <c:pt idx="0">
                  <c:v>9.3769826164192355E-2</c:v>
                </c:pt>
                <c:pt idx="1">
                  <c:v>0.10569724654231696</c:v>
                </c:pt>
                <c:pt idx="2">
                  <c:v>0.107981220657277</c:v>
                </c:pt>
                <c:pt idx="3">
                  <c:v>4.8217231315822867E-2</c:v>
                </c:pt>
                <c:pt idx="4">
                  <c:v>9.5800025377490161E-2</c:v>
                </c:pt>
                <c:pt idx="5">
                  <c:v>0.1219388402486994</c:v>
                </c:pt>
                <c:pt idx="6">
                  <c:v>7.9050881867783279E-2</c:v>
                </c:pt>
                <c:pt idx="7">
                  <c:v>0.13323182337266845</c:v>
                </c:pt>
                <c:pt idx="8">
                  <c:v>6.9280548153787591E-2</c:v>
                </c:pt>
                <c:pt idx="9">
                  <c:v>0.14553990610328638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8-874B-A542-7065132C2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640328"/>
        <c:axId val="326637976"/>
      </c:barChart>
      <c:catAx>
        <c:axId val="32664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37976"/>
        <c:crosses val="autoZero"/>
        <c:auto val="1"/>
        <c:lblAlgn val="ctr"/>
        <c:lblOffset val="100"/>
        <c:noMultiLvlLbl val="0"/>
      </c:catAx>
      <c:valAx>
        <c:axId val="32663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4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4 Incomes: % in each range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Sector4!$A$4:$A$13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Sector4!$C$4:$C$13</c:f>
              <c:numCache>
                <c:formatCode>0.00%</c:formatCode>
                <c:ptCount val="10"/>
                <c:pt idx="0">
                  <c:v>0.13708086785009863</c:v>
                </c:pt>
                <c:pt idx="1">
                  <c:v>7.2583826429980278E-2</c:v>
                </c:pt>
                <c:pt idx="2">
                  <c:v>0.14142011834319526</c:v>
                </c:pt>
                <c:pt idx="3">
                  <c:v>7.850098619329389E-2</c:v>
                </c:pt>
                <c:pt idx="4">
                  <c:v>4.4970414201183431E-2</c:v>
                </c:pt>
                <c:pt idx="5">
                  <c:v>0.14240631163708087</c:v>
                </c:pt>
                <c:pt idx="6">
                  <c:v>0.10690335305719921</c:v>
                </c:pt>
                <c:pt idx="7">
                  <c:v>0.14595660749506903</c:v>
                </c:pt>
                <c:pt idx="8">
                  <c:v>3.6489151873767257E-2</c:v>
                </c:pt>
                <c:pt idx="9">
                  <c:v>9.3096646942800787E-2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1-BA45-B527-B4B6D0994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985040"/>
        <c:axId val="327986216"/>
      </c:barChart>
      <c:catAx>
        <c:axId val="32798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986216"/>
        <c:crosses val="autoZero"/>
        <c:auto val="1"/>
        <c:lblAlgn val="ctr"/>
        <c:lblOffset val="100"/>
        <c:noMultiLvlLbl val="0"/>
      </c:catAx>
      <c:valAx>
        <c:axId val="32798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98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5 Incomes</a:t>
            </a:r>
            <a:r>
              <a:rPr lang="en-US" baseline="0"/>
              <a:t>: % in each range</a:t>
            </a:r>
            <a:endParaRPr lang="en-US"/>
          </a:p>
        </c:rich>
      </c:tx>
      <c:layout>
        <c:manualLayout>
          <c:xMode val="edge"/>
          <c:yMode val="edge"/>
          <c:x val="0.2511596675415573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Sector5!$A$4:$A$13</c:f>
              <c:strCache>
                <c:ptCount val="10"/>
                <c:pt idx="0">
                  <c:v>&lt; 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Sector5!$C$4:$C$13</c:f>
              <c:numCache>
                <c:formatCode>0.00%</c:formatCode>
                <c:ptCount val="10"/>
                <c:pt idx="0">
                  <c:v>0.10095735422106179</c:v>
                </c:pt>
                <c:pt idx="1">
                  <c:v>6.875543951261967E-2</c:v>
                </c:pt>
                <c:pt idx="2">
                  <c:v>9.6779808529155784E-2</c:v>
                </c:pt>
                <c:pt idx="3">
                  <c:v>6.1270670147954745E-2</c:v>
                </c:pt>
                <c:pt idx="4">
                  <c:v>7.0670147954743259E-2</c:v>
                </c:pt>
                <c:pt idx="5">
                  <c:v>0.10043516100957355</c:v>
                </c:pt>
                <c:pt idx="6">
                  <c:v>0.11505657093124456</c:v>
                </c:pt>
                <c:pt idx="7">
                  <c:v>0.13646649260226285</c:v>
                </c:pt>
                <c:pt idx="8">
                  <c:v>9.0513489991296783E-2</c:v>
                </c:pt>
                <c:pt idx="9">
                  <c:v>0.15892080069625761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D-E340-BD31-963BB2D07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115952"/>
        <c:axId val="325114384"/>
      </c:barChart>
      <c:catAx>
        <c:axId val="32511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14384"/>
        <c:crosses val="autoZero"/>
        <c:auto val="1"/>
        <c:lblAlgn val="ctr"/>
        <c:lblOffset val="100"/>
        <c:noMultiLvlLbl val="0"/>
      </c:catAx>
      <c:valAx>
        <c:axId val="32511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1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 6:</a:t>
            </a:r>
            <a:r>
              <a:rPr lang="en-US" baseline="0"/>
              <a:t> % in each range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Sector6!$A$4:$A$13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Sector6!$C$4:$C$13</c:f>
              <c:numCache>
                <c:formatCode>0.00%</c:formatCode>
                <c:ptCount val="10"/>
                <c:pt idx="0">
                  <c:v>0.21730994152046784</c:v>
                </c:pt>
                <c:pt idx="1">
                  <c:v>0.15005847953216375</c:v>
                </c:pt>
                <c:pt idx="2">
                  <c:v>0.12795321637426901</c:v>
                </c:pt>
                <c:pt idx="3">
                  <c:v>0.10538011695906432</c:v>
                </c:pt>
                <c:pt idx="4">
                  <c:v>0.11461988304093568</c:v>
                </c:pt>
                <c:pt idx="5">
                  <c:v>0.13005847953216373</c:v>
                </c:pt>
                <c:pt idx="6">
                  <c:v>6.4678362573099418E-2</c:v>
                </c:pt>
                <c:pt idx="7">
                  <c:v>3.8713450292397658E-2</c:v>
                </c:pt>
                <c:pt idx="8">
                  <c:v>1.5321637426900585E-2</c:v>
                </c:pt>
                <c:pt idx="9">
                  <c:v>3.5672514619883043E-2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9-184D-A30C-E2228F7A5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638760"/>
        <c:axId val="326639544"/>
      </c:barChart>
      <c:catAx>
        <c:axId val="326638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39544"/>
        <c:crosses val="autoZero"/>
        <c:auto val="1"/>
        <c:lblAlgn val="ctr"/>
        <c:lblOffset val="100"/>
        <c:noMultiLvlLbl val="0"/>
      </c:catAx>
      <c:valAx>
        <c:axId val="32663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638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Sector</a:t>
            </a:r>
            <a:r>
              <a:rPr lang="en-US" baseline="0"/>
              <a:t> 7: % in each range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Sector7!$A$4:$A$13</c:f>
              <c:strCache>
                <c:ptCount val="10"/>
                <c:pt idx="0">
                  <c:v>&lt;$10,000</c:v>
                </c:pt>
                <c:pt idx="1">
                  <c:v>$10,000 to $14,999</c:v>
                </c:pt>
                <c:pt idx="2">
                  <c:v>$15,000 to $24,999</c:v>
                </c:pt>
                <c:pt idx="3">
                  <c:v>$25,000 to $34,999</c:v>
                </c:pt>
                <c:pt idx="4">
                  <c:v>$35,000 to $49,999</c:v>
                </c:pt>
                <c:pt idx="5">
                  <c:v>$50,000 to $74,999</c:v>
                </c:pt>
                <c:pt idx="6">
                  <c:v>$75,000 to $99,999</c:v>
                </c:pt>
                <c:pt idx="7">
                  <c:v>$100,000 to $149,999</c:v>
                </c:pt>
                <c:pt idx="8">
                  <c:v>$150,000 to $199,999</c:v>
                </c:pt>
                <c:pt idx="9">
                  <c:v>$200,000 or more</c:v>
                </c:pt>
              </c:strCache>
            </c:strRef>
          </c:cat>
          <c:val>
            <c:numRef>
              <c:f>Sector7!$C$4:$C$13</c:f>
              <c:numCache>
                <c:formatCode>0.00%</c:formatCode>
                <c:ptCount val="10"/>
                <c:pt idx="0">
                  <c:v>0.19334719334719336</c:v>
                </c:pt>
                <c:pt idx="1">
                  <c:v>0.11063261063261064</c:v>
                </c:pt>
                <c:pt idx="2">
                  <c:v>0.1193941193941194</c:v>
                </c:pt>
                <c:pt idx="3">
                  <c:v>8.7318087318087323E-2</c:v>
                </c:pt>
                <c:pt idx="4">
                  <c:v>0.11597861597861597</c:v>
                </c:pt>
                <c:pt idx="5">
                  <c:v>7.7962577962577967E-2</c:v>
                </c:pt>
                <c:pt idx="6">
                  <c:v>7.0983070983070981E-2</c:v>
                </c:pt>
                <c:pt idx="7">
                  <c:v>0.11969111969111969</c:v>
                </c:pt>
                <c:pt idx="8">
                  <c:v>4.0986040986040986E-2</c:v>
                </c:pt>
                <c:pt idx="9">
                  <c:v>6.3706563706563704E-2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7-BE42-A34A-1CDC847CA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313848"/>
        <c:axId val="325312672"/>
      </c:barChart>
      <c:catAx>
        <c:axId val="325313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12672"/>
        <c:crosses val="autoZero"/>
        <c:auto val="1"/>
        <c:lblAlgn val="ctr"/>
        <c:lblOffset val="100"/>
        <c:noMultiLvlLbl val="0"/>
      </c:catAx>
      <c:valAx>
        <c:axId val="32531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1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643082</xdr:colOff>
      <xdr:row>0</xdr:row>
      <xdr:rowOff>187615</xdr:rowOff>
    </xdr:from>
    <xdr:to>
      <xdr:col>17</xdr:col>
      <xdr:colOff>230909</xdr:colOff>
      <xdr:row>8</xdr:row>
      <xdr:rowOff>92364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40698BA-F468-9D5B-CC22-92AC4ACD9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577271</xdr:colOff>
      <xdr:row>8</xdr:row>
      <xdr:rowOff>554181</xdr:rowOff>
    </xdr:from>
    <xdr:to>
      <xdr:col>17</xdr:col>
      <xdr:colOff>126999</xdr:colOff>
      <xdr:row>14</xdr:row>
      <xdr:rowOff>404089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0879053-6062-19C7-C2EE-909AB48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</xdr:colOff>
      <xdr:row>2</xdr:row>
      <xdr:rowOff>39687</xdr:rowOff>
    </xdr:from>
    <xdr:to>
      <xdr:col>15</xdr:col>
      <xdr:colOff>388937</xdr:colOff>
      <xdr:row>7</xdr:row>
      <xdr:rowOff>449262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379412</xdr:colOff>
      <xdr:row>1</xdr:row>
      <xdr:rowOff>195262</xdr:rowOff>
    </xdr:from>
    <xdr:to>
      <xdr:col>15</xdr:col>
      <xdr:colOff>11112</xdr:colOff>
      <xdr:row>7</xdr:row>
      <xdr:rowOff>7937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588962</xdr:colOff>
      <xdr:row>1</xdr:row>
      <xdr:rowOff>211137</xdr:rowOff>
    </xdr:from>
    <xdr:to>
      <xdr:col>15</xdr:col>
      <xdr:colOff>284162</xdr:colOff>
      <xdr:row>6</xdr:row>
      <xdr:rowOff>268287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573087</xdr:colOff>
      <xdr:row>2</xdr:row>
      <xdr:rowOff>547687</xdr:rowOff>
    </xdr:from>
    <xdr:to>
      <xdr:col>15</xdr:col>
      <xdr:colOff>268287</xdr:colOff>
      <xdr:row>7</xdr:row>
      <xdr:rowOff>214312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20637</xdr:colOff>
      <xdr:row>3</xdr:row>
      <xdr:rowOff>150812</xdr:rowOff>
    </xdr:from>
    <xdr:to>
      <xdr:col>15</xdr:col>
      <xdr:colOff>388937</xdr:colOff>
      <xdr:row>8</xdr:row>
      <xdr:rowOff>560387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350836</xdr:colOff>
      <xdr:row>2</xdr:row>
      <xdr:rowOff>122236</xdr:rowOff>
    </xdr:from>
    <xdr:to>
      <xdr:col>15</xdr:col>
      <xdr:colOff>215899</xdr:colOff>
      <xdr:row>8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528637</xdr:colOff>
      <xdr:row>2</xdr:row>
      <xdr:rowOff>71437</xdr:rowOff>
    </xdr:from>
    <xdr:to>
      <xdr:col>15</xdr:col>
      <xdr:colOff>223837</xdr:colOff>
      <xdr:row>6</xdr:row>
      <xdr:rowOff>280987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58737</xdr:colOff>
      <xdr:row>2</xdr:row>
      <xdr:rowOff>46036</xdr:rowOff>
    </xdr:from>
    <xdr:to>
      <xdr:col>15</xdr:col>
      <xdr:colOff>427037</xdr:colOff>
      <xdr:row>7</xdr:row>
      <xdr:rowOff>177799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617537</xdr:colOff>
      <xdr:row>2</xdr:row>
      <xdr:rowOff>39687</xdr:rowOff>
    </xdr:from>
    <xdr:to>
      <xdr:col>15</xdr:col>
      <xdr:colOff>312737</xdr:colOff>
      <xdr:row>7</xdr:row>
      <xdr:rowOff>449262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655637</xdr:colOff>
      <xdr:row>1</xdr:row>
      <xdr:rowOff>204787</xdr:rowOff>
    </xdr:from>
    <xdr:to>
      <xdr:col>15</xdr:col>
      <xdr:colOff>350837</xdr:colOff>
      <xdr:row>7</xdr:row>
      <xdr:rowOff>398462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="110" zoomScaleNormal="110" workbookViewId="0">
      <selection activeCell="D17" sqref="D17:E21"/>
    </sheetView>
  </sheetViews>
  <sheetFormatPr baseColWidth="10" defaultColWidth="8.83203125" defaultRowHeight="15" x14ac:dyDescent="0.2"/>
  <cols>
    <col min="1" max="1" width="19.83203125" customWidth="1"/>
    <col min="2" max="2" width="11.1640625" bestFit="1" customWidth="1"/>
    <col min="3" max="3" width="12.1640625" bestFit="1" customWidth="1"/>
    <col min="4" max="4" width="11.1640625" bestFit="1" customWidth="1"/>
    <col min="5" max="5" width="12.83203125" bestFit="1" customWidth="1"/>
    <col min="6" max="6" width="11.1640625" bestFit="1" customWidth="1"/>
    <col min="7" max="7" width="12.83203125" bestFit="1" customWidth="1"/>
  </cols>
  <sheetData>
    <row r="1" spans="1:7" ht="16" customHeight="1" thickBot="1" x14ac:dyDescent="0.25">
      <c r="A1" s="15"/>
      <c r="B1" s="13" t="s">
        <v>40</v>
      </c>
      <c r="C1" s="14"/>
      <c r="D1" s="13" t="s">
        <v>41</v>
      </c>
      <c r="E1" s="14"/>
      <c r="F1" s="13" t="s">
        <v>43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2</v>
      </c>
    </row>
    <row r="3" spans="1:7" ht="45" customHeight="1" x14ac:dyDescent="0.2">
      <c r="A3" s="2" t="s">
        <v>3</v>
      </c>
      <c r="B3" s="3">
        <v>72559</v>
      </c>
      <c r="C3" s="4">
        <v>1</v>
      </c>
      <c r="D3" s="32">
        <v>71744</v>
      </c>
      <c r="E3" s="4">
        <v>1</v>
      </c>
      <c r="F3" s="32">
        <f>D3-B3</f>
        <v>-815</v>
      </c>
      <c r="G3" s="4">
        <f>(D3-B3)/B3</f>
        <v>-1.1232238592042337E-2</v>
      </c>
    </row>
    <row r="4" spans="1:7" ht="45" customHeight="1" x14ac:dyDescent="0.2">
      <c r="A4" s="6" t="s">
        <v>38</v>
      </c>
      <c r="B4" s="7">
        <v>10410</v>
      </c>
      <c r="C4" s="8">
        <v>0.14299999999999999</v>
      </c>
      <c r="D4" s="7">
        <v>10551</v>
      </c>
      <c r="E4" s="8">
        <f>D4/$D$3</f>
        <v>0.14706456289027653</v>
      </c>
      <c r="F4" s="7">
        <f>D4-B4</f>
        <v>141</v>
      </c>
      <c r="G4" s="8">
        <f>(D4-B4)/B4</f>
        <v>1.3544668587896254E-2</v>
      </c>
    </row>
    <row r="5" spans="1:7" ht="45" customHeight="1" x14ac:dyDescent="0.2">
      <c r="A5" s="2" t="s">
        <v>4</v>
      </c>
      <c r="B5" s="3">
        <v>7003</v>
      </c>
      <c r="C5" s="4">
        <v>9.7000000000000003E-2</v>
      </c>
      <c r="D5" s="32">
        <v>6835</v>
      </c>
      <c r="E5" s="22">
        <f t="shared" ref="E5:E13" si="0">D5/$D$3</f>
        <v>9.5269290811775195E-2</v>
      </c>
      <c r="F5" s="32">
        <f t="shared" ref="F5:F39" si="1">D5-B5</f>
        <v>-168</v>
      </c>
      <c r="G5" s="22">
        <f>(D5-B5)/B5</f>
        <v>-2.3989718691989147E-2</v>
      </c>
    </row>
    <row r="6" spans="1:7" ht="45" customHeight="1" x14ac:dyDescent="0.2">
      <c r="A6" s="6" t="s">
        <v>5</v>
      </c>
      <c r="B6" s="7">
        <v>8980</v>
      </c>
      <c r="C6" s="8">
        <v>0.124</v>
      </c>
      <c r="D6" s="7">
        <v>7570</v>
      </c>
      <c r="E6" s="8">
        <f t="shared" si="0"/>
        <v>0.10551404995539697</v>
      </c>
      <c r="F6" s="7">
        <f t="shared" si="1"/>
        <v>-1410</v>
      </c>
      <c r="G6" s="8">
        <f>(D6-B6)/B6</f>
        <v>-0.15701559020044542</v>
      </c>
    </row>
    <row r="7" spans="1:7" ht="45" customHeight="1" x14ac:dyDescent="0.2">
      <c r="A7" s="2" t="s">
        <v>6</v>
      </c>
      <c r="B7" s="3">
        <v>6253</v>
      </c>
      <c r="C7" s="4">
        <v>8.5999999999999993E-2</v>
      </c>
      <c r="D7" s="32">
        <v>5199</v>
      </c>
      <c r="E7" s="22">
        <f t="shared" si="0"/>
        <v>7.2465990187332741E-2</v>
      </c>
      <c r="F7" s="32">
        <f t="shared" si="1"/>
        <v>-1054</v>
      </c>
      <c r="G7" s="22">
        <f t="shared" ref="G7:G11" si="2">(D7-B7)/B7</f>
        <v>-0.16855909163601471</v>
      </c>
    </row>
    <row r="8" spans="1:7" ht="45" customHeight="1" x14ac:dyDescent="0.2">
      <c r="A8" s="6" t="s">
        <v>7</v>
      </c>
      <c r="B8" s="7">
        <v>6678</v>
      </c>
      <c r="C8" s="8">
        <v>9.1999999999999998E-2</v>
      </c>
      <c r="D8" s="7">
        <v>6361</v>
      </c>
      <c r="E8" s="8">
        <f t="shared" si="0"/>
        <v>8.8662466547725249E-2</v>
      </c>
      <c r="F8" s="7">
        <f t="shared" si="1"/>
        <v>-317</v>
      </c>
      <c r="G8" s="8">
        <f t="shared" si="2"/>
        <v>-4.746930218628332E-2</v>
      </c>
    </row>
    <row r="9" spans="1:7" ht="45" customHeight="1" x14ac:dyDescent="0.2">
      <c r="A9" s="2" t="s">
        <v>8</v>
      </c>
      <c r="B9" s="3">
        <v>8979</v>
      </c>
      <c r="C9" s="4">
        <v>0.124</v>
      </c>
      <c r="D9" s="32">
        <v>7536</v>
      </c>
      <c r="E9" s="22">
        <f t="shared" si="0"/>
        <v>0.10504014272970562</v>
      </c>
      <c r="F9" s="32">
        <f t="shared" si="1"/>
        <v>-1443</v>
      </c>
      <c r="G9" s="22">
        <f t="shared" si="2"/>
        <v>-0.16070831941196123</v>
      </c>
    </row>
    <row r="10" spans="1:7" ht="45" customHeight="1" x14ac:dyDescent="0.2">
      <c r="A10" s="6" t="s">
        <v>9</v>
      </c>
      <c r="B10" s="7">
        <v>6013</v>
      </c>
      <c r="C10" s="8">
        <v>8.3000000000000004E-2</v>
      </c>
      <c r="D10" s="7">
        <v>6257</v>
      </c>
      <c r="E10" s="8">
        <f t="shared" si="0"/>
        <v>8.7212867975022298E-2</v>
      </c>
      <c r="F10" s="7">
        <f t="shared" si="1"/>
        <v>244</v>
      </c>
      <c r="G10" s="8">
        <f t="shared" si="2"/>
        <v>4.0578746050224511E-2</v>
      </c>
    </row>
    <row r="11" spans="1:7" ht="45" customHeight="1" x14ac:dyDescent="0.2">
      <c r="A11" s="2" t="s">
        <v>10</v>
      </c>
      <c r="B11" s="3">
        <v>8320</v>
      </c>
      <c r="C11" s="4">
        <v>0.115</v>
      </c>
      <c r="D11" s="32">
        <v>8057</v>
      </c>
      <c r="E11" s="22">
        <f t="shared" si="0"/>
        <v>0.11230207404103479</v>
      </c>
      <c r="F11" s="32">
        <f t="shared" si="1"/>
        <v>-263</v>
      </c>
      <c r="G11" s="22">
        <f t="shared" si="2"/>
        <v>-3.1610576923076922E-2</v>
      </c>
    </row>
    <row r="12" spans="1:7" ht="45" customHeight="1" x14ac:dyDescent="0.2">
      <c r="A12" s="6" t="s">
        <v>11</v>
      </c>
      <c r="B12" s="7">
        <v>3700</v>
      </c>
      <c r="C12" s="8">
        <v>5.0999999999999997E-2</v>
      </c>
      <c r="D12" s="7">
        <v>4509</v>
      </c>
      <c r="E12" s="8">
        <f t="shared" si="0"/>
        <v>6.2848461195361291E-2</v>
      </c>
      <c r="F12" s="7">
        <f t="shared" si="1"/>
        <v>809</v>
      </c>
      <c r="G12" s="8">
        <f>(D12-B12)/B12</f>
        <v>0.21864864864864864</v>
      </c>
    </row>
    <row r="13" spans="1:7" ht="45" customHeight="1" x14ac:dyDescent="0.2">
      <c r="A13" s="2" t="s">
        <v>12</v>
      </c>
      <c r="B13" s="3">
        <v>6223</v>
      </c>
      <c r="C13" s="4">
        <v>8.5999999999999993E-2</v>
      </c>
      <c r="D13" s="32">
        <v>8759</v>
      </c>
      <c r="E13" s="22">
        <f t="shared" si="0"/>
        <v>0.12208686440677965</v>
      </c>
      <c r="F13" s="32">
        <f t="shared" si="1"/>
        <v>2536</v>
      </c>
      <c r="G13" s="22">
        <f t="shared" ref="G13:G39" si="3">(D13-B13)/B13</f>
        <v>0.40752048851036476</v>
      </c>
    </row>
    <row r="14" spans="1:7" ht="45" customHeight="1" x14ac:dyDescent="0.2">
      <c r="A14" s="6" t="s">
        <v>13</v>
      </c>
      <c r="B14" s="23">
        <v>42223</v>
      </c>
      <c r="C14" s="12"/>
      <c r="D14" s="23">
        <v>55600</v>
      </c>
      <c r="E14" s="12"/>
      <c r="F14" s="23">
        <f t="shared" si="1"/>
        <v>13377</v>
      </c>
      <c r="G14" s="20">
        <f t="shared" si="3"/>
        <v>0.31681784809227198</v>
      </c>
    </row>
    <row r="15" spans="1:7" ht="45" customHeight="1" x14ac:dyDescent="0.2">
      <c r="A15" s="2" t="s">
        <v>14</v>
      </c>
      <c r="B15" s="24">
        <v>76572</v>
      </c>
      <c r="C15" s="9"/>
      <c r="D15" s="30">
        <v>87949</v>
      </c>
      <c r="E15" s="9"/>
      <c r="F15" s="30">
        <f t="shared" si="1"/>
        <v>11377</v>
      </c>
      <c r="G15" s="33">
        <f t="shared" si="3"/>
        <v>0.14857911508123073</v>
      </c>
    </row>
    <row r="16" spans="1:7" ht="45" customHeight="1" x14ac:dyDescent="0.2">
      <c r="A16" s="6"/>
      <c r="B16" s="11"/>
      <c r="C16" s="12"/>
      <c r="D16" s="11"/>
      <c r="E16" s="12"/>
      <c r="F16" s="11" t="s">
        <v>42</v>
      </c>
      <c r="G16" s="12" t="s">
        <v>42</v>
      </c>
    </row>
    <row r="17" spans="1:7" ht="45" customHeight="1" x14ac:dyDescent="0.2">
      <c r="A17" s="2" t="s">
        <v>15</v>
      </c>
      <c r="B17" s="3">
        <v>18738</v>
      </c>
      <c r="C17" s="4">
        <v>0.25800000000000001</v>
      </c>
      <c r="D17" s="3">
        <v>20494</v>
      </c>
      <c r="E17" s="4">
        <f>D17/$D$3</f>
        <v>0.28565454950936664</v>
      </c>
      <c r="F17" s="3">
        <f t="shared" si="1"/>
        <v>1756</v>
      </c>
      <c r="G17" s="4">
        <f t="shared" si="3"/>
        <v>9.3713309851638379E-2</v>
      </c>
    </row>
    <row r="18" spans="1:7" ht="45" customHeight="1" x14ac:dyDescent="0.2">
      <c r="A18" s="6" t="s">
        <v>16</v>
      </c>
      <c r="B18" s="7">
        <v>7080</v>
      </c>
      <c r="C18" s="8">
        <v>9.8000000000000004E-2</v>
      </c>
      <c r="D18" s="7">
        <v>8489</v>
      </c>
      <c r="E18" s="8">
        <f t="shared" ref="E18:E21" si="4">D18/$D$3</f>
        <v>0.11832348349687778</v>
      </c>
      <c r="F18" s="7">
        <f t="shared" si="1"/>
        <v>1409</v>
      </c>
      <c r="G18" s="8">
        <f t="shared" si="3"/>
        <v>0.19901129943502824</v>
      </c>
    </row>
    <row r="19" spans="1:7" ht="45" customHeight="1" x14ac:dyDescent="0.2">
      <c r="A19" s="2" t="s">
        <v>17</v>
      </c>
      <c r="B19" s="3">
        <v>8624</v>
      </c>
      <c r="C19" s="4">
        <v>0.11899999999999999</v>
      </c>
      <c r="D19" s="3">
        <v>8172</v>
      </c>
      <c r="E19" s="4">
        <f t="shared" si="4"/>
        <v>0.1139049955396967</v>
      </c>
      <c r="F19" s="3">
        <f t="shared" si="1"/>
        <v>-452</v>
      </c>
      <c r="G19" s="4">
        <f t="shared" si="3"/>
        <v>-5.2411873840445267E-2</v>
      </c>
    </row>
    <row r="20" spans="1:7" ht="45" customHeight="1" x14ac:dyDescent="0.2">
      <c r="A20" s="6" t="s">
        <v>18</v>
      </c>
      <c r="B20" s="7">
        <v>3716</v>
      </c>
      <c r="C20" s="8">
        <v>5.0999999999999997E-2</v>
      </c>
      <c r="D20" s="7">
        <v>4591</v>
      </c>
      <c r="E20" s="8">
        <f t="shared" si="4"/>
        <v>6.3991413916146295E-2</v>
      </c>
      <c r="F20" s="7">
        <f t="shared" si="1"/>
        <v>875</v>
      </c>
      <c r="G20" s="8">
        <f t="shared" si="3"/>
        <v>0.23546824542518838</v>
      </c>
    </row>
    <row r="21" spans="1:7" ht="45" customHeight="1" x14ac:dyDescent="0.2">
      <c r="A21" s="2" t="s">
        <v>19</v>
      </c>
      <c r="B21" s="3">
        <v>17790</v>
      </c>
      <c r="C21" s="4">
        <v>0.245</v>
      </c>
      <c r="D21" s="3">
        <v>20251</v>
      </c>
      <c r="E21" s="4">
        <f t="shared" si="4"/>
        <v>0.28226750669045497</v>
      </c>
      <c r="F21" s="3">
        <f t="shared" si="1"/>
        <v>2461</v>
      </c>
      <c r="G21" s="4">
        <f t="shared" si="3"/>
        <v>0.13833614390106802</v>
      </c>
    </row>
    <row r="22" spans="1:7" ht="45" customHeight="1" x14ac:dyDescent="0.2">
      <c r="A22" s="6"/>
      <c r="B22" s="11"/>
      <c r="C22" s="12"/>
      <c r="D22" s="11"/>
      <c r="E22" s="12"/>
      <c r="F22" s="11" t="s">
        <v>42</v>
      </c>
      <c r="G22" s="12" t="s">
        <v>42</v>
      </c>
    </row>
    <row r="23" spans="1:7" ht="45" customHeight="1" x14ac:dyDescent="0.2">
      <c r="A23" s="2" t="s">
        <v>20</v>
      </c>
      <c r="B23" s="3">
        <v>30147</v>
      </c>
      <c r="C23" s="4">
        <v>1</v>
      </c>
      <c r="D23" s="3">
        <v>29398</v>
      </c>
      <c r="E23" s="4">
        <v>1</v>
      </c>
      <c r="F23" s="3">
        <f t="shared" si="1"/>
        <v>-749</v>
      </c>
      <c r="G23" s="4">
        <f t="shared" si="3"/>
        <v>-2.4844926526685907E-2</v>
      </c>
    </row>
    <row r="24" spans="1:7" ht="45" customHeight="1" x14ac:dyDescent="0.2">
      <c r="A24" s="6" t="s">
        <v>21</v>
      </c>
      <c r="B24" s="7">
        <v>2672</v>
      </c>
      <c r="C24" s="8">
        <v>8.8999999999999996E-2</v>
      </c>
      <c r="D24" s="7">
        <v>3121</v>
      </c>
      <c r="E24" s="8">
        <f>D24/$D$23</f>
        <v>0.10616368460439486</v>
      </c>
      <c r="F24" s="7">
        <f t="shared" si="1"/>
        <v>449</v>
      </c>
      <c r="G24" s="8">
        <f t="shared" si="3"/>
        <v>0.16803892215568864</v>
      </c>
    </row>
    <row r="25" spans="1:7" ht="45" customHeight="1" x14ac:dyDescent="0.2">
      <c r="A25" s="2" t="s">
        <v>4</v>
      </c>
      <c r="B25" s="3">
        <v>2822</v>
      </c>
      <c r="C25" s="4">
        <v>9.4E-2</v>
      </c>
      <c r="D25" s="3">
        <v>2572</v>
      </c>
      <c r="E25" s="22">
        <f t="shared" ref="E25:E33" si="5">D25/$D$23</f>
        <v>8.7488944826178652E-2</v>
      </c>
      <c r="F25" s="3">
        <f t="shared" si="1"/>
        <v>-250</v>
      </c>
      <c r="G25" s="22">
        <f t="shared" si="3"/>
        <v>-8.8589652728561299E-2</v>
      </c>
    </row>
    <row r="26" spans="1:7" ht="45" customHeight="1" x14ac:dyDescent="0.2">
      <c r="A26" s="6" t="s">
        <v>5</v>
      </c>
      <c r="B26" s="7">
        <v>4570</v>
      </c>
      <c r="C26" s="8">
        <v>0.152</v>
      </c>
      <c r="D26" s="7">
        <v>3836</v>
      </c>
      <c r="E26" s="8">
        <f t="shared" si="5"/>
        <v>0.13048506701136131</v>
      </c>
      <c r="F26" s="7">
        <f t="shared" si="1"/>
        <v>-734</v>
      </c>
      <c r="G26" s="8">
        <f t="shared" si="3"/>
        <v>-0.16061269146608315</v>
      </c>
    </row>
    <row r="27" spans="1:7" ht="45" customHeight="1" x14ac:dyDescent="0.2">
      <c r="A27" s="2" t="s">
        <v>6</v>
      </c>
      <c r="B27" s="3">
        <v>3506</v>
      </c>
      <c r="C27" s="4">
        <v>0.11600000000000001</v>
      </c>
      <c r="D27" s="3">
        <v>3257</v>
      </c>
      <c r="E27" s="22">
        <f t="shared" si="5"/>
        <v>0.11078984964963604</v>
      </c>
      <c r="F27" s="3">
        <f t="shared" si="1"/>
        <v>-249</v>
      </c>
      <c r="G27" s="22">
        <f t="shared" si="3"/>
        <v>-7.102110667427268E-2</v>
      </c>
    </row>
    <row r="28" spans="1:7" ht="45" customHeight="1" x14ac:dyDescent="0.2">
      <c r="A28" s="6" t="s">
        <v>7</v>
      </c>
      <c r="B28" s="7">
        <v>3734</v>
      </c>
      <c r="C28" s="8">
        <v>0.124</v>
      </c>
      <c r="D28" s="7">
        <v>3422</v>
      </c>
      <c r="E28" s="8">
        <f t="shared" si="5"/>
        <v>0.11640247635893598</v>
      </c>
      <c r="F28" s="7">
        <f t="shared" si="1"/>
        <v>-312</v>
      </c>
      <c r="G28" s="8">
        <f t="shared" si="3"/>
        <v>-8.3556507766470278E-2</v>
      </c>
    </row>
    <row r="29" spans="1:7" ht="45" customHeight="1" x14ac:dyDescent="0.2">
      <c r="A29" s="2" t="s">
        <v>8</v>
      </c>
      <c r="B29" s="3">
        <v>3871</v>
      </c>
      <c r="C29" s="4">
        <v>0.128</v>
      </c>
      <c r="D29" s="3">
        <v>3528</v>
      </c>
      <c r="E29" s="22">
        <f t="shared" si="5"/>
        <v>0.12000816382066808</v>
      </c>
      <c r="F29" s="3">
        <f t="shared" si="1"/>
        <v>-343</v>
      </c>
      <c r="G29" s="22">
        <f t="shared" si="3"/>
        <v>-8.8607594936708861E-2</v>
      </c>
    </row>
    <row r="30" spans="1:7" ht="45" customHeight="1" x14ac:dyDescent="0.2">
      <c r="A30" s="6" t="s">
        <v>9</v>
      </c>
      <c r="B30" s="7">
        <v>2249</v>
      </c>
      <c r="C30" s="8">
        <v>7.4999999999999997E-2</v>
      </c>
      <c r="D30" s="7">
        <v>2772</v>
      </c>
      <c r="E30" s="8">
        <f t="shared" si="5"/>
        <v>9.4292128716239196E-2</v>
      </c>
      <c r="F30" s="7">
        <f t="shared" si="1"/>
        <v>523</v>
      </c>
      <c r="G30" s="8">
        <f t="shared" si="3"/>
        <v>0.23254779902178746</v>
      </c>
    </row>
    <row r="31" spans="1:7" ht="45" customHeight="1" x14ac:dyDescent="0.2">
      <c r="A31" s="2" t="s">
        <v>10</v>
      </c>
      <c r="B31" s="3">
        <v>2661</v>
      </c>
      <c r="C31" s="4">
        <v>8.7999999999999995E-2</v>
      </c>
      <c r="D31" s="3">
        <v>3208</v>
      </c>
      <c r="E31" s="22">
        <f t="shared" si="5"/>
        <v>0.1091230695965712</v>
      </c>
      <c r="F31" s="3">
        <f t="shared" si="1"/>
        <v>547</v>
      </c>
      <c r="G31" s="22">
        <f t="shared" si="3"/>
        <v>0.20556181886508831</v>
      </c>
    </row>
    <row r="32" spans="1:7" ht="45" customHeight="1" x14ac:dyDescent="0.2">
      <c r="A32" s="6" t="s">
        <v>11</v>
      </c>
      <c r="B32" s="7">
        <v>1451</v>
      </c>
      <c r="C32" s="8">
        <v>4.8000000000000001E-2</v>
      </c>
      <c r="D32" s="7">
        <v>2317</v>
      </c>
      <c r="E32" s="8">
        <f t="shared" si="5"/>
        <v>7.881488536635145E-2</v>
      </c>
      <c r="F32" s="7">
        <f t="shared" si="1"/>
        <v>866</v>
      </c>
      <c r="G32" s="8">
        <f t="shared" si="3"/>
        <v>0.59682977257064096</v>
      </c>
    </row>
    <row r="33" spans="1:7" ht="45" customHeight="1" x14ac:dyDescent="0.2">
      <c r="A33" s="2" t="s">
        <v>12</v>
      </c>
      <c r="B33" s="3">
        <v>2611</v>
      </c>
      <c r="C33" s="4">
        <v>8.6999999999999994E-2</v>
      </c>
      <c r="D33" s="3">
        <v>4490</v>
      </c>
      <c r="E33" s="22">
        <f t="shared" si="5"/>
        <v>0.15273147833185932</v>
      </c>
      <c r="F33" s="3">
        <f t="shared" si="1"/>
        <v>1879</v>
      </c>
      <c r="G33" s="22">
        <f t="shared" si="3"/>
        <v>0.71964764458062047</v>
      </c>
    </row>
    <row r="34" spans="1:7" ht="45" customHeight="1" x14ac:dyDescent="0.2">
      <c r="A34" s="6" t="s">
        <v>22</v>
      </c>
      <c r="B34" s="23">
        <v>40351</v>
      </c>
      <c r="C34" s="12"/>
      <c r="D34" s="23">
        <v>71873</v>
      </c>
      <c r="E34" s="12"/>
      <c r="F34" s="23">
        <f t="shared" si="1"/>
        <v>31522</v>
      </c>
      <c r="G34" s="20">
        <f t="shared" si="3"/>
        <v>0.781195013754306</v>
      </c>
    </row>
    <row r="35" spans="1:7" ht="45" customHeight="1" x14ac:dyDescent="0.2">
      <c r="A35" s="2"/>
      <c r="B35" s="10"/>
      <c r="C35" s="9"/>
      <c r="D35" s="10"/>
      <c r="E35" s="9"/>
      <c r="F35" s="10" t="s">
        <v>42</v>
      </c>
      <c r="G35" s="9" t="s">
        <v>42</v>
      </c>
    </row>
    <row r="36" spans="1:7" ht="45" customHeight="1" x14ac:dyDescent="0.2">
      <c r="A36" s="6" t="s">
        <v>23</v>
      </c>
      <c r="B36" s="7">
        <v>42412</v>
      </c>
      <c r="C36" s="8">
        <v>1</v>
      </c>
      <c r="D36" s="7">
        <v>42271</v>
      </c>
      <c r="E36" s="8">
        <v>1</v>
      </c>
      <c r="F36" s="7">
        <f t="shared" si="1"/>
        <v>-141</v>
      </c>
      <c r="G36" s="8">
        <f t="shared" si="3"/>
        <v>-3.324530793171744E-3</v>
      </c>
    </row>
    <row r="37" spans="1:7" ht="45" customHeight="1" x14ac:dyDescent="0.2">
      <c r="A37" s="2" t="s">
        <v>24</v>
      </c>
      <c r="B37" s="24">
        <v>44564</v>
      </c>
      <c r="C37" s="9"/>
      <c r="D37" s="24">
        <v>55050</v>
      </c>
      <c r="E37" s="9"/>
      <c r="F37" s="24">
        <f t="shared" si="1"/>
        <v>10486</v>
      </c>
      <c r="G37" s="33">
        <f t="shared" si="3"/>
        <v>0.23530203751907369</v>
      </c>
    </row>
    <row r="38" spans="1:7" ht="45" customHeight="1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45" customHeight="1" x14ac:dyDescent="0.2">
      <c r="A39" s="2" t="s">
        <v>25</v>
      </c>
      <c r="B39" s="24">
        <v>37469</v>
      </c>
      <c r="C39" s="9"/>
      <c r="D39" s="24">
        <v>52555</v>
      </c>
      <c r="E39" s="9"/>
      <c r="F39" s="24">
        <f t="shared" si="1"/>
        <v>15086</v>
      </c>
      <c r="G39" s="33">
        <f t="shared" si="3"/>
        <v>0.40262617096800024</v>
      </c>
    </row>
    <row r="40" spans="1:7" x14ac:dyDescent="0.2">
      <c r="D40" t="s">
        <v>42</v>
      </c>
    </row>
    <row r="41" spans="1:7" x14ac:dyDescent="0.2">
      <c r="D41" t="s">
        <v>42</v>
      </c>
    </row>
    <row r="42" spans="1:7" x14ac:dyDescent="0.2">
      <c r="D42" s="27"/>
      <c r="F42" s="27"/>
    </row>
  </sheetData>
  <mergeCells count="4">
    <mergeCell ref="B1:C1"/>
    <mergeCell ref="A1:A2"/>
    <mergeCell ref="D1:E1"/>
    <mergeCell ref="F1:G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topLeftCell="A3" workbookViewId="0">
      <selection activeCell="G36" sqref="G36"/>
    </sheetView>
  </sheetViews>
  <sheetFormatPr baseColWidth="10" defaultColWidth="8.83203125" defaultRowHeight="15" x14ac:dyDescent="0.2"/>
  <cols>
    <col min="1" max="1" width="17.83203125" customWidth="1"/>
    <col min="2" max="2" width="11.1640625" bestFit="1" customWidth="1"/>
    <col min="7" max="7" width="8.83203125" style="41"/>
  </cols>
  <sheetData>
    <row r="1" spans="1:7" ht="16" customHeight="1" thickBot="1" x14ac:dyDescent="0.25">
      <c r="A1" s="15"/>
      <c r="B1" s="13" t="s">
        <v>37</v>
      </c>
      <c r="C1" s="14"/>
      <c r="D1" s="13" t="s">
        <v>26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38" t="s">
        <v>2</v>
      </c>
    </row>
    <row r="3" spans="1:7" ht="45" customHeight="1" x14ac:dyDescent="0.2">
      <c r="A3" s="2" t="s">
        <v>3</v>
      </c>
      <c r="B3" s="3">
        <v>4575</v>
      </c>
      <c r="C3" s="4">
        <v>1</v>
      </c>
      <c r="D3" s="32">
        <v>71744</v>
      </c>
      <c r="E3" s="4">
        <v>1</v>
      </c>
      <c r="F3" s="32">
        <f>D3-B3</f>
        <v>67169</v>
      </c>
      <c r="G3" s="33">
        <f>B3/D3</f>
        <v>6.3768398751115077E-2</v>
      </c>
    </row>
    <row r="4" spans="1:7" ht="45" customHeight="1" x14ac:dyDescent="0.2">
      <c r="A4" s="6" t="s">
        <v>38</v>
      </c>
      <c r="B4" s="11">
        <v>483</v>
      </c>
      <c r="C4" s="8">
        <f>B4/$B$3</f>
        <v>0.10557377049180328</v>
      </c>
      <c r="D4" s="7">
        <v>10551</v>
      </c>
      <c r="E4" s="8">
        <f>D4/$D$3</f>
        <v>0.14706456289027653</v>
      </c>
      <c r="F4" s="7">
        <f t="shared" ref="F4:F39" si="0">D4-B4</f>
        <v>10068</v>
      </c>
      <c r="G4" s="20">
        <f t="shared" ref="G4:G39" si="1">B4/D4</f>
        <v>4.5777651407449528E-2</v>
      </c>
    </row>
    <row r="5" spans="1:7" ht="45" customHeight="1" x14ac:dyDescent="0.2">
      <c r="A5" s="2" t="s">
        <v>4</v>
      </c>
      <c r="B5" s="10">
        <v>524</v>
      </c>
      <c r="C5" s="22">
        <f t="shared" ref="C5:C13" si="2">B5/$B$3</f>
        <v>0.11453551912568306</v>
      </c>
      <c r="D5" s="32">
        <v>6835</v>
      </c>
      <c r="E5" s="22">
        <f t="shared" ref="E5:E13" si="3">D5/$D$3</f>
        <v>9.5269290811775195E-2</v>
      </c>
      <c r="F5" s="32">
        <f t="shared" si="0"/>
        <v>6311</v>
      </c>
      <c r="G5" s="31">
        <f t="shared" si="1"/>
        <v>7.6664228237015367E-2</v>
      </c>
    </row>
    <row r="6" spans="1:7" ht="45" customHeight="1" x14ac:dyDescent="0.2">
      <c r="A6" s="6" t="s">
        <v>5</v>
      </c>
      <c r="B6" s="11">
        <v>533</v>
      </c>
      <c r="C6" s="8">
        <f t="shared" si="2"/>
        <v>0.11650273224043715</v>
      </c>
      <c r="D6" s="7">
        <v>7570</v>
      </c>
      <c r="E6" s="8">
        <f t="shared" si="3"/>
        <v>0.10551404995539697</v>
      </c>
      <c r="F6" s="7">
        <f t="shared" si="0"/>
        <v>7037</v>
      </c>
      <c r="G6" s="20">
        <f t="shared" si="1"/>
        <v>7.0409511228533686E-2</v>
      </c>
    </row>
    <row r="7" spans="1:7" ht="45" customHeight="1" x14ac:dyDescent="0.2">
      <c r="A7" s="2" t="s">
        <v>6</v>
      </c>
      <c r="B7" s="10">
        <v>291</v>
      </c>
      <c r="C7" s="22">
        <f t="shared" si="2"/>
        <v>6.3606557377049178E-2</v>
      </c>
      <c r="D7" s="32">
        <v>5199</v>
      </c>
      <c r="E7" s="22">
        <f t="shared" si="3"/>
        <v>7.2465990187332741E-2</v>
      </c>
      <c r="F7" s="32">
        <f t="shared" si="0"/>
        <v>4908</v>
      </c>
      <c r="G7" s="31">
        <f t="shared" si="1"/>
        <v>5.5972302365839582E-2</v>
      </c>
    </row>
    <row r="8" spans="1:7" ht="45" customHeight="1" x14ac:dyDescent="0.2">
      <c r="A8" s="6" t="s">
        <v>7</v>
      </c>
      <c r="B8" s="11">
        <v>462</v>
      </c>
      <c r="C8" s="8">
        <f t="shared" si="2"/>
        <v>0.10098360655737705</v>
      </c>
      <c r="D8" s="7">
        <v>6361</v>
      </c>
      <c r="E8" s="8">
        <f t="shared" si="3"/>
        <v>8.8662466547725249E-2</v>
      </c>
      <c r="F8" s="7">
        <f t="shared" si="0"/>
        <v>5899</v>
      </c>
      <c r="G8" s="20">
        <f t="shared" si="1"/>
        <v>7.263008960855212E-2</v>
      </c>
    </row>
    <row r="9" spans="1:7" ht="45" customHeight="1" x14ac:dyDescent="0.2">
      <c r="A9" s="2" t="s">
        <v>8</v>
      </c>
      <c r="B9" s="10">
        <v>476</v>
      </c>
      <c r="C9" s="22">
        <f t="shared" si="2"/>
        <v>0.10404371584699454</v>
      </c>
      <c r="D9" s="32">
        <v>7536</v>
      </c>
      <c r="E9" s="22">
        <f t="shared" si="3"/>
        <v>0.10504014272970562</v>
      </c>
      <c r="F9" s="32">
        <f t="shared" si="0"/>
        <v>7060</v>
      </c>
      <c r="G9" s="31">
        <f t="shared" si="1"/>
        <v>6.316348195329087E-2</v>
      </c>
    </row>
    <row r="10" spans="1:7" ht="45" customHeight="1" x14ac:dyDescent="0.2">
      <c r="A10" s="6" t="s">
        <v>9</v>
      </c>
      <c r="B10" s="11">
        <v>467</v>
      </c>
      <c r="C10" s="8">
        <f t="shared" si="2"/>
        <v>0.10207650273224043</v>
      </c>
      <c r="D10" s="7">
        <v>6257</v>
      </c>
      <c r="E10" s="8">
        <f t="shared" si="3"/>
        <v>8.7212867975022298E-2</v>
      </c>
      <c r="F10" s="7">
        <f t="shared" si="0"/>
        <v>5790</v>
      </c>
      <c r="G10" s="20">
        <f t="shared" si="1"/>
        <v>7.4636407223909226E-2</v>
      </c>
    </row>
    <row r="11" spans="1:7" ht="45" customHeight="1" x14ac:dyDescent="0.2">
      <c r="A11" s="2" t="s">
        <v>10</v>
      </c>
      <c r="B11" s="10">
        <v>583</v>
      </c>
      <c r="C11" s="22">
        <f t="shared" si="2"/>
        <v>0.12743169398907103</v>
      </c>
      <c r="D11" s="32">
        <v>8057</v>
      </c>
      <c r="E11" s="22">
        <f t="shared" si="3"/>
        <v>0.11230207404103479</v>
      </c>
      <c r="F11" s="32">
        <f t="shared" si="0"/>
        <v>7474</v>
      </c>
      <c r="G11" s="31">
        <f t="shared" si="1"/>
        <v>7.2359438997145337E-2</v>
      </c>
    </row>
    <row r="12" spans="1:7" ht="45" customHeight="1" x14ac:dyDescent="0.2">
      <c r="A12" s="6" t="s">
        <v>11</v>
      </c>
      <c r="B12" s="11">
        <v>318</v>
      </c>
      <c r="C12" s="8">
        <f t="shared" si="2"/>
        <v>6.9508196721311477E-2</v>
      </c>
      <c r="D12" s="7">
        <v>4509</v>
      </c>
      <c r="E12" s="8">
        <f t="shared" si="3"/>
        <v>6.2848461195361291E-2</v>
      </c>
      <c r="F12" s="7">
        <f t="shared" si="0"/>
        <v>4191</v>
      </c>
      <c r="G12" s="20">
        <f t="shared" si="1"/>
        <v>7.052561543579508E-2</v>
      </c>
    </row>
    <row r="13" spans="1:7" ht="45" customHeight="1" x14ac:dyDescent="0.2">
      <c r="A13" s="2" t="s">
        <v>12</v>
      </c>
      <c r="B13" s="10">
        <v>441</v>
      </c>
      <c r="C13" s="22">
        <f t="shared" si="2"/>
        <v>9.6393442622950826E-2</v>
      </c>
      <c r="D13" s="32">
        <v>8759</v>
      </c>
      <c r="E13" s="22">
        <f t="shared" si="3"/>
        <v>0.12208686440677965</v>
      </c>
      <c r="F13" s="32">
        <f t="shared" si="0"/>
        <v>8318</v>
      </c>
      <c r="G13" s="31">
        <f t="shared" si="1"/>
        <v>5.0348213266354608E-2</v>
      </c>
    </row>
    <row r="14" spans="1:7" ht="45" customHeight="1" x14ac:dyDescent="0.2">
      <c r="A14" s="6" t="s">
        <v>13</v>
      </c>
      <c r="B14" s="23">
        <v>49768</v>
      </c>
      <c r="C14" s="12"/>
      <c r="D14" s="23">
        <v>55600</v>
      </c>
      <c r="E14" s="12"/>
      <c r="F14" s="23">
        <f t="shared" si="0"/>
        <v>5832</v>
      </c>
      <c r="G14" s="20">
        <f t="shared" si="1"/>
        <v>0.89510791366906473</v>
      </c>
    </row>
    <row r="15" spans="1:7" ht="45" customHeight="1" x14ac:dyDescent="0.2">
      <c r="A15" s="2" t="s">
        <v>14</v>
      </c>
      <c r="B15" s="24">
        <v>82857</v>
      </c>
      <c r="C15" s="9"/>
      <c r="D15" s="30">
        <v>87949</v>
      </c>
      <c r="E15" s="9"/>
      <c r="F15" s="30">
        <f t="shared" si="0"/>
        <v>5092</v>
      </c>
      <c r="G15" s="33">
        <f t="shared" si="1"/>
        <v>0.94210280958282644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20" t="s">
        <v>42</v>
      </c>
    </row>
    <row r="17" spans="1:7" ht="30" x14ac:dyDescent="0.2">
      <c r="A17" s="2" t="s">
        <v>15</v>
      </c>
      <c r="B17" s="3">
        <v>1020</v>
      </c>
      <c r="C17" s="4">
        <f>B17/B3</f>
        <v>0.22295081967213115</v>
      </c>
      <c r="D17" s="34">
        <v>20494</v>
      </c>
      <c r="E17" s="35">
        <v>0.28570000000000001</v>
      </c>
      <c r="F17" s="34">
        <f t="shared" si="0"/>
        <v>19474</v>
      </c>
      <c r="G17" s="39">
        <f t="shared" si="1"/>
        <v>4.9770664584756513E-2</v>
      </c>
    </row>
    <row r="18" spans="1:7" ht="30" x14ac:dyDescent="0.2">
      <c r="A18" s="6" t="s">
        <v>16</v>
      </c>
      <c r="B18" s="11">
        <v>434</v>
      </c>
      <c r="C18" s="8">
        <f>+B18/B3</f>
        <v>9.4863387978142075E-2</v>
      </c>
      <c r="D18" s="36">
        <v>8489</v>
      </c>
      <c r="E18" s="37">
        <v>0.1183</v>
      </c>
      <c r="F18" s="36">
        <f t="shared" si="0"/>
        <v>8055</v>
      </c>
      <c r="G18" s="40">
        <f t="shared" si="1"/>
        <v>5.1124985275061846E-2</v>
      </c>
    </row>
    <row r="19" spans="1:7" ht="45" x14ac:dyDescent="0.2">
      <c r="A19" s="2" t="s">
        <v>17</v>
      </c>
      <c r="B19" s="10">
        <v>572</v>
      </c>
      <c r="C19" s="4">
        <f>B19/B3</f>
        <v>0.12502732240437159</v>
      </c>
      <c r="D19" s="34">
        <v>8172</v>
      </c>
      <c r="E19" s="35">
        <v>0.1139</v>
      </c>
      <c r="F19" s="34">
        <f t="shared" si="0"/>
        <v>7600</v>
      </c>
      <c r="G19" s="39">
        <f t="shared" si="1"/>
        <v>6.999510523739598E-2</v>
      </c>
    </row>
    <row r="20" spans="1:7" ht="45" x14ac:dyDescent="0.2">
      <c r="A20" s="6" t="s">
        <v>18</v>
      </c>
      <c r="B20" s="11">
        <v>181</v>
      </c>
      <c r="C20" s="8">
        <f>B20/B3</f>
        <v>3.9562841530054647E-2</v>
      </c>
      <c r="D20" s="36">
        <v>4591</v>
      </c>
      <c r="E20" s="37">
        <v>6.4000000000000001E-2</v>
      </c>
      <c r="F20" s="36">
        <f t="shared" si="0"/>
        <v>4410</v>
      </c>
      <c r="G20" s="40">
        <f t="shared" si="1"/>
        <v>3.942496188194293E-2</v>
      </c>
    </row>
    <row r="21" spans="1:7" ht="60" x14ac:dyDescent="0.2">
      <c r="A21" s="2" t="s">
        <v>19</v>
      </c>
      <c r="B21" s="3">
        <v>1273</v>
      </c>
      <c r="C21" s="4">
        <f>B21/B3</f>
        <v>0.27825136612021856</v>
      </c>
      <c r="D21" s="34">
        <v>20251</v>
      </c>
      <c r="E21" s="35">
        <v>0.2823</v>
      </c>
      <c r="F21" s="34">
        <f t="shared" si="0"/>
        <v>18978</v>
      </c>
      <c r="G21" s="39">
        <f t="shared" si="1"/>
        <v>6.2861093279344235E-2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20" t="s">
        <v>42</v>
      </c>
    </row>
    <row r="23" spans="1:7" s="21" customFormat="1" ht="45" customHeight="1" x14ac:dyDescent="0.2">
      <c r="A23" s="2" t="s">
        <v>20</v>
      </c>
      <c r="B23" s="3">
        <v>1839</v>
      </c>
      <c r="C23" s="4">
        <v>1</v>
      </c>
      <c r="D23" s="3">
        <v>29398</v>
      </c>
      <c r="E23" s="4">
        <v>1</v>
      </c>
      <c r="F23" s="3">
        <f t="shared" si="0"/>
        <v>27559</v>
      </c>
      <c r="G23" s="33">
        <f t="shared" si="1"/>
        <v>6.2555275869106738E-2</v>
      </c>
    </row>
    <row r="24" spans="1:7" s="21" customFormat="1" ht="45" customHeight="1" x14ac:dyDescent="0.2">
      <c r="A24" s="6" t="s">
        <v>21</v>
      </c>
      <c r="B24" s="11">
        <v>42</v>
      </c>
      <c r="C24" s="8">
        <f>B24/$B$23</f>
        <v>2.2838499184339316E-2</v>
      </c>
      <c r="D24" s="7">
        <v>3121</v>
      </c>
      <c r="E24" s="8">
        <f>D24/$D$23</f>
        <v>0.10616368460439486</v>
      </c>
      <c r="F24" s="7">
        <f t="shared" si="0"/>
        <v>3079</v>
      </c>
      <c r="G24" s="20">
        <f t="shared" si="1"/>
        <v>1.3457225248317847E-2</v>
      </c>
    </row>
    <row r="25" spans="1:7" s="21" customFormat="1" ht="45" customHeight="1" x14ac:dyDescent="0.2">
      <c r="A25" s="2" t="s">
        <v>4</v>
      </c>
      <c r="B25" s="10">
        <v>273</v>
      </c>
      <c r="C25" s="22">
        <f t="shared" ref="C25:C33" si="4">B25/$B$23</f>
        <v>0.14845024469820556</v>
      </c>
      <c r="D25" s="3">
        <v>2572</v>
      </c>
      <c r="E25" s="22">
        <f t="shared" ref="E25:E32" si="5">D25/$D$23</f>
        <v>8.7488944826178652E-2</v>
      </c>
      <c r="F25" s="3">
        <f t="shared" si="0"/>
        <v>2299</v>
      </c>
      <c r="G25" s="31">
        <f t="shared" si="1"/>
        <v>0.10614307931570761</v>
      </c>
    </row>
    <row r="26" spans="1:7" s="21" customFormat="1" ht="45" customHeight="1" x14ac:dyDescent="0.2">
      <c r="A26" s="6" t="s">
        <v>5</v>
      </c>
      <c r="B26" s="11">
        <v>343</v>
      </c>
      <c r="C26" s="8">
        <f t="shared" si="4"/>
        <v>0.18651441000543773</v>
      </c>
      <c r="D26" s="7">
        <v>3836</v>
      </c>
      <c r="E26" s="8">
        <f t="shared" si="5"/>
        <v>0.13048506701136131</v>
      </c>
      <c r="F26" s="7">
        <f t="shared" si="0"/>
        <v>3493</v>
      </c>
      <c r="G26" s="20">
        <f t="shared" si="1"/>
        <v>8.9416058394160586E-2</v>
      </c>
    </row>
    <row r="27" spans="1:7" s="21" customFormat="1" ht="45" customHeight="1" x14ac:dyDescent="0.2">
      <c r="A27" s="2" t="s">
        <v>6</v>
      </c>
      <c r="B27" s="10">
        <v>163</v>
      </c>
      <c r="C27" s="22">
        <f t="shared" si="4"/>
        <v>8.863512778684067E-2</v>
      </c>
      <c r="D27" s="3">
        <v>3257</v>
      </c>
      <c r="E27" s="22">
        <f t="shared" si="5"/>
        <v>0.11078984964963604</v>
      </c>
      <c r="F27" s="3">
        <f t="shared" si="0"/>
        <v>3094</v>
      </c>
      <c r="G27" s="31">
        <f t="shared" si="1"/>
        <v>5.0046054651519803E-2</v>
      </c>
    </row>
    <row r="28" spans="1:7" s="21" customFormat="1" ht="45" customHeight="1" x14ac:dyDescent="0.2">
      <c r="A28" s="6" t="s">
        <v>7</v>
      </c>
      <c r="B28" s="11">
        <v>217</v>
      </c>
      <c r="C28" s="8">
        <f t="shared" si="4"/>
        <v>0.11799891245241979</v>
      </c>
      <c r="D28" s="7">
        <v>3422</v>
      </c>
      <c r="E28" s="8">
        <f t="shared" si="5"/>
        <v>0.11640247635893598</v>
      </c>
      <c r="F28" s="7">
        <f t="shared" si="0"/>
        <v>3205</v>
      </c>
      <c r="G28" s="20">
        <f t="shared" si="1"/>
        <v>6.3413208649912331E-2</v>
      </c>
    </row>
    <row r="29" spans="1:7" s="21" customFormat="1" ht="45" customHeight="1" x14ac:dyDescent="0.2">
      <c r="A29" s="2" t="s">
        <v>8</v>
      </c>
      <c r="B29" s="10">
        <v>300</v>
      </c>
      <c r="C29" s="22">
        <f t="shared" si="4"/>
        <v>0.16313213703099511</v>
      </c>
      <c r="D29" s="3">
        <v>3528</v>
      </c>
      <c r="E29" s="22">
        <f t="shared" si="5"/>
        <v>0.12000816382066808</v>
      </c>
      <c r="F29" s="3">
        <f t="shared" si="0"/>
        <v>3228</v>
      </c>
      <c r="G29" s="31">
        <f t="shared" si="1"/>
        <v>8.5034013605442174E-2</v>
      </c>
    </row>
    <row r="30" spans="1:7" s="21" customFormat="1" ht="45" customHeight="1" x14ac:dyDescent="0.2">
      <c r="A30" s="6" t="s">
        <v>9</v>
      </c>
      <c r="B30" s="11">
        <v>147</v>
      </c>
      <c r="C30" s="8">
        <f t="shared" si="4"/>
        <v>7.9934747145187598E-2</v>
      </c>
      <c r="D30" s="7">
        <v>2772</v>
      </c>
      <c r="E30" s="8">
        <f t="shared" si="5"/>
        <v>9.4292128716239196E-2</v>
      </c>
      <c r="F30" s="7">
        <f t="shared" si="0"/>
        <v>2625</v>
      </c>
      <c r="G30" s="20">
        <f t="shared" si="1"/>
        <v>5.3030303030303032E-2</v>
      </c>
    </row>
    <row r="31" spans="1:7" s="21" customFormat="1" ht="45" customHeight="1" x14ac:dyDescent="0.2">
      <c r="A31" s="2" t="s">
        <v>10</v>
      </c>
      <c r="B31" s="10">
        <v>168</v>
      </c>
      <c r="C31" s="22">
        <f t="shared" si="4"/>
        <v>9.1353996737357265E-2</v>
      </c>
      <c r="D31" s="3">
        <v>3208</v>
      </c>
      <c r="E31" s="22">
        <f t="shared" si="5"/>
        <v>0.1091230695965712</v>
      </c>
      <c r="F31" s="3">
        <f t="shared" si="0"/>
        <v>3040</v>
      </c>
      <c r="G31" s="31">
        <f t="shared" si="1"/>
        <v>5.2369077306733167E-2</v>
      </c>
    </row>
    <row r="32" spans="1:7" s="21" customFormat="1" ht="45" customHeight="1" x14ac:dyDescent="0.2">
      <c r="A32" s="6" t="s">
        <v>11</v>
      </c>
      <c r="B32" s="11">
        <v>45</v>
      </c>
      <c r="C32" s="8">
        <f t="shared" si="4"/>
        <v>2.4469820554649267E-2</v>
      </c>
      <c r="D32" s="7">
        <v>2317</v>
      </c>
      <c r="E32" s="8">
        <f t="shared" si="5"/>
        <v>7.881488536635145E-2</v>
      </c>
      <c r="F32" s="7">
        <f t="shared" si="0"/>
        <v>2272</v>
      </c>
      <c r="G32" s="20">
        <f t="shared" si="1"/>
        <v>1.9421665947345707E-2</v>
      </c>
    </row>
    <row r="33" spans="1:7" s="21" customFormat="1" ht="45" customHeight="1" x14ac:dyDescent="0.2">
      <c r="A33" s="2" t="s">
        <v>12</v>
      </c>
      <c r="B33" s="10">
        <v>142</v>
      </c>
      <c r="C33" s="22">
        <f t="shared" si="4"/>
        <v>7.7215878194671017E-2</v>
      </c>
      <c r="D33" s="3">
        <v>4490</v>
      </c>
      <c r="E33" s="22">
        <f>D33/$D$23</f>
        <v>0.15273147833185932</v>
      </c>
      <c r="F33" s="3">
        <f t="shared" si="0"/>
        <v>4348</v>
      </c>
      <c r="G33" s="31">
        <f t="shared" si="1"/>
        <v>3.162583518930958E-2</v>
      </c>
    </row>
    <row r="34" spans="1:7" s="21" customFormat="1" ht="45" customHeight="1" x14ac:dyDescent="0.2">
      <c r="A34" s="6" t="s">
        <v>22</v>
      </c>
      <c r="B34" s="23">
        <v>41209</v>
      </c>
      <c r="C34" s="12"/>
      <c r="D34" s="23">
        <v>71873</v>
      </c>
      <c r="E34" s="12"/>
      <c r="F34" s="23">
        <f t="shared" si="0"/>
        <v>30664</v>
      </c>
      <c r="G34" s="20">
        <f t="shared" si="1"/>
        <v>0.57335856302088406</v>
      </c>
    </row>
    <row r="35" spans="1:7" x14ac:dyDescent="0.2">
      <c r="A35" s="2"/>
      <c r="B35" s="10"/>
      <c r="C35" s="9"/>
      <c r="D35" s="10"/>
      <c r="E35" s="9"/>
      <c r="F35" s="10" t="s">
        <v>42</v>
      </c>
      <c r="G35" s="33" t="s">
        <v>42</v>
      </c>
    </row>
    <row r="36" spans="1:7" ht="45" customHeight="1" x14ac:dyDescent="0.2">
      <c r="A36" s="6" t="s">
        <v>23</v>
      </c>
      <c r="B36" s="7">
        <v>2736</v>
      </c>
      <c r="C36" s="8">
        <v>1</v>
      </c>
      <c r="D36" s="7">
        <v>42271</v>
      </c>
      <c r="E36" s="8">
        <v>1</v>
      </c>
      <c r="F36" s="7">
        <f t="shared" si="0"/>
        <v>39535</v>
      </c>
      <c r="G36" s="20">
        <f t="shared" si="1"/>
        <v>6.4725225331787747E-2</v>
      </c>
    </row>
    <row r="37" spans="1:7" ht="45" customHeight="1" x14ac:dyDescent="0.2">
      <c r="A37" s="2" t="s">
        <v>24</v>
      </c>
      <c r="B37" s="24">
        <v>63364</v>
      </c>
      <c r="C37" s="9"/>
      <c r="D37" s="24">
        <v>55050</v>
      </c>
      <c r="E37" s="9"/>
      <c r="F37" s="24">
        <f t="shared" si="0"/>
        <v>-8314</v>
      </c>
      <c r="G37" s="33">
        <f t="shared" si="1"/>
        <v>1.1510263396911897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46823</v>
      </c>
      <c r="C39" s="9"/>
      <c r="D39" s="24">
        <v>52555</v>
      </c>
      <c r="E39" s="9"/>
      <c r="F39" s="24">
        <f t="shared" si="0"/>
        <v>5732</v>
      </c>
      <c r="G39" s="33">
        <f t="shared" si="1"/>
        <v>0.89093330796308634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9"/>
  <sheetViews>
    <sheetView workbookViewId="0">
      <selection activeCell="I9" sqref="I9"/>
    </sheetView>
  </sheetViews>
  <sheetFormatPr baseColWidth="10" defaultColWidth="8.83203125" defaultRowHeight="15" x14ac:dyDescent="0.2"/>
  <cols>
    <col min="1" max="1" width="17.6640625" customWidth="1"/>
    <col min="3" max="3" width="10.83203125" bestFit="1" customWidth="1"/>
    <col min="5" max="5" width="10.83203125" bestFit="1" customWidth="1"/>
    <col min="7" max="7" width="10.83203125" style="41" bestFit="1" customWidth="1"/>
  </cols>
  <sheetData>
    <row r="1" spans="1:7" ht="15.75" customHeight="1" thickBot="1" x14ac:dyDescent="0.25">
      <c r="A1" s="15"/>
      <c r="B1" s="13" t="s">
        <v>27</v>
      </c>
      <c r="C1" s="14"/>
      <c r="D1" s="13" t="s">
        <v>26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38" t="s">
        <v>2</v>
      </c>
    </row>
    <row r="3" spans="1:7" ht="45" customHeight="1" x14ac:dyDescent="0.2">
      <c r="A3" s="2" t="s">
        <v>3</v>
      </c>
      <c r="B3" s="32">
        <v>6083</v>
      </c>
      <c r="C3" s="4">
        <v>1</v>
      </c>
      <c r="D3" s="32">
        <v>71744</v>
      </c>
      <c r="E3" s="4">
        <v>1</v>
      </c>
      <c r="F3" s="32">
        <f>D3-B3</f>
        <v>65661</v>
      </c>
      <c r="G3" s="33">
        <f>B3/D3</f>
        <v>8.4787578055307761E-2</v>
      </c>
    </row>
    <row r="4" spans="1:7" ht="45" customHeight="1" x14ac:dyDescent="0.2">
      <c r="A4" s="6" t="s">
        <v>38</v>
      </c>
      <c r="B4" s="7">
        <v>1673</v>
      </c>
      <c r="C4" s="8">
        <f>B4/$B$3</f>
        <v>0.27502876869965476</v>
      </c>
      <c r="D4" s="7">
        <v>10551</v>
      </c>
      <c r="E4" s="8">
        <f>D4/$D$3</f>
        <v>0.14706456289027653</v>
      </c>
      <c r="F4" s="7">
        <f t="shared" ref="F4:F39" si="0">D4-B4</f>
        <v>8878</v>
      </c>
      <c r="G4" s="20">
        <f t="shared" ref="G4:G39" si="1">B4/D4</f>
        <v>0.15856316936783243</v>
      </c>
    </row>
    <row r="5" spans="1:7" ht="45" customHeight="1" x14ac:dyDescent="0.2">
      <c r="A5" s="2" t="s">
        <v>4</v>
      </c>
      <c r="B5" s="32">
        <v>1012</v>
      </c>
      <c r="C5" s="22">
        <f t="shared" ref="C5:C13" si="2">B5/$B$3</f>
        <v>0.16636528028933092</v>
      </c>
      <c r="D5" s="32">
        <v>6835</v>
      </c>
      <c r="E5" s="22">
        <f t="shared" ref="E5:E13" si="3">D5/$D$3</f>
        <v>9.5269290811775195E-2</v>
      </c>
      <c r="F5" s="32">
        <f t="shared" si="0"/>
        <v>5823</v>
      </c>
      <c r="G5" s="31">
        <f t="shared" si="1"/>
        <v>0.14806144842721289</v>
      </c>
    </row>
    <row r="6" spans="1:7" ht="45" customHeight="1" x14ac:dyDescent="0.2">
      <c r="A6" s="6" t="s">
        <v>5</v>
      </c>
      <c r="B6" s="7">
        <v>1040</v>
      </c>
      <c r="C6" s="8">
        <f t="shared" si="2"/>
        <v>0.17096827223409503</v>
      </c>
      <c r="D6" s="7">
        <v>7570</v>
      </c>
      <c r="E6" s="8">
        <f t="shared" si="3"/>
        <v>0.10551404995539697</v>
      </c>
      <c r="F6" s="7">
        <f t="shared" si="0"/>
        <v>6530</v>
      </c>
      <c r="G6" s="20">
        <f t="shared" si="1"/>
        <v>0.13738441215323646</v>
      </c>
    </row>
    <row r="7" spans="1:7" ht="45" customHeight="1" x14ac:dyDescent="0.2">
      <c r="A7" s="2" t="s">
        <v>6</v>
      </c>
      <c r="B7" s="32">
        <v>635</v>
      </c>
      <c r="C7" s="22">
        <f t="shared" si="2"/>
        <v>0.10438928160447147</v>
      </c>
      <c r="D7" s="32">
        <v>5199</v>
      </c>
      <c r="E7" s="22">
        <f t="shared" si="3"/>
        <v>7.2465990187332741E-2</v>
      </c>
      <c r="F7" s="32">
        <f t="shared" si="0"/>
        <v>4564</v>
      </c>
      <c r="G7" s="31">
        <f t="shared" si="1"/>
        <v>0.12213887286016542</v>
      </c>
    </row>
    <row r="8" spans="1:7" ht="45" customHeight="1" x14ac:dyDescent="0.2">
      <c r="A8" s="6" t="s">
        <v>7</v>
      </c>
      <c r="B8" s="7">
        <v>996</v>
      </c>
      <c r="C8" s="8">
        <f t="shared" si="2"/>
        <v>0.16373499917803716</v>
      </c>
      <c r="D8" s="7">
        <v>6361</v>
      </c>
      <c r="E8" s="8">
        <f t="shared" si="3"/>
        <v>8.8662466547725249E-2</v>
      </c>
      <c r="F8" s="7">
        <f t="shared" si="0"/>
        <v>5365</v>
      </c>
      <c r="G8" s="20">
        <f t="shared" si="1"/>
        <v>0.15657915422103444</v>
      </c>
    </row>
    <row r="9" spans="1:7" ht="45" customHeight="1" x14ac:dyDescent="0.2">
      <c r="A9" s="2" t="s">
        <v>8</v>
      </c>
      <c r="B9" s="32">
        <v>444</v>
      </c>
      <c r="C9" s="22">
        <f t="shared" si="2"/>
        <v>7.2990300838402106E-2</v>
      </c>
      <c r="D9" s="32">
        <v>7536</v>
      </c>
      <c r="E9" s="22">
        <f t="shared" si="3"/>
        <v>0.10504014272970562</v>
      </c>
      <c r="F9" s="32">
        <f t="shared" si="0"/>
        <v>7092</v>
      </c>
      <c r="G9" s="31">
        <f t="shared" si="1"/>
        <v>5.89171974522293E-2</v>
      </c>
    </row>
    <row r="10" spans="1:7" ht="45" customHeight="1" x14ac:dyDescent="0.2">
      <c r="A10" s="6" t="s">
        <v>9</v>
      </c>
      <c r="B10" s="7">
        <v>154</v>
      </c>
      <c r="C10" s="8">
        <f t="shared" si="2"/>
        <v>2.5316455696202531E-2</v>
      </c>
      <c r="D10" s="7">
        <v>6257</v>
      </c>
      <c r="E10" s="8">
        <f t="shared" si="3"/>
        <v>8.7212867975022298E-2</v>
      </c>
      <c r="F10" s="7">
        <f t="shared" si="0"/>
        <v>6103</v>
      </c>
      <c r="G10" s="20">
        <f t="shared" si="1"/>
        <v>2.4612434073837303E-2</v>
      </c>
    </row>
    <row r="11" spans="1:7" ht="45" customHeight="1" x14ac:dyDescent="0.2">
      <c r="A11" s="2" t="s">
        <v>10</v>
      </c>
      <c r="B11" s="32">
        <v>63</v>
      </c>
      <c r="C11" s="22">
        <f t="shared" si="2"/>
        <v>1.0356731875719217E-2</v>
      </c>
      <c r="D11" s="32">
        <v>8057</v>
      </c>
      <c r="E11" s="22">
        <f t="shared" si="3"/>
        <v>0.11230207404103479</v>
      </c>
      <c r="F11" s="32">
        <f t="shared" si="0"/>
        <v>7994</v>
      </c>
      <c r="G11" s="31">
        <f t="shared" si="1"/>
        <v>7.819287576020852E-3</v>
      </c>
    </row>
    <row r="12" spans="1:7" ht="45" customHeight="1" x14ac:dyDescent="0.2">
      <c r="A12" s="6" t="s">
        <v>11</v>
      </c>
      <c r="B12" s="7">
        <v>0</v>
      </c>
      <c r="C12" s="8">
        <f t="shared" si="2"/>
        <v>0</v>
      </c>
      <c r="D12" s="7">
        <v>4509</v>
      </c>
      <c r="E12" s="8">
        <f t="shared" si="3"/>
        <v>6.2848461195361291E-2</v>
      </c>
      <c r="F12" s="7">
        <f t="shared" si="0"/>
        <v>4509</v>
      </c>
      <c r="G12" s="20">
        <f t="shared" si="1"/>
        <v>0</v>
      </c>
    </row>
    <row r="13" spans="1:7" ht="45" customHeight="1" x14ac:dyDescent="0.2">
      <c r="A13" s="2" t="s">
        <v>12</v>
      </c>
      <c r="B13" s="32">
        <v>69</v>
      </c>
      <c r="C13" s="22">
        <f t="shared" si="2"/>
        <v>1.1343087292454382E-2</v>
      </c>
      <c r="D13" s="32">
        <v>8759</v>
      </c>
      <c r="E13" s="22">
        <f t="shared" si="3"/>
        <v>0.12208686440677965</v>
      </c>
      <c r="F13" s="32">
        <f t="shared" si="0"/>
        <v>8690</v>
      </c>
      <c r="G13" s="31">
        <f t="shared" si="1"/>
        <v>7.8776115994976595E-3</v>
      </c>
    </row>
    <row r="14" spans="1:7" ht="45" customHeight="1" x14ac:dyDescent="0.2">
      <c r="A14" s="6" t="s">
        <v>13</v>
      </c>
      <c r="B14" s="23">
        <v>17692</v>
      </c>
      <c r="C14" s="12"/>
      <c r="D14" s="23">
        <v>55600</v>
      </c>
      <c r="E14" s="12"/>
      <c r="F14" s="23">
        <f t="shared" si="0"/>
        <v>37908</v>
      </c>
      <c r="G14" s="20">
        <f t="shared" si="1"/>
        <v>0.31820143884892088</v>
      </c>
    </row>
    <row r="15" spans="1:7" ht="45" customHeight="1" x14ac:dyDescent="0.2">
      <c r="A15" s="2" t="s">
        <v>14</v>
      </c>
      <c r="B15" s="30">
        <v>32244</v>
      </c>
      <c r="C15" s="9"/>
      <c r="D15" s="30">
        <v>87949</v>
      </c>
      <c r="E15" s="9"/>
      <c r="F15" s="30">
        <f t="shared" si="0"/>
        <v>55705</v>
      </c>
      <c r="G15" s="33">
        <f t="shared" si="1"/>
        <v>0.36662156477049201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20" t="s">
        <v>42</v>
      </c>
    </row>
    <row r="17" spans="1:7" ht="30" x14ac:dyDescent="0.2">
      <c r="A17" s="2" t="s">
        <v>15</v>
      </c>
      <c r="B17" s="34">
        <v>2088</v>
      </c>
      <c r="C17" s="35">
        <f>B17/$B$3</f>
        <v>0.34325168502383691</v>
      </c>
      <c r="D17" s="34">
        <v>20494</v>
      </c>
      <c r="E17" s="35">
        <v>0.28570000000000001</v>
      </c>
      <c r="F17" s="34">
        <f t="shared" si="0"/>
        <v>18406</v>
      </c>
      <c r="G17" s="39">
        <f t="shared" si="1"/>
        <v>0.10188347809114863</v>
      </c>
    </row>
    <row r="18" spans="1:7" ht="30" x14ac:dyDescent="0.2">
      <c r="A18" s="6" t="s">
        <v>16</v>
      </c>
      <c r="B18" s="36">
        <v>774</v>
      </c>
      <c r="C18" s="37">
        <f t="shared" ref="C18:C21" si="4">B18/$B$3</f>
        <v>0.12723984875883609</v>
      </c>
      <c r="D18" s="36">
        <v>8489</v>
      </c>
      <c r="E18" s="37">
        <v>0.1183</v>
      </c>
      <c r="F18" s="36">
        <f t="shared" si="0"/>
        <v>7715</v>
      </c>
      <c r="G18" s="40">
        <f t="shared" si="1"/>
        <v>9.1176817057368353E-2</v>
      </c>
    </row>
    <row r="19" spans="1:7" ht="45" x14ac:dyDescent="0.2">
      <c r="A19" s="2" t="s">
        <v>17</v>
      </c>
      <c r="B19" s="34">
        <v>1309</v>
      </c>
      <c r="C19" s="35">
        <f t="shared" si="4"/>
        <v>0.21518987341772153</v>
      </c>
      <c r="D19" s="34">
        <v>8172</v>
      </c>
      <c r="E19" s="35">
        <v>0.1139</v>
      </c>
      <c r="F19" s="34">
        <f t="shared" si="0"/>
        <v>6863</v>
      </c>
      <c r="G19" s="39">
        <f t="shared" si="1"/>
        <v>0.16018110621634851</v>
      </c>
    </row>
    <row r="20" spans="1:7" ht="45" x14ac:dyDescent="0.2">
      <c r="A20" s="6" t="s">
        <v>18</v>
      </c>
      <c r="B20" s="36">
        <v>1133</v>
      </c>
      <c r="C20" s="37">
        <f t="shared" si="4"/>
        <v>0.18625678119349007</v>
      </c>
      <c r="D20" s="36">
        <v>4591</v>
      </c>
      <c r="E20" s="37">
        <v>6.4000000000000001E-2</v>
      </c>
      <c r="F20" s="36">
        <f t="shared" si="0"/>
        <v>3458</v>
      </c>
      <c r="G20" s="40">
        <f t="shared" si="1"/>
        <v>0.24678719233282509</v>
      </c>
    </row>
    <row r="21" spans="1:7" ht="60" x14ac:dyDescent="0.2">
      <c r="A21" s="2" t="s">
        <v>19</v>
      </c>
      <c r="B21" s="34">
        <v>3538</v>
      </c>
      <c r="C21" s="35">
        <f t="shared" si="4"/>
        <v>0.5816209107348348</v>
      </c>
      <c r="D21" s="34">
        <v>20251</v>
      </c>
      <c r="E21" s="35">
        <v>0.2823</v>
      </c>
      <c r="F21" s="34">
        <f t="shared" si="0"/>
        <v>16713</v>
      </c>
      <c r="G21" s="39">
        <f t="shared" si="1"/>
        <v>0.17470742185571084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20" t="s">
        <v>42</v>
      </c>
    </row>
    <row r="23" spans="1:7" ht="45" customHeight="1" x14ac:dyDescent="0.2">
      <c r="A23" s="2" t="s">
        <v>20</v>
      </c>
      <c r="B23" s="3">
        <v>3166</v>
      </c>
      <c r="C23" s="4">
        <v>1</v>
      </c>
      <c r="D23" s="3">
        <v>29398</v>
      </c>
      <c r="E23" s="4">
        <v>1</v>
      </c>
      <c r="F23" s="3">
        <f t="shared" si="0"/>
        <v>26232</v>
      </c>
      <c r="G23" s="33">
        <f t="shared" si="1"/>
        <v>0.10769440097965848</v>
      </c>
    </row>
    <row r="24" spans="1:7" ht="45" customHeight="1" x14ac:dyDescent="0.2">
      <c r="A24" s="6" t="s">
        <v>21</v>
      </c>
      <c r="B24" s="7">
        <v>714</v>
      </c>
      <c r="C24" s="8">
        <f>B24/$B$23</f>
        <v>0.22552116234996841</v>
      </c>
      <c r="D24" s="7">
        <v>3121</v>
      </c>
      <c r="E24" s="8">
        <f>D24/$D$23</f>
        <v>0.10616368460439486</v>
      </c>
      <c r="F24" s="7">
        <f t="shared" si="0"/>
        <v>2407</v>
      </c>
      <c r="G24" s="20">
        <f t="shared" si="1"/>
        <v>0.22877282922140341</v>
      </c>
    </row>
    <row r="25" spans="1:7" ht="45" customHeight="1" x14ac:dyDescent="0.2">
      <c r="A25" s="2" t="s">
        <v>4</v>
      </c>
      <c r="B25" s="3">
        <v>295</v>
      </c>
      <c r="C25" s="22">
        <f t="shared" ref="C25:C34" si="5">B25/$B$23</f>
        <v>9.3177511054958945E-2</v>
      </c>
      <c r="D25" s="3">
        <v>2572</v>
      </c>
      <c r="E25" s="22">
        <f t="shared" ref="E25:E32" si="6">D25/$D$23</f>
        <v>8.7488944826178652E-2</v>
      </c>
      <c r="F25" s="3">
        <f t="shared" si="0"/>
        <v>2277</v>
      </c>
      <c r="G25" s="31">
        <f t="shared" si="1"/>
        <v>0.11469673405909799</v>
      </c>
    </row>
    <row r="26" spans="1:7" ht="45" customHeight="1" x14ac:dyDescent="0.2">
      <c r="A26" s="6" t="s">
        <v>5</v>
      </c>
      <c r="B26" s="7">
        <v>592</v>
      </c>
      <c r="C26" s="8">
        <f t="shared" si="5"/>
        <v>0.18698673404927352</v>
      </c>
      <c r="D26" s="7">
        <v>3836</v>
      </c>
      <c r="E26" s="8">
        <f t="shared" si="6"/>
        <v>0.13048506701136131</v>
      </c>
      <c r="F26" s="7">
        <f t="shared" si="0"/>
        <v>3244</v>
      </c>
      <c r="G26" s="20">
        <f t="shared" si="1"/>
        <v>0.15432742440041711</v>
      </c>
    </row>
    <row r="27" spans="1:7" ht="45" customHeight="1" x14ac:dyDescent="0.2">
      <c r="A27" s="2" t="s">
        <v>6</v>
      </c>
      <c r="B27" s="3">
        <v>415</v>
      </c>
      <c r="C27" s="22">
        <f t="shared" si="5"/>
        <v>0.13108022741629816</v>
      </c>
      <c r="D27" s="3">
        <v>3257</v>
      </c>
      <c r="E27" s="22">
        <f t="shared" si="6"/>
        <v>0.11078984964963604</v>
      </c>
      <c r="F27" s="3">
        <f t="shared" si="0"/>
        <v>2842</v>
      </c>
      <c r="G27" s="31">
        <f t="shared" si="1"/>
        <v>0.12741786920478967</v>
      </c>
    </row>
    <row r="28" spans="1:7" ht="45" customHeight="1" x14ac:dyDescent="0.2">
      <c r="A28" s="6" t="s">
        <v>7</v>
      </c>
      <c r="B28" s="7">
        <v>644</v>
      </c>
      <c r="C28" s="8">
        <f t="shared" si="5"/>
        <v>0.20341124447252054</v>
      </c>
      <c r="D28" s="7">
        <v>3422</v>
      </c>
      <c r="E28" s="8">
        <f t="shared" si="6"/>
        <v>0.11640247635893598</v>
      </c>
      <c r="F28" s="7">
        <f t="shared" si="0"/>
        <v>2778</v>
      </c>
      <c r="G28" s="20">
        <f t="shared" si="1"/>
        <v>0.18819403857393338</v>
      </c>
    </row>
    <row r="29" spans="1:7" ht="45" customHeight="1" x14ac:dyDescent="0.2">
      <c r="A29" s="2" t="s">
        <v>8</v>
      </c>
      <c r="B29" s="3">
        <v>337</v>
      </c>
      <c r="C29" s="22">
        <f t="shared" si="5"/>
        <v>0.10644346178142768</v>
      </c>
      <c r="D29" s="3">
        <v>3528</v>
      </c>
      <c r="E29" s="22">
        <f t="shared" si="6"/>
        <v>0.12000816382066808</v>
      </c>
      <c r="F29" s="3">
        <f t="shared" si="0"/>
        <v>3191</v>
      </c>
      <c r="G29" s="31">
        <f t="shared" si="1"/>
        <v>9.5521541950113378E-2</v>
      </c>
    </row>
    <row r="30" spans="1:7" ht="45" customHeight="1" x14ac:dyDescent="0.2">
      <c r="A30" s="6" t="s">
        <v>9</v>
      </c>
      <c r="B30" s="7">
        <v>112</v>
      </c>
      <c r="C30" s="8">
        <f t="shared" si="5"/>
        <v>3.5375868603916616E-2</v>
      </c>
      <c r="D30" s="7">
        <v>2772</v>
      </c>
      <c r="E30" s="8">
        <f t="shared" si="6"/>
        <v>9.4292128716239196E-2</v>
      </c>
      <c r="F30" s="7">
        <f t="shared" si="0"/>
        <v>2660</v>
      </c>
      <c r="G30" s="20">
        <f t="shared" si="1"/>
        <v>4.0404040404040407E-2</v>
      </c>
    </row>
    <row r="31" spans="1:7" ht="45" customHeight="1" x14ac:dyDescent="0.2">
      <c r="A31" s="2" t="s">
        <v>10</v>
      </c>
      <c r="B31" s="3">
        <v>45</v>
      </c>
      <c r="C31" s="22">
        <f t="shared" si="5"/>
        <v>1.4213518635502211E-2</v>
      </c>
      <c r="D31" s="3">
        <v>3208</v>
      </c>
      <c r="E31" s="22">
        <f t="shared" si="6"/>
        <v>0.1091230695965712</v>
      </c>
      <c r="F31" s="3">
        <f t="shared" si="0"/>
        <v>3163</v>
      </c>
      <c r="G31" s="31">
        <f t="shared" si="1"/>
        <v>1.4027431421446385E-2</v>
      </c>
    </row>
    <row r="32" spans="1:7" ht="45" customHeight="1" x14ac:dyDescent="0.2">
      <c r="A32" s="6" t="s">
        <v>11</v>
      </c>
      <c r="B32" s="7">
        <v>0</v>
      </c>
      <c r="C32" s="8">
        <f t="shared" si="5"/>
        <v>0</v>
      </c>
      <c r="D32" s="7">
        <v>2317</v>
      </c>
      <c r="E32" s="8">
        <f t="shared" si="6"/>
        <v>7.881488536635145E-2</v>
      </c>
      <c r="F32" s="7">
        <f t="shared" si="0"/>
        <v>2317</v>
      </c>
      <c r="G32" s="20">
        <f t="shared" si="1"/>
        <v>0</v>
      </c>
    </row>
    <row r="33" spans="1:7" ht="45" customHeight="1" x14ac:dyDescent="0.2">
      <c r="A33" s="2" t="s">
        <v>12</v>
      </c>
      <c r="B33" s="3">
        <v>9</v>
      </c>
      <c r="C33" s="22">
        <f t="shared" si="5"/>
        <v>2.8427037271004422E-3</v>
      </c>
      <c r="D33" s="3">
        <v>4490</v>
      </c>
      <c r="E33" s="22">
        <f>D33/$D$23</f>
        <v>0.15273147833185932</v>
      </c>
      <c r="F33" s="3">
        <f t="shared" si="0"/>
        <v>4481</v>
      </c>
      <c r="G33" s="31">
        <f t="shared" si="1"/>
        <v>2.0044543429844097E-3</v>
      </c>
    </row>
    <row r="34" spans="1:7" ht="30" x14ac:dyDescent="0.2">
      <c r="A34" s="6" t="s">
        <v>22</v>
      </c>
      <c r="B34" s="23">
        <v>24340</v>
      </c>
      <c r="C34" s="12" t="s">
        <v>42</v>
      </c>
      <c r="D34" s="23">
        <v>71873</v>
      </c>
      <c r="E34" s="12"/>
      <c r="F34" s="23">
        <f t="shared" si="0"/>
        <v>47533</v>
      </c>
      <c r="G34" s="20">
        <f t="shared" si="1"/>
        <v>0.33865290164595885</v>
      </c>
    </row>
    <row r="35" spans="1:7" x14ac:dyDescent="0.2">
      <c r="A35" s="2"/>
      <c r="B35" s="10"/>
      <c r="C35" s="9"/>
      <c r="D35" s="10"/>
      <c r="E35" s="9"/>
      <c r="F35" s="10" t="s">
        <v>42</v>
      </c>
      <c r="G35" s="33" t="s">
        <v>42</v>
      </c>
    </row>
    <row r="36" spans="1:7" ht="30" x14ac:dyDescent="0.2">
      <c r="A36" s="6" t="s">
        <v>23</v>
      </c>
      <c r="B36" s="7">
        <v>2917</v>
      </c>
      <c r="C36" s="8">
        <v>1</v>
      </c>
      <c r="D36" s="7">
        <v>42271</v>
      </c>
      <c r="E36" s="8">
        <v>1</v>
      </c>
      <c r="F36" s="7">
        <f t="shared" si="0"/>
        <v>39354</v>
      </c>
      <c r="G36" s="20">
        <f t="shared" si="1"/>
        <v>6.9007120721061715E-2</v>
      </c>
    </row>
    <row r="37" spans="1:7" ht="30" x14ac:dyDescent="0.2">
      <c r="A37" s="2" t="s">
        <v>24</v>
      </c>
      <c r="B37" s="24">
        <v>12644</v>
      </c>
      <c r="C37" s="9"/>
      <c r="D37" s="24">
        <v>55050</v>
      </c>
      <c r="E37" s="9"/>
      <c r="F37" s="24">
        <f t="shared" si="0"/>
        <v>42406</v>
      </c>
      <c r="G37" s="33">
        <f t="shared" si="1"/>
        <v>0.22968210717529519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15965</v>
      </c>
      <c r="C39" s="9"/>
      <c r="D39" s="24">
        <v>52555</v>
      </c>
      <c r="E39" s="9"/>
      <c r="F39" s="24">
        <f t="shared" si="0"/>
        <v>36590</v>
      </c>
      <c r="G39" s="33">
        <f t="shared" si="1"/>
        <v>0.30377699552849396</v>
      </c>
    </row>
  </sheetData>
  <mergeCells count="4">
    <mergeCell ref="D1:E1"/>
    <mergeCell ref="F1:G1"/>
    <mergeCell ref="A1:A2"/>
    <mergeCell ref="B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G5" sqref="G5"/>
    </sheetView>
  </sheetViews>
  <sheetFormatPr baseColWidth="10" defaultColWidth="8.83203125" defaultRowHeight="15" x14ac:dyDescent="0.2"/>
  <cols>
    <col min="1" max="1" width="17.1640625" customWidth="1"/>
    <col min="2" max="2" width="12.1640625" bestFit="1" customWidth="1"/>
    <col min="3" max="3" width="10.33203125" bestFit="1" customWidth="1"/>
    <col min="4" max="4" width="12.1640625" bestFit="1" customWidth="1"/>
    <col min="5" max="5" width="10.33203125" bestFit="1" customWidth="1"/>
    <col min="6" max="6" width="12.1640625" bestFit="1" customWidth="1"/>
    <col min="7" max="7" width="10.33203125" bestFit="1" customWidth="1"/>
  </cols>
  <sheetData>
    <row r="1" spans="1:7" ht="16" customHeight="1" thickBot="1" x14ac:dyDescent="0.25">
      <c r="A1" s="15"/>
      <c r="B1" s="13" t="s">
        <v>28</v>
      </c>
      <c r="C1" s="14"/>
      <c r="D1" s="13" t="s">
        <v>26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2</v>
      </c>
    </row>
    <row r="3" spans="1:7" ht="45" customHeight="1" x14ac:dyDescent="0.2">
      <c r="A3" s="2" t="s">
        <v>3</v>
      </c>
      <c r="B3" s="3">
        <v>11826</v>
      </c>
      <c r="C3" s="4">
        <v>1</v>
      </c>
      <c r="D3" s="3">
        <v>71744</v>
      </c>
      <c r="E3" s="4">
        <v>1</v>
      </c>
      <c r="F3" s="3">
        <f>D3-B3</f>
        <v>59918</v>
      </c>
      <c r="G3" s="4">
        <f>B3/D3</f>
        <v>0.16483608385370205</v>
      </c>
    </row>
    <row r="4" spans="1:7" ht="46" customHeight="1" x14ac:dyDescent="0.2">
      <c r="A4" s="6" t="s">
        <v>38</v>
      </c>
      <c r="B4" s="7">
        <v>972</v>
      </c>
      <c r="C4" s="20">
        <f>B4/$B$3</f>
        <v>8.2191780821917804E-2</v>
      </c>
      <c r="D4" s="7">
        <v>10551</v>
      </c>
      <c r="E4" s="20">
        <f>D4/$D$3</f>
        <v>0.14706456289027653</v>
      </c>
      <c r="F4" s="7">
        <f t="shared" ref="F4:F39" si="0">D4-B4</f>
        <v>9579</v>
      </c>
      <c r="G4" s="20">
        <f t="shared" ref="G4:G39" si="1">B4/D4</f>
        <v>9.2123969292010235E-2</v>
      </c>
    </row>
    <row r="5" spans="1:7" ht="45" customHeight="1" x14ac:dyDescent="0.2">
      <c r="A5" s="2" t="s">
        <v>4</v>
      </c>
      <c r="B5" s="10">
        <v>388</v>
      </c>
      <c r="C5" s="31">
        <f t="shared" ref="C5:C13" si="2">B5/$B$3</f>
        <v>3.280906477253509E-2</v>
      </c>
      <c r="D5" s="10">
        <v>6835</v>
      </c>
      <c r="E5" s="31">
        <f t="shared" ref="E5:E13" si="3">D5/$D$3</f>
        <v>9.5269290811775195E-2</v>
      </c>
      <c r="F5" s="10">
        <f t="shared" si="0"/>
        <v>6447</v>
      </c>
      <c r="G5" s="31">
        <f t="shared" si="1"/>
        <v>5.6766642282370154E-2</v>
      </c>
    </row>
    <row r="6" spans="1:7" ht="45" customHeight="1" x14ac:dyDescent="0.2">
      <c r="A6" s="6" t="s">
        <v>5</v>
      </c>
      <c r="B6" s="7">
        <v>676</v>
      </c>
      <c r="C6" s="20">
        <f t="shared" si="2"/>
        <v>5.7162185016066291E-2</v>
      </c>
      <c r="D6" s="7">
        <v>7570</v>
      </c>
      <c r="E6" s="20">
        <f t="shared" si="3"/>
        <v>0.10551404995539697</v>
      </c>
      <c r="F6" s="7">
        <f t="shared" si="0"/>
        <v>6894</v>
      </c>
      <c r="G6" s="20">
        <f t="shared" si="1"/>
        <v>8.9299867899603702E-2</v>
      </c>
    </row>
    <row r="7" spans="1:7" ht="45" customHeight="1" x14ac:dyDescent="0.2">
      <c r="A7" s="2" t="s">
        <v>6</v>
      </c>
      <c r="B7" s="3">
        <v>620</v>
      </c>
      <c r="C7" s="31">
        <f t="shared" si="2"/>
        <v>5.2426856079824113E-2</v>
      </c>
      <c r="D7" s="3">
        <v>5199</v>
      </c>
      <c r="E7" s="31">
        <f t="shared" si="3"/>
        <v>7.2465990187332741E-2</v>
      </c>
      <c r="F7" s="3">
        <f t="shared" si="0"/>
        <v>4579</v>
      </c>
      <c r="G7" s="31">
        <f t="shared" si="1"/>
        <v>0.11925370263512214</v>
      </c>
    </row>
    <row r="8" spans="1:7" ht="45" customHeight="1" x14ac:dyDescent="0.2">
      <c r="A8" s="6" t="s">
        <v>7</v>
      </c>
      <c r="B8" s="11">
        <v>863</v>
      </c>
      <c r="C8" s="20">
        <f t="shared" si="2"/>
        <v>7.2974801285303564E-2</v>
      </c>
      <c r="D8" s="11">
        <v>6361</v>
      </c>
      <c r="E8" s="20">
        <f t="shared" si="3"/>
        <v>8.8662466547725249E-2</v>
      </c>
      <c r="F8" s="11">
        <f t="shared" si="0"/>
        <v>5498</v>
      </c>
      <c r="G8" s="20">
        <f t="shared" si="1"/>
        <v>0.13567049206099671</v>
      </c>
    </row>
    <row r="9" spans="1:7" ht="45" customHeight="1" x14ac:dyDescent="0.2">
      <c r="A9" s="2" t="s">
        <v>8</v>
      </c>
      <c r="B9" s="3">
        <v>1322</v>
      </c>
      <c r="C9" s="31">
        <f t="shared" si="2"/>
        <v>0.11178758667343142</v>
      </c>
      <c r="D9" s="3">
        <v>7536</v>
      </c>
      <c r="E9" s="31">
        <f t="shared" si="3"/>
        <v>0.10504014272970562</v>
      </c>
      <c r="F9" s="3">
        <f t="shared" si="0"/>
        <v>6214</v>
      </c>
      <c r="G9" s="31">
        <f t="shared" si="1"/>
        <v>0.17542462845010615</v>
      </c>
    </row>
    <row r="10" spans="1:7" ht="45" customHeight="1" x14ac:dyDescent="0.2">
      <c r="A10" s="6" t="s">
        <v>9</v>
      </c>
      <c r="B10" s="7">
        <v>823</v>
      </c>
      <c r="C10" s="20">
        <f t="shared" si="2"/>
        <v>6.9592423473702009E-2</v>
      </c>
      <c r="D10" s="7">
        <v>6257</v>
      </c>
      <c r="E10" s="20">
        <f t="shared" si="3"/>
        <v>8.7212867975022298E-2</v>
      </c>
      <c r="F10" s="7">
        <f t="shared" si="0"/>
        <v>5434</v>
      </c>
      <c r="G10" s="20">
        <f t="shared" si="1"/>
        <v>0.13153268339459806</v>
      </c>
    </row>
    <row r="11" spans="1:7" ht="45" customHeight="1" x14ac:dyDescent="0.2">
      <c r="A11" s="2" t="s">
        <v>10</v>
      </c>
      <c r="B11" s="3">
        <v>1644</v>
      </c>
      <c r="C11" s="31">
        <f t="shared" si="2"/>
        <v>0.13901572805682394</v>
      </c>
      <c r="D11" s="3">
        <v>8057</v>
      </c>
      <c r="E11" s="31">
        <f t="shared" si="3"/>
        <v>0.11230207404103479</v>
      </c>
      <c r="F11" s="3">
        <f t="shared" si="0"/>
        <v>6413</v>
      </c>
      <c r="G11" s="31">
        <f t="shared" si="1"/>
        <v>0.20404617103140127</v>
      </c>
    </row>
    <row r="12" spans="1:7" ht="45" customHeight="1" x14ac:dyDescent="0.2">
      <c r="A12" s="6" t="s">
        <v>11</v>
      </c>
      <c r="B12" s="7">
        <v>1265</v>
      </c>
      <c r="C12" s="20">
        <f t="shared" si="2"/>
        <v>0.1069676982918992</v>
      </c>
      <c r="D12" s="7">
        <v>4509</v>
      </c>
      <c r="E12" s="20">
        <f t="shared" si="3"/>
        <v>6.2848461195361291E-2</v>
      </c>
      <c r="F12" s="7">
        <f t="shared" si="0"/>
        <v>3244</v>
      </c>
      <c r="G12" s="20">
        <f t="shared" si="1"/>
        <v>0.28055001108893324</v>
      </c>
    </row>
    <row r="13" spans="1:7" ht="45" customHeight="1" x14ac:dyDescent="0.2">
      <c r="A13" s="2" t="s">
        <v>12</v>
      </c>
      <c r="B13" s="3">
        <v>3146</v>
      </c>
      <c r="C13" s="31">
        <f t="shared" si="2"/>
        <v>0.26602401488246236</v>
      </c>
      <c r="D13" s="3">
        <v>8759</v>
      </c>
      <c r="E13" s="31">
        <f t="shared" si="3"/>
        <v>0.12208686440677965</v>
      </c>
      <c r="F13" s="3">
        <f t="shared" si="0"/>
        <v>5613</v>
      </c>
      <c r="G13" s="31">
        <f t="shared" si="1"/>
        <v>0.35917342162347299</v>
      </c>
    </row>
    <row r="14" spans="1:7" ht="45" customHeight="1" x14ac:dyDescent="0.2">
      <c r="A14" s="6" t="s">
        <v>13</v>
      </c>
      <c r="B14" s="23">
        <v>109290.8</v>
      </c>
      <c r="C14" s="12"/>
      <c r="D14" s="23">
        <v>55600</v>
      </c>
      <c r="E14" s="12"/>
      <c r="F14" s="23">
        <f t="shared" si="0"/>
        <v>-53690.8</v>
      </c>
      <c r="G14" s="20">
        <f t="shared" si="1"/>
        <v>1.9656618705035971</v>
      </c>
    </row>
    <row r="15" spans="1:7" ht="45" customHeight="1" x14ac:dyDescent="0.2">
      <c r="A15" s="2" t="s">
        <v>14</v>
      </c>
      <c r="B15" s="24">
        <v>165350</v>
      </c>
      <c r="C15" s="9"/>
      <c r="D15" s="24">
        <v>87949</v>
      </c>
      <c r="E15" s="9"/>
      <c r="F15" s="24">
        <f t="shared" si="0"/>
        <v>-77401</v>
      </c>
      <c r="G15" s="33">
        <f t="shared" si="1"/>
        <v>1.8800668569284471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12" t="s">
        <v>42</v>
      </c>
    </row>
    <row r="17" spans="1:7" ht="45" customHeight="1" x14ac:dyDescent="0.2">
      <c r="A17" s="2" t="s">
        <v>15</v>
      </c>
      <c r="B17" s="3">
        <v>2124</v>
      </c>
      <c r="C17" s="4">
        <f>B17/$B$3</f>
        <v>0.17960426179604261</v>
      </c>
      <c r="D17" s="3">
        <v>20494</v>
      </c>
      <c r="E17" s="4">
        <f>D17/$D$3</f>
        <v>0.28565454950936664</v>
      </c>
      <c r="F17" s="3">
        <f t="shared" si="0"/>
        <v>18370</v>
      </c>
      <c r="G17" s="4">
        <f t="shared" si="1"/>
        <v>0.10364008978237534</v>
      </c>
    </row>
    <row r="18" spans="1:7" ht="45" customHeight="1" x14ac:dyDescent="0.2">
      <c r="A18" s="6" t="s">
        <v>16</v>
      </c>
      <c r="B18" s="11">
        <v>1370</v>
      </c>
      <c r="C18" s="20">
        <f t="shared" ref="C18:C21" si="4">B18/$B$3</f>
        <v>0.11584644004735328</v>
      </c>
      <c r="D18" s="7">
        <v>8489</v>
      </c>
      <c r="E18" s="8">
        <f t="shared" ref="E18:E21" si="5">D18/$D$3</f>
        <v>0.11832348349687778</v>
      </c>
      <c r="F18" s="11">
        <f t="shared" si="0"/>
        <v>7119</v>
      </c>
      <c r="G18" s="20">
        <f t="shared" si="1"/>
        <v>0.16138532218164683</v>
      </c>
    </row>
    <row r="19" spans="1:7" ht="45" customHeight="1" x14ac:dyDescent="0.2">
      <c r="A19" s="2" t="s">
        <v>17</v>
      </c>
      <c r="B19" s="10">
        <v>361</v>
      </c>
      <c r="C19" s="4">
        <f t="shared" si="4"/>
        <v>3.052595974970404E-2</v>
      </c>
      <c r="D19" s="3">
        <v>8172</v>
      </c>
      <c r="E19" s="4">
        <f t="shared" si="5"/>
        <v>0.1139049955396967</v>
      </c>
      <c r="F19" s="10">
        <f t="shared" si="0"/>
        <v>7811</v>
      </c>
      <c r="G19" s="4">
        <f t="shared" si="1"/>
        <v>4.4175232501223689E-2</v>
      </c>
    </row>
    <row r="20" spans="1:7" ht="45" customHeight="1" x14ac:dyDescent="0.2">
      <c r="A20" s="6" t="s">
        <v>18</v>
      </c>
      <c r="B20" s="11">
        <v>189</v>
      </c>
      <c r="C20" s="20">
        <f t="shared" si="4"/>
        <v>1.5981735159817351E-2</v>
      </c>
      <c r="D20" s="7">
        <v>4591</v>
      </c>
      <c r="E20" s="8">
        <f t="shared" si="5"/>
        <v>6.3991413916146295E-2</v>
      </c>
      <c r="F20" s="11">
        <f t="shared" si="0"/>
        <v>4402</v>
      </c>
      <c r="G20" s="20">
        <f t="shared" si="1"/>
        <v>4.1167501633631018E-2</v>
      </c>
    </row>
    <row r="21" spans="1:7" ht="60" x14ac:dyDescent="0.2">
      <c r="A21" s="2" t="s">
        <v>19</v>
      </c>
      <c r="B21" s="10">
        <v>701</v>
      </c>
      <c r="C21" s="4">
        <f t="shared" si="4"/>
        <v>5.9276171148317264E-2</v>
      </c>
      <c r="D21" s="3">
        <v>20251</v>
      </c>
      <c r="E21" s="4">
        <f t="shared" si="5"/>
        <v>0.28226750669045497</v>
      </c>
      <c r="F21" s="10">
        <f t="shared" si="0"/>
        <v>19550</v>
      </c>
      <c r="G21" s="4">
        <f t="shared" si="1"/>
        <v>3.4615574539528911E-2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12" t="s">
        <v>42</v>
      </c>
    </row>
    <row r="23" spans="1:7" ht="45" customHeight="1" x14ac:dyDescent="0.2">
      <c r="A23" s="2" t="s">
        <v>20</v>
      </c>
      <c r="B23" s="3">
        <v>2846</v>
      </c>
      <c r="C23" s="4">
        <v>1</v>
      </c>
      <c r="D23" s="3">
        <v>29398</v>
      </c>
      <c r="E23" s="4">
        <v>1</v>
      </c>
      <c r="F23" s="3">
        <f t="shared" si="0"/>
        <v>26552</v>
      </c>
      <c r="G23" s="4">
        <f t="shared" si="1"/>
        <v>9.6809306755561597E-2</v>
      </c>
    </row>
    <row r="24" spans="1:7" ht="45" customHeight="1" x14ac:dyDescent="0.2">
      <c r="A24" s="6" t="s">
        <v>21</v>
      </c>
      <c r="B24" s="11">
        <v>67</v>
      </c>
      <c r="C24" s="8">
        <f>B24/$B$23</f>
        <v>2.3541813070976809E-2</v>
      </c>
      <c r="D24" s="11">
        <v>3121</v>
      </c>
      <c r="E24" s="8">
        <f>D24/$D$23</f>
        <v>0.10616368460439486</v>
      </c>
      <c r="F24" s="11">
        <f t="shared" si="0"/>
        <v>3054</v>
      </c>
      <c r="G24" s="8">
        <f t="shared" si="1"/>
        <v>2.1467478372316565E-2</v>
      </c>
    </row>
    <row r="25" spans="1:7" ht="44" customHeight="1" x14ac:dyDescent="0.2">
      <c r="A25" s="2" t="s">
        <v>4</v>
      </c>
      <c r="B25" s="10">
        <v>68</v>
      </c>
      <c r="C25" s="22">
        <f t="shared" ref="C25:C33" si="6">B25/$B$23</f>
        <v>2.3893183415319746E-2</v>
      </c>
      <c r="D25" s="10">
        <v>2572</v>
      </c>
      <c r="E25" s="22">
        <f t="shared" ref="E25:E32" si="7">D25/$D$23</f>
        <v>8.7488944826178652E-2</v>
      </c>
      <c r="F25" s="10">
        <f t="shared" si="0"/>
        <v>2504</v>
      </c>
      <c r="G25" s="22">
        <f t="shared" si="1"/>
        <v>2.6438569206842923E-2</v>
      </c>
    </row>
    <row r="26" spans="1:7" ht="44" customHeight="1" x14ac:dyDescent="0.2">
      <c r="A26" s="6" t="s">
        <v>5</v>
      </c>
      <c r="B26" s="11">
        <v>46</v>
      </c>
      <c r="C26" s="8">
        <f t="shared" si="6"/>
        <v>1.6163035839775124E-2</v>
      </c>
      <c r="D26" s="11">
        <v>3836</v>
      </c>
      <c r="E26" s="8">
        <f t="shared" si="7"/>
        <v>0.13048506701136131</v>
      </c>
      <c r="F26" s="11">
        <f t="shared" si="0"/>
        <v>3790</v>
      </c>
      <c r="G26" s="8">
        <f t="shared" si="1"/>
        <v>1.1991657977059436E-2</v>
      </c>
    </row>
    <row r="27" spans="1:7" ht="44" customHeight="1" x14ac:dyDescent="0.2">
      <c r="A27" s="2" t="s">
        <v>6</v>
      </c>
      <c r="B27" s="10">
        <v>87</v>
      </c>
      <c r="C27" s="22">
        <f t="shared" si="6"/>
        <v>3.0569219957835559E-2</v>
      </c>
      <c r="D27" s="10">
        <v>3257</v>
      </c>
      <c r="E27" s="22">
        <f t="shared" si="7"/>
        <v>0.11078984964963604</v>
      </c>
      <c r="F27" s="10">
        <f t="shared" si="0"/>
        <v>3170</v>
      </c>
      <c r="G27" s="22">
        <f t="shared" si="1"/>
        <v>2.671169788148603E-2</v>
      </c>
    </row>
    <row r="28" spans="1:7" ht="44" customHeight="1" x14ac:dyDescent="0.2">
      <c r="A28" s="6" t="s">
        <v>7</v>
      </c>
      <c r="B28" s="11">
        <v>213</v>
      </c>
      <c r="C28" s="8">
        <f t="shared" si="6"/>
        <v>7.4841883345045684E-2</v>
      </c>
      <c r="D28" s="11">
        <v>3422</v>
      </c>
      <c r="E28" s="8">
        <f t="shared" si="7"/>
        <v>0.11640247635893598</v>
      </c>
      <c r="F28" s="11">
        <f t="shared" si="0"/>
        <v>3209</v>
      </c>
      <c r="G28" s="8">
        <f t="shared" si="1"/>
        <v>6.2244301578024547E-2</v>
      </c>
    </row>
    <row r="29" spans="1:7" ht="44" customHeight="1" x14ac:dyDescent="0.2">
      <c r="A29" s="2" t="s">
        <v>8</v>
      </c>
      <c r="B29" s="10">
        <v>241</v>
      </c>
      <c r="C29" s="22">
        <f t="shared" si="6"/>
        <v>8.4680252986647928E-2</v>
      </c>
      <c r="D29" s="10">
        <v>3528</v>
      </c>
      <c r="E29" s="22">
        <f t="shared" si="7"/>
        <v>0.12000816382066808</v>
      </c>
      <c r="F29" s="10">
        <f t="shared" si="0"/>
        <v>3287</v>
      </c>
      <c r="G29" s="22">
        <f t="shared" si="1"/>
        <v>6.8310657596371879E-2</v>
      </c>
    </row>
    <row r="30" spans="1:7" ht="44" customHeight="1" x14ac:dyDescent="0.2">
      <c r="A30" s="6" t="s">
        <v>9</v>
      </c>
      <c r="B30" s="11">
        <v>110</v>
      </c>
      <c r="C30" s="8">
        <f t="shared" si="6"/>
        <v>3.8650737877723121E-2</v>
      </c>
      <c r="D30" s="11">
        <v>2772</v>
      </c>
      <c r="E30" s="8">
        <f t="shared" si="7"/>
        <v>9.4292128716239196E-2</v>
      </c>
      <c r="F30" s="11">
        <f t="shared" si="0"/>
        <v>2662</v>
      </c>
      <c r="G30" s="8">
        <f t="shared" si="1"/>
        <v>3.968253968253968E-2</v>
      </c>
    </row>
    <row r="31" spans="1:7" ht="45" customHeight="1" x14ac:dyDescent="0.2">
      <c r="A31" s="2" t="s">
        <v>10</v>
      </c>
      <c r="B31" s="10">
        <v>411</v>
      </c>
      <c r="C31" s="22">
        <f t="shared" si="6"/>
        <v>0.14441321152494729</v>
      </c>
      <c r="D31" s="10">
        <v>3208</v>
      </c>
      <c r="E31" s="22">
        <f t="shared" si="7"/>
        <v>0.1091230695965712</v>
      </c>
      <c r="F31" s="10">
        <f t="shared" si="0"/>
        <v>2797</v>
      </c>
      <c r="G31" s="22">
        <f t="shared" si="1"/>
        <v>0.12811720698254364</v>
      </c>
    </row>
    <row r="32" spans="1:7" ht="45" customHeight="1" x14ac:dyDescent="0.2">
      <c r="A32" s="6" t="s">
        <v>11</v>
      </c>
      <c r="B32" s="11">
        <v>437</v>
      </c>
      <c r="C32" s="8">
        <f t="shared" si="6"/>
        <v>0.15354884047786366</v>
      </c>
      <c r="D32" s="11">
        <v>2317</v>
      </c>
      <c r="E32" s="8">
        <f t="shared" si="7"/>
        <v>7.881488536635145E-2</v>
      </c>
      <c r="F32" s="11">
        <f t="shared" si="0"/>
        <v>1880</v>
      </c>
      <c r="G32" s="8">
        <f t="shared" si="1"/>
        <v>0.18860595597755719</v>
      </c>
    </row>
    <row r="33" spans="1:7" ht="45" customHeight="1" x14ac:dyDescent="0.2">
      <c r="A33" s="2" t="s">
        <v>12</v>
      </c>
      <c r="B33" s="10">
        <v>1166</v>
      </c>
      <c r="C33" s="22">
        <f t="shared" si="6"/>
        <v>0.40969782150386508</v>
      </c>
      <c r="D33" s="10">
        <v>4490</v>
      </c>
      <c r="E33" s="22">
        <f>D33/$D$23</f>
        <v>0.15273147833185932</v>
      </c>
      <c r="F33" s="10">
        <f t="shared" si="0"/>
        <v>3324</v>
      </c>
      <c r="G33" s="22">
        <f t="shared" si="1"/>
        <v>0.25968819599109133</v>
      </c>
    </row>
    <row r="34" spans="1:7" ht="30" x14ac:dyDescent="0.2">
      <c r="A34" s="6" t="s">
        <v>22</v>
      </c>
      <c r="B34" s="23">
        <v>172786.4</v>
      </c>
      <c r="C34" s="12"/>
      <c r="D34" s="23">
        <v>71873</v>
      </c>
      <c r="E34" s="12"/>
      <c r="F34" s="23">
        <f t="shared" si="0"/>
        <v>-100913.4</v>
      </c>
      <c r="G34" s="20">
        <f t="shared" si="1"/>
        <v>2.4040515910007931</v>
      </c>
    </row>
    <row r="35" spans="1:7" x14ac:dyDescent="0.2">
      <c r="A35" s="2"/>
      <c r="B35" s="10"/>
      <c r="C35" s="9"/>
      <c r="D35" s="10"/>
      <c r="E35" s="9"/>
      <c r="F35" s="10" t="s">
        <v>42</v>
      </c>
      <c r="G35" s="33" t="s">
        <v>42</v>
      </c>
    </row>
    <row r="36" spans="1:7" ht="30" x14ac:dyDescent="0.2">
      <c r="A36" s="6" t="s">
        <v>23</v>
      </c>
      <c r="B36" s="7">
        <v>8980</v>
      </c>
      <c r="C36" s="8">
        <v>1</v>
      </c>
      <c r="D36" s="7">
        <v>42271</v>
      </c>
      <c r="E36" s="8">
        <v>1</v>
      </c>
      <c r="F36" s="7">
        <f t="shared" si="0"/>
        <v>33291</v>
      </c>
      <c r="G36" s="20">
        <f t="shared" si="1"/>
        <v>0.21243878782143785</v>
      </c>
    </row>
    <row r="37" spans="1:7" ht="30" x14ac:dyDescent="0.2">
      <c r="A37" s="2" t="s">
        <v>24</v>
      </c>
      <c r="B37" s="24">
        <v>92707.8</v>
      </c>
      <c r="C37" s="9"/>
      <c r="D37" s="24">
        <v>55050</v>
      </c>
      <c r="E37" s="9"/>
      <c r="F37" s="24">
        <f t="shared" si="0"/>
        <v>-37657.800000000003</v>
      </c>
      <c r="G37" s="33">
        <f t="shared" si="1"/>
        <v>1.6840653950953679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80804</v>
      </c>
      <c r="C39" s="9"/>
      <c r="D39" s="24">
        <v>52555</v>
      </c>
      <c r="E39" s="9"/>
      <c r="F39" s="24">
        <f t="shared" si="0"/>
        <v>-28249</v>
      </c>
      <c r="G39" s="33">
        <f t="shared" si="1"/>
        <v>1.5375130815336315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K36" sqref="K36"/>
    </sheetView>
  </sheetViews>
  <sheetFormatPr baseColWidth="10" defaultColWidth="8.83203125" defaultRowHeight="15" x14ac:dyDescent="0.2"/>
  <cols>
    <col min="1" max="1" width="17.5" customWidth="1"/>
    <col min="2" max="2" width="12.1640625" bestFit="1" customWidth="1"/>
    <col min="3" max="3" width="9.33203125" bestFit="1" customWidth="1"/>
    <col min="6" max="6" width="9.5" bestFit="1" customWidth="1"/>
  </cols>
  <sheetData>
    <row r="1" spans="1:7" ht="16" customHeight="1" thickBot="1" x14ac:dyDescent="0.25">
      <c r="A1" s="15"/>
      <c r="B1" s="13" t="s">
        <v>29</v>
      </c>
      <c r="C1" s="14"/>
      <c r="D1" s="13" t="s">
        <v>26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1" t="s">
        <v>2</v>
      </c>
    </row>
    <row r="3" spans="1:7" ht="45" customHeight="1" x14ac:dyDescent="0.2">
      <c r="A3" s="2" t="s">
        <v>3</v>
      </c>
      <c r="B3" s="3">
        <v>9923</v>
      </c>
      <c r="C3" s="4">
        <v>1</v>
      </c>
      <c r="D3" s="32">
        <v>71744</v>
      </c>
      <c r="E3" s="4">
        <v>1</v>
      </c>
      <c r="F3" s="32">
        <f>D3-B3</f>
        <v>61821</v>
      </c>
      <c r="G3" s="4">
        <f>B3/D3</f>
        <v>0.13831121766280108</v>
      </c>
    </row>
    <row r="4" spans="1:7" ht="45" customHeight="1" x14ac:dyDescent="0.2">
      <c r="A4" s="6" t="s">
        <v>38</v>
      </c>
      <c r="B4" s="7">
        <v>1320</v>
      </c>
      <c r="C4" s="8">
        <f>B4/$B$3</f>
        <v>0.13302428700997682</v>
      </c>
      <c r="D4" s="7">
        <v>10551</v>
      </c>
      <c r="E4" s="8">
        <f>D4/$D$3</f>
        <v>0.14706456289027653</v>
      </c>
      <c r="F4" s="7">
        <f t="shared" ref="F4:F39" si="0">D4-B4</f>
        <v>9231</v>
      </c>
      <c r="G4" s="8">
        <f t="shared" ref="G4:G39" si="1">B4/D4</f>
        <v>0.12510662496445835</v>
      </c>
    </row>
    <row r="5" spans="1:7" ht="45" customHeight="1" x14ac:dyDescent="0.2">
      <c r="A5" s="2" t="s">
        <v>4</v>
      </c>
      <c r="B5" s="10">
        <v>840</v>
      </c>
      <c r="C5" s="22">
        <f t="shared" ref="C5:C13" si="2">B5/$B$3</f>
        <v>8.4651819006348883E-2</v>
      </c>
      <c r="D5" s="32">
        <v>6835</v>
      </c>
      <c r="E5" s="22">
        <f t="shared" ref="E5:E13" si="3">D5/$D$3</f>
        <v>9.5269290811775195E-2</v>
      </c>
      <c r="F5" s="32">
        <f t="shared" si="0"/>
        <v>5995</v>
      </c>
      <c r="G5" s="22">
        <f t="shared" si="1"/>
        <v>0.12289685442574981</v>
      </c>
    </row>
    <row r="6" spans="1:7" ht="45" customHeight="1" x14ac:dyDescent="0.2">
      <c r="A6" s="6" t="s">
        <v>5</v>
      </c>
      <c r="B6" s="11">
        <v>619</v>
      </c>
      <c r="C6" s="8">
        <f t="shared" si="2"/>
        <v>6.2380328529678522E-2</v>
      </c>
      <c r="D6" s="7">
        <v>7570</v>
      </c>
      <c r="E6" s="8">
        <f t="shared" si="3"/>
        <v>0.10551404995539697</v>
      </c>
      <c r="F6" s="7">
        <f t="shared" si="0"/>
        <v>6951</v>
      </c>
      <c r="G6" s="8">
        <f t="shared" si="1"/>
        <v>8.1770145310435929E-2</v>
      </c>
    </row>
    <row r="7" spans="1:7" ht="45" customHeight="1" x14ac:dyDescent="0.2">
      <c r="A7" s="2" t="s">
        <v>6</v>
      </c>
      <c r="B7" s="10">
        <v>447</v>
      </c>
      <c r="C7" s="22">
        <f t="shared" si="2"/>
        <v>4.5046860828378513E-2</v>
      </c>
      <c r="D7" s="32">
        <v>5199</v>
      </c>
      <c r="E7" s="22">
        <f t="shared" si="3"/>
        <v>7.2465990187332741E-2</v>
      </c>
      <c r="F7" s="32">
        <f t="shared" si="0"/>
        <v>4752</v>
      </c>
      <c r="G7" s="22">
        <f t="shared" si="1"/>
        <v>8.5978072706289668E-2</v>
      </c>
    </row>
    <row r="8" spans="1:7" ht="45" customHeight="1" x14ac:dyDescent="0.2">
      <c r="A8" s="6" t="s">
        <v>7</v>
      </c>
      <c r="B8" s="11">
        <v>483</v>
      </c>
      <c r="C8" s="8">
        <f t="shared" si="2"/>
        <v>4.8674795928650608E-2</v>
      </c>
      <c r="D8" s="7">
        <v>6361</v>
      </c>
      <c r="E8" s="8">
        <f t="shared" si="3"/>
        <v>8.8662466547725249E-2</v>
      </c>
      <c r="F8" s="7">
        <f t="shared" si="0"/>
        <v>5878</v>
      </c>
      <c r="G8" s="8">
        <f t="shared" si="1"/>
        <v>7.5931457318031761E-2</v>
      </c>
    </row>
    <row r="9" spans="1:7" ht="45" customHeight="1" x14ac:dyDescent="0.2">
      <c r="A9" s="2" t="s">
        <v>8</v>
      </c>
      <c r="B9" s="3">
        <v>920</v>
      </c>
      <c r="C9" s="22">
        <f t="shared" si="2"/>
        <v>9.2713897006953538E-2</v>
      </c>
      <c r="D9" s="32">
        <v>7536</v>
      </c>
      <c r="E9" s="22">
        <f t="shared" si="3"/>
        <v>0.10504014272970562</v>
      </c>
      <c r="F9" s="32">
        <f t="shared" si="0"/>
        <v>6616</v>
      </c>
      <c r="G9" s="22">
        <f t="shared" si="1"/>
        <v>0.12208067940552017</v>
      </c>
    </row>
    <row r="10" spans="1:7" ht="45" customHeight="1" x14ac:dyDescent="0.2">
      <c r="A10" s="6" t="s">
        <v>9</v>
      </c>
      <c r="B10" s="7">
        <v>1343</v>
      </c>
      <c r="C10" s="8">
        <f t="shared" si="2"/>
        <v>0.13534213443515067</v>
      </c>
      <c r="D10" s="7">
        <v>6257</v>
      </c>
      <c r="E10" s="8">
        <f t="shared" si="3"/>
        <v>8.7212867975022298E-2</v>
      </c>
      <c r="F10" s="7">
        <f t="shared" si="0"/>
        <v>4914</v>
      </c>
      <c r="G10" s="8">
        <f t="shared" si="1"/>
        <v>0.21463960364391882</v>
      </c>
    </row>
    <row r="11" spans="1:7" ht="45" customHeight="1" x14ac:dyDescent="0.2">
      <c r="A11" s="2" t="s">
        <v>10</v>
      </c>
      <c r="B11" s="3">
        <v>1601</v>
      </c>
      <c r="C11" s="22">
        <f t="shared" si="2"/>
        <v>0.16134233598710068</v>
      </c>
      <c r="D11" s="32">
        <v>8057</v>
      </c>
      <c r="E11" s="22">
        <f t="shared" si="3"/>
        <v>0.11230207404103479</v>
      </c>
      <c r="F11" s="32">
        <f t="shared" si="0"/>
        <v>6456</v>
      </c>
      <c r="G11" s="22">
        <f t="shared" si="1"/>
        <v>0.19870919697157752</v>
      </c>
    </row>
    <row r="12" spans="1:7" ht="45" customHeight="1" x14ac:dyDescent="0.2">
      <c r="A12" s="6" t="s">
        <v>11</v>
      </c>
      <c r="B12" s="11">
        <v>896</v>
      </c>
      <c r="C12" s="8">
        <f t="shared" si="2"/>
        <v>9.0295273606772142E-2</v>
      </c>
      <c r="D12" s="7">
        <v>4509</v>
      </c>
      <c r="E12" s="8">
        <f t="shared" si="3"/>
        <v>6.2848461195361291E-2</v>
      </c>
      <c r="F12" s="7">
        <f t="shared" si="0"/>
        <v>3613</v>
      </c>
      <c r="G12" s="8">
        <f t="shared" si="1"/>
        <v>0.19871368374362386</v>
      </c>
    </row>
    <row r="13" spans="1:7" ht="45" customHeight="1" x14ac:dyDescent="0.2">
      <c r="A13" s="2" t="s">
        <v>12</v>
      </c>
      <c r="B13" s="10">
        <v>1449</v>
      </c>
      <c r="C13" s="22">
        <f t="shared" si="2"/>
        <v>0.14602438778595184</v>
      </c>
      <c r="D13" s="32">
        <v>8759</v>
      </c>
      <c r="E13" s="22">
        <f t="shared" si="3"/>
        <v>0.12208686440677965</v>
      </c>
      <c r="F13" s="32">
        <f t="shared" si="0"/>
        <v>7310</v>
      </c>
      <c r="G13" s="22">
        <f t="shared" si="1"/>
        <v>0.16542984358945084</v>
      </c>
    </row>
    <row r="14" spans="1:7" ht="45" customHeight="1" x14ac:dyDescent="0.2">
      <c r="A14" s="6" t="s">
        <v>13</v>
      </c>
      <c r="B14" s="23">
        <v>79926</v>
      </c>
      <c r="C14" s="12"/>
      <c r="D14" s="23">
        <v>55600</v>
      </c>
      <c r="E14" s="12"/>
      <c r="F14" s="23">
        <f t="shared" si="0"/>
        <v>-24326</v>
      </c>
      <c r="G14" s="20">
        <f t="shared" si="1"/>
        <v>1.4375179856115108</v>
      </c>
    </row>
    <row r="15" spans="1:7" s="19" customFormat="1" ht="30" x14ac:dyDescent="0.2">
      <c r="A15" s="17" t="s">
        <v>14</v>
      </c>
      <c r="B15" s="30">
        <v>107732</v>
      </c>
      <c r="C15" s="18"/>
      <c r="D15" s="30">
        <v>87949</v>
      </c>
      <c r="E15" s="9"/>
      <c r="F15" s="30">
        <f t="shared" si="0"/>
        <v>-19783</v>
      </c>
      <c r="G15" s="33">
        <f t="shared" si="1"/>
        <v>1.2249371795017567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12" t="s">
        <v>42</v>
      </c>
    </row>
    <row r="17" spans="1:7" ht="45" customHeight="1" x14ac:dyDescent="0.2">
      <c r="A17" s="2" t="s">
        <v>15</v>
      </c>
      <c r="B17" s="3">
        <v>1716</v>
      </c>
      <c r="C17" s="4">
        <f>B17/$B$3</f>
        <v>0.17293157311296986</v>
      </c>
      <c r="D17" s="34">
        <v>20494</v>
      </c>
      <c r="E17" s="35">
        <v>0.28570000000000001</v>
      </c>
      <c r="F17" s="34">
        <f t="shared" si="0"/>
        <v>18778</v>
      </c>
      <c r="G17" s="35">
        <f t="shared" si="1"/>
        <v>8.3731823948472728E-2</v>
      </c>
    </row>
    <row r="18" spans="1:7" ht="45" customHeight="1" x14ac:dyDescent="0.2">
      <c r="A18" s="6" t="s">
        <v>16</v>
      </c>
      <c r="B18" s="11">
        <v>940</v>
      </c>
      <c r="C18" s="8">
        <f t="shared" ref="C18:C21" si="4">B18/$B$3</f>
        <v>9.4729416507104702E-2</v>
      </c>
      <c r="D18" s="36">
        <v>8489</v>
      </c>
      <c r="E18" s="37">
        <v>0.1183</v>
      </c>
      <c r="F18" s="36">
        <f t="shared" si="0"/>
        <v>7549</v>
      </c>
      <c r="G18" s="37">
        <f t="shared" si="1"/>
        <v>0.1107315349275533</v>
      </c>
    </row>
    <row r="19" spans="1:7" ht="45" customHeight="1" x14ac:dyDescent="0.2">
      <c r="A19" s="2" t="s">
        <v>17</v>
      </c>
      <c r="B19" s="10">
        <v>580</v>
      </c>
      <c r="C19" s="4">
        <f t="shared" si="4"/>
        <v>5.8450065504383752E-2</v>
      </c>
      <c r="D19" s="34">
        <v>8172</v>
      </c>
      <c r="E19" s="35">
        <v>0.1139</v>
      </c>
      <c r="F19" s="34">
        <f t="shared" si="0"/>
        <v>7592</v>
      </c>
      <c r="G19" s="35">
        <f t="shared" si="1"/>
        <v>7.0974057758198733E-2</v>
      </c>
    </row>
    <row r="20" spans="1:7" ht="45" customHeight="1" x14ac:dyDescent="0.2">
      <c r="A20" s="6" t="s">
        <v>18</v>
      </c>
      <c r="B20" s="11">
        <v>245</v>
      </c>
      <c r="C20" s="8">
        <f t="shared" si="4"/>
        <v>2.4690113876851758E-2</v>
      </c>
      <c r="D20" s="36">
        <v>4591</v>
      </c>
      <c r="E20" s="37">
        <v>6.4000000000000001E-2</v>
      </c>
      <c r="F20" s="36">
        <f t="shared" si="0"/>
        <v>4346</v>
      </c>
      <c r="G20" s="37">
        <f t="shared" si="1"/>
        <v>5.3365279895447613E-2</v>
      </c>
    </row>
    <row r="21" spans="1:7" ht="60" x14ac:dyDescent="0.2">
      <c r="A21" s="2" t="s">
        <v>19</v>
      </c>
      <c r="B21" s="10">
        <v>1051</v>
      </c>
      <c r="C21" s="4">
        <f t="shared" si="4"/>
        <v>0.10591554973294366</v>
      </c>
      <c r="D21" s="34">
        <v>20251</v>
      </c>
      <c r="E21" s="35">
        <v>0.2823</v>
      </c>
      <c r="F21" s="34">
        <f t="shared" si="0"/>
        <v>19200</v>
      </c>
      <c r="G21" s="35">
        <f t="shared" si="1"/>
        <v>5.1898671670534788E-2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12" t="s">
        <v>42</v>
      </c>
    </row>
    <row r="23" spans="1:7" ht="45" customHeight="1" x14ac:dyDescent="0.2">
      <c r="A23" s="2" t="s">
        <v>20</v>
      </c>
      <c r="B23" s="3">
        <v>2765</v>
      </c>
      <c r="C23" s="4">
        <v>1</v>
      </c>
      <c r="D23" s="3">
        <v>29398</v>
      </c>
      <c r="E23" s="4">
        <v>1</v>
      </c>
      <c r="F23" s="3">
        <f t="shared" si="0"/>
        <v>26633</v>
      </c>
      <c r="G23" s="4">
        <f t="shared" si="1"/>
        <v>9.4054017280087082E-2</v>
      </c>
    </row>
    <row r="24" spans="1:7" ht="45" customHeight="1" x14ac:dyDescent="0.2">
      <c r="A24" s="6" t="s">
        <v>21</v>
      </c>
      <c r="B24" s="11">
        <v>206</v>
      </c>
      <c r="C24" s="8">
        <f>B24/$B$23</f>
        <v>7.4502712477396024E-2</v>
      </c>
      <c r="D24" s="7">
        <v>3121</v>
      </c>
      <c r="E24" s="8">
        <f>D24/$D$23</f>
        <v>0.10616368460439486</v>
      </c>
      <c r="F24" s="7">
        <f t="shared" si="0"/>
        <v>2915</v>
      </c>
      <c r="G24" s="8">
        <f t="shared" si="1"/>
        <v>6.6004485741749441E-2</v>
      </c>
    </row>
    <row r="25" spans="1:7" ht="45" customHeight="1" x14ac:dyDescent="0.2">
      <c r="A25" s="2" t="s">
        <v>4</v>
      </c>
      <c r="B25" s="10">
        <v>180</v>
      </c>
      <c r="C25" s="22">
        <f t="shared" ref="C25:C33" si="5">B25/$B$23</f>
        <v>6.50994575045208E-2</v>
      </c>
      <c r="D25" s="3">
        <v>2572</v>
      </c>
      <c r="E25" s="22">
        <f t="shared" ref="E25:E32" si="6">D25/$D$23</f>
        <v>8.7488944826178652E-2</v>
      </c>
      <c r="F25" s="3">
        <f t="shared" si="0"/>
        <v>2392</v>
      </c>
      <c r="G25" s="22">
        <f t="shared" si="1"/>
        <v>6.9984447900466568E-2</v>
      </c>
    </row>
    <row r="26" spans="1:7" ht="45" customHeight="1" x14ac:dyDescent="0.2">
      <c r="A26" s="6" t="s">
        <v>5</v>
      </c>
      <c r="B26" s="11">
        <v>160</v>
      </c>
      <c r="C26" s="8">
        <f t="shared" si="5"/>
        <v>5.7866184448462928E-2</v>
      </c>
      <c r="D26" s="7">
        <v>3836</v>
      </c>
      <c r="E26" s="8">
        <f t="shared" si="6"/>
        <v>0.13048506701136131</v>
      </c>
      <c r="F26" s="7">
        <f t="shared" si="0"/>
        <v>3676</v>
      </c>
      <c r="G26" s="8">
        <f t="shared" si="1"/>
        <v>4.171011470281543E-2</v>
      </c>
    </row>
    <row r="27" spans="1:7" ht="45" customHeight="1" x14ac:dyDescent="0.2">
      <c r="A27" s="2" t="s">
        <v>6</v>
      </c>
      <c r="B27" s="10">
        <v>160</v>
      </c>
      <c r="C27" s="22">
        <f t="shared" si="5"/>
        <v>5.7866184448462928E-2</v>
      </c>
      <c r="D27" s="3">
        <v>3257</v>
      </c>
      <c r="E27" s="22">
        <f t="shared" si="6"/>
        <v>0.11078984964963604</v>
      </c>
      <c r="F27" s="3">
        <f t="shared" si="0"/>
        <v>3097</v>
      </c>
      <c r="G27" s="22">
        <f t="shared" si="1"/>
        <v>4.9124961621123731E-2</v>
      </c>
    </row>
    <row r="28" spans="1:7" ht="45" customHeight="1" x14ac:dyDescent="0.2">
      <c r="A28" s="6" t="s">
        <v>7</v>
      </c>
      <c r="B28" s="11">
        <v>179</v>
      </c>
      <c r="C28" s="8">
        <f t="shared" si="5"/>
        <v>6.4737793851717906E-2</v>
      </c>
      <c r="D28" s="7">
        <v>3422</v>
      </c>
      <c r="E28" s="8">
        <f t="shared" si="6"/>
        <v>0.11640247635893598</v>
      </c>
      <c r="F28" s="7">
        <f t="shared" si="0"/>
        <v>3243</v>
      </c>
      <c r="G28" s="8">
        <f t="shared" si="1"/>
        <v>5.2308591466978374E-2</v>
      </c>
    </row>
    <row r="29" spans="1:7" ht="45" customHeight="1" x14ac:dyDescent="0.2">
      <c r="A29" s="2" t="s">
        <v>8</v>
      </c>
      <c r="B29" s="10">
        <v>325</v>
      </c>
      <c r="C29" s="22">
        <f t="shared" si="5"/>
        <v>0.11754068716094032</v>
      </c>
      <c r="D29" s="3">
        <v>3528</v>
      </c>
      <c r="E29" s="22">
        <f t="shared" si="6"/>
        <v>0.12000816382066808</v>
      </c>
      <c r="F29" s="3">
        <f t="shared" si="0"/>
        <v>3203</v>
      </c>
      <c r="G29" s="22">
        <f t="shared" si="1"/>
        <v>9.2120181405895687E-2</v>
      </c>
    </row>
    <row r="30" spans="1:7" ht="45" customHeight="1" x14ac:dyDescent="0.2">
      <c r="A30" s="6" t="s">
        <v>9</v>
      </c>
      <c r="B30" s="11">
        <v>293</v>
      </c>
      <c r="C30" s="8">
        <f t="shared" si="5"/>
        <v>0.10596745027124774</v>
      </c>
      <c r="D30" s="7">
        <v>2772</v>
      </c>
      <c r="E30" s="8">
        <f t="shared" si="6"/>
        <v>9.4292128716239196E-2</v>
      </c>
      <c r="F30" s="7">
        <f t="shared" si="0"/>
        <v>2479</v>
      </c>
      <c r="G30" s="8">
        <f t="shared" si="1"/>
        <v>0.1056998556998557</v>
      </c>
    </row>
    <row r="31" spans="1:7" ht="45" customHeight="1" x14ac:dyDescent="0.2">
      <c r="A31" s="2" t="s">
        <v>10</v>
      </c>
      <c r="B31" s="10">
        <v>335</v>
      </c>
      <c r="C31" s="22">
        <f t="shared" si="5"/>
        <v>0.12115732368896925</v>
      </c>
      <c r="D31" s="3">
        <v>3208</v>
      </c>
      <c r="E31" s="22">
        <f t="shared" si="6"/>
        <v>0.1091230695965712</v>
      </c>
      <c r="F31" s="3">
        <f t="shared" si="0"/>
        <v>2873</v>
      </c>
      <c r="G31" s="22">
        <f t="shared" si="1"/>
        <v>0.10442643391521197</v>
      </c>
    </row>
    <row r="32" spans="1:7" ht="45" customHeight="1" x14ac:dyDescent="0.2">
      <c r="A32" s="6" t="s">
        <v>11</v>
      </c>
      <c r="B32" s="11">
        <v>419</v>
      </c>
      <c r="C32" s="8">
        <f t="shared" si="5"/>
        <v>0.15153707052441229</v>
      </c>
      <c r="D32" s="7">
        <v>2317</v>
      </c>
      <c r="E32" s="8">
        <f t="shared" si="6"/>
        <v>7.881488536635145E-2</v>
      </c>
      <c r="F32" s="7">
        <f t="shared" si="0"/>
        <v>1898</v>
      </c>
      <c r="G32" s="8">
        <f t="shared" si="1"/>
        <v>0.18083728959861892</v>
      </c>
    </row>
    <row r="33" spans="1:7" ht="45" customHeight="1" x14ac:dyDescent="0.2">
      <c r="A33" s="2" t="s">
        <v>12</v>
      </c>
      <c r="B33" s="10">
        <v>509</v>
      </c>
      <c r="C33" s="22">
        <f t="shared" si="5"/>
        <v>0.18408679927667271</v>
      </c>
      <c r="D33" s="3">
        <v>4490</v>
      </c>
      <c r="E33" s="22">
        <f>D33/$D$23</f>
        <v>0.15273147833185932</v>
      </c>
      <c r="F33" s="3">
        <f t="shared" si="0"/>
        <v>3981</v>
      </c>
      <c r="G33" s="22">
        <f t="shared" si="1"/>
        <v>0.1133630289532294</v>
      </c>
    </row>
    <row r="34" spans="1:7" ht="45" customHeight="1" x14ac:dyDescent="0.2">
      <c r="A34" s="6" t="s">
        <v>22</v>
      </c>
      <c r="B34" s="23">
        <v>92906</v>
      </c>
      <c r="C34" s="12"/>
      <c r="D34" s="23">
        <v>71873</v>
      </c>
      <c r="E34" s="12"/>
      <c r="F34" s="23">
        <f t="shared" si="0"/>
        <v>-21033</v>
      </c>
      <c r="G34" s="20">
        <f t="shared" si="1"/>
        <v>1.2926411865373646</v>
      </c>
    </row>
    <row r="35" spans="1:7" x14ac:dyDescent="0.2">
      <c r="A35" s="2"/>
      <c r="B35" s="10"/>
      <c r="C35" s="9"/>
      <c r="D35" s="10"/>
      <c r="E35" s="9"/>
      <c r="F35" s="10" t="s">
        <v>42</v>
      </c>
      <c r="G35" s="33" t="s">
        <v>42</v>
      </c>
    </row>
    <row r="36" spans="1:7" ht="45" customHeight="1" x14ac:dyDescent="0.2">
      <c r="A36" s="6" t="s">
        <v>23</v>
      </c>
      <c r="B36" s="7">
        <v>7158</v>
      </c>
      <c r="C36" s="8">
        <v>1</v>
      </c>
      <c r="D36" s="7">
        <v>42271</v>
      </c>
      <c r="E36" s="8">
        <v>1</v>
      </c>
      <c r="F36" s="7">
        <f t="shared" si="0"/>
        <v>35113</v>
      </c>
      <c r="G36" s="20">
        <f t="shared" si="1"/>
        <v>0.16933595136145349</v>
      </c>
    </row>
    <row r="37" spans="1:7" ht="45" customHeight="1" x14ac:dyDescent="0.2">
      <c r="A37" s="2" t="s">
        <v>24</v>
      </c>
      <c r="B37" s="24">
        <v>72890</v>
      </c>
      <c r="C37" s="9"/>
      <c r="D37" s="24">
        <v>55050</v>
      </c>
      <c r="E37" s="9"/>
      <c r="F37" s="24">
        <f t="shared" si="0"/>
        <v>-17840</v>
      </c>
      <c r="G37" s="33">
        <f t="shared" si="1"/>
        <v>1.3240690281562215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68331</v>
      </c>
      <c r="C39" s="9"/>
      <c r="D39" s="24">
        <v>52555</v>
      </c>
      <c r="E39" s="9"/>
      <c r="F39" s="24">
        <f t="shared" si="0"/>
        <v>-15776</v>
      </c>
      <c r="G39" s="33">
        <f t="shared" si="1"/>
        <v>1.3001807630101798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workbookViewId="0">
      <selection activeCell="I37" sqref="I37"/>
    </sheetView>
  </sheetViews>
  <sheetFormatPr baseColWidth="10" defaultColWidth="8.83203125" defaultRowHeight="15" x14ac:dyDescent="0.2"/>
  <cols>
    <col min="1" max="1" width="17.1640625" customWidth="1"/>
    <col min="2" max="2" width="12.1640625" bestFit="1" customWidth="1"/>
    <col min="6" max="6" width="9.5" bestFit="1" customWidth="1"/>
    <col min="7" max="7" width="11.6640625" style="41" bestFit="1" customWidth="1"/>
  </cols>
  <sheetData>
    <row r="1" spans="1:7" ht="16" customHeight="1" thickBot="1" x14ac:dyDescent="0.25">
      <c r="A1" s="15"/>
      <c r="B1" s="13" t="s">
        <v>30</v>
      </c>
      <c r="C1" s="14"/>
      <c r="D1" s="13" t="s">
        <v>26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38" t="s">
        <v>2</v>
      </c>
    </row>
    <row r="3" spans="1:7" ht="45" customHeight="1" x14ac:dyDescent="0.2">
      <c r="A3" s="2" t="s">
        <v>3</v>
      </c>
      <c r="B3" s="3">
        <v>7881</v>
      </c>
      <c r="C3" s="4">
        <v>1</v>
      </c>
      <c r="D3" s="32">
        <v>71744</v>
      </c>
      <c r="E3" s="4">
        <v>1</v>
      </c>
      <c r="F3" s="32">
        <f>D3-B3</f>
        <v>63863</v>
      </c>
      <c r="G3" s="33">
        <f>B3/D3</f>
        <v>0.10984890722569135</v>
      </c>
    </row>
    <row r="4" spans="1:7" ht="45" customHeight="1" x14ac:dyDescent="0.2">
      <c r="A4" s="6" t="s">
        <v>38</v>
      </c>
      <c r="B4" s="11">
        <v>739</v>
      </c>
      <c r="C4" s="8">
        <f>B4/$B$3</f>
        <v>9.3769826164192355E-2</v>
      </c>
      <c r="D4" s="7">
        <v>10551</v>
      </c>
      <c r="E4" s="8">
        <f>D4/$D$3</f>
        <v>0.14706456289027653</v>
      </c>
      <c r="F4" s="7">
        <f t="shared" ref="F4:F39" si="0">D4-B4</f>
        <v>9812</v>
      </c>
      <c r="G4" s="20">
        <f t="shared" ref="G4:G39" si="1">B4/D4</f>
        <v>7.0040754430859636E-2</v>
      </c>
    </row>
    <row r="5" spans="1:7" ht="45" customHeight="1" x14ac:dyDescent="0.2">
      <c r="A5" s="2" t="s">
        <v>4</v>
      </c>
      <c r="B5" s="10">
        <v>833</v>
      </c>
      <c r="C5" s="22">
        <f t="shared" ref="C5:C33" si="2">B5/$B$3</f>
        <v>0.10569724654231696</v>
      </c>
      <c r="D5" s="32">
        <v>6835</v>
      </c>
      <c r="E5" s="22">
        <f t="shared" ref="E5:E13" si="3">D5/$D$3</f>
        <v>9.5269290811775195E-2</v>
      </c>
      <c r="F5" s="32">
        <f t="shared" si="0"/>
        <v>6002</v>
      </c>
      <c r="G5" s="31">
        <f t="shared" si="1"/>
        <v>0.1218727139722019</v>
      </c>
    </row>
    <row r="6" spans="1:7" ht="45" customHeight="1" x14ac:dyDescent="0.2">
      <c r="A6" s="6" t="s">
        <v>5</v>
      </c>
      <c r="B6" s="11">
        <v>851</v>
      </c>
      <c r="C6" s="8">
        <f t="shared" si="2"/>
        <v>0.107981220657277</v>
      </c>
      <c r="D6" s="7">
        <v>7570</v>
      </c>
      <c r="E6" s="8">
        <f t="shared" si="3"/>
        <v>0.10551404995539697</v>
      </c>
      <c r="F6" s="7">
        <f t="shared" si="0"/>
        <v>6719</v>
      </c>
      <c r="G6" s="20">
        <f t="shared" si="1"/>
        <v>0.11241743725231176</v>
      </c>
    </row>
    <row r="7" spans="1:7" ht="45" customHeight="1" x14ac:dyDescent="0.2">
      <c r="A7" s="2" t="s">
        <v>6</v>
      </c>
      <c r="B7" s="10">
        <v>380</v>
      </c>
      <c r="C7" s="22">
        <f t="shared" si="2"/>
        <v>4.8217231315822867E-2</v>
      </c>
      <c r="D7" s="32">
        <v>5199</v>
      </c>
      <c r="E7" s="22">
        <f t="shared" si="3"/>
        <v>7.2465990187332741E-2</v>
      </c>
      <c r="F7" s="32">
        <f t="shared" si="0"/>
        <v>4819</v>
      </c>
      <c r="G7" s="31">
        <f t="shared" si="1"/>
        <v>7.3090979034429696E-2</v>
      </c>
    </row>
    <row r="8" spans="1:7" ht="45" customHeight="1" x14ac:dyDescent="0.2">
      <c r="A8" s="6" t="s">
        <v>7</v>
      </c>
      <c r="B8" s="11">
        <v>755</v>
      </c>
      <c r="C8" s="8">
        <f t="shared" si="2"/>
        <v>9.5800025377490161E-2</v>
      </c>
      <c r="D8" s="7">
        <v>6361</v>
      </c>
      <c r="E8" s="8">
        <f t="shared" si="3"/>
        <v>8.8662466547725249E-2</v>
      </c>
      <c r="F8" s="7">
        <f t="shared" si="0"/>
        <v>5606</v>
      </c>
      <c r="G8" s="20">
        <f t="shared" si="1"/>
        <v>0.1186920295551014</v>
      </c>
    </row>
    <row r="9" spans="1:7" ht="45" customHeight="1" x14ac:dyDescent="0.2">
      <c r="A9" s="2" t="s">
        <v>8</v>
      </c>
      <c r="B9" s="3">
        <v>961</v>
      </c>
      <c r="C9" s="22">
        <f t="shared" si="2"/>
        <v>0.1219388402486994</v>
      </c>
      <c r="D9" s="32">
        <v>7536</v>
      </c>
      <c r="E9" s="22">
        <f t="shared" si="3"/>
        <v>0.10504014272970562</v>
      </c>
      <c r="F9" s="32">
        <f t="shared" si="0"/>
        <v>6575</v>
      </c>
      <c r="G9" s="31">
        <f t="shared" si="1"/>
        <v>0.12752123142250532</v>
      </c>
    </row>
    <row r="10" spans="1:7" ht="45" customHeight="1" x14ac:dyDescent="0.2">
      <c r="A10" s="6" t="s">
        <v>9</v>
      </c>
      <c r="B10" s="11">
        <v>623</v>
      </c>
      <c r="C10" s="8">
        <f t="shared" si="2"/>
        <v>7.9050881867783279E-2</v>
      </c>
      <c r="D10" s="7">
        <v>6257</v>
      </c>
      <c r="E10" s="8">
        <f t="shared" si="3"/>
        <v>8.7212867975022298E-2</v>
      </c>
      <c r="F10" s="7">
        <f t="shared" si="0"/>
        <v>5634</v>
      </c>
      <c r="G10" s="20">
        <f t="shared" si="1"/>
        <v>9.9568483298705449E-2</v>
      </c>
    </row>
    <row r="11" spans="1:7" ht="45" customHeight="1" x14ac:dyDescent="0.2">
      <c r="A11" s="2" t="s">
        <v>10</v>
      </c>
      <c r="B11" s="3">
        <v>1050</v>
      </c>
      <c r="C11" s="22">
        <f t="shared" si="2"/>
        <v>0.13323182337266845</v>
      </c>
      <c r="D11" s="32">
        <v>8057</v>
      </c>
      <c r="E11" s="22">
        <f t="shared" si="3"/>
        <v>0.11230207404103479</v>
      </c>
      <c r="F11" s="32">
        <f t="shared" si="0"/>
        <v>7007</v>
      </c>
      <c r="G11" s="31">
        <f t="shared" si="1"/>
        <v>0.13032145960034752</v>
      </c>
    </row>
    <row r="12" spans="1:7" ht="45" customHeight="1" x14ac:dyDescent="0.2">
      <c r="A12" s="6" t="s">
        <v>11</v>
      </c>
      <c r="B12" s="11">
        <v>546</v>
      </c>
      <c r="C12" s="8">
        <f t="shared" si="2"/>
        <v>6.9280548153787591E-2</v>
      </c>
      <c r="D12" s="7">
        <v>4509</v>
      </c>
      <c r="E12" s="8">
        <f t="shared" si="3"/>
        <v>6.2848461195361291E-2</v>
      </c>
      <c r="F12" s="7">
        <f t="shared" si="0"/>
        <v>3963</v>
      </c>
      <c r="G12" s="20">
        <f t="shared" si="1"/>
        <v>0.12109115103127079</v>
      </c>
    </row>
    <row r="13" spans="1:7" ht="45" customHeight="1" x14ac:dyDescent="0.2">
      <c r="A13" s="2" t="s">
        <v>12</v>
      </c>
      <c r="B13" s="10">
        <v>1147</v>
      </c>
      <c r="C13" s="22">
        <f t="shared" si="2"/>
        <v>0.14553990610328638</v>
      </c>
      <c r="D13" s="32">
        <v>8759</v>
      </c>
      <c r="E13" s="22">
        <f t="shared" si="3"/>
        <v>0.12208686440677965</v>
      </c>
      <c r="F13" s="32">
        <f t="shared" si="0"/>
        <v>7612</v>
      </c>
      <c r="G13" s="31">
        <f t="shared" si="1"/>
        <v>0.13095102180614226</v>
      </c>
    </row>
    <row r="14" spans="1:7" ht="45" customHeight="1" x14ac:dyDescent="0.2">
      <c r="A14" s="6" t="s">
        <v>13</v>
      </c>
      <c r="B14" s="23">
        <v>65326</v>
      </c>
      <c r="C14" s="12"/>
      <c r="D14" s="23">
        <v>55600</v>
      </c>
      <c r="E14" s="12"/>
      <c r="F14" s="23">
        <f t="shared" si="0"/>
        <v>-9726</v>
      </c>
      <c r="G14" s="20">
        <f t="shared" si="1"/>
        <v>1.1749280575539569</v>
      </c>
    </row>
    <row r="15" spans="1:7" ht="45" customHeight="1" x14ac:dyDescent="0.2">
      <c r="A15" s="2" t="s">
        <v>14</v>
      </c>
      <c r="B15" s="24">
        <v>106871</v>
      </c>
      <c r="C15" s="9"/>
      <c r="D15" s="30">
        <v>87949</v>
      </c>
      <c r="E15" s="9"/>
      <c r="F15" s="30">
        <f t="shared" si="0"/>
        <v>-18922</v>
      </c>
      <c r="G15" s="33">
        <f t="shared" si="1"/>
        <v>1.2151474149791357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20" t="s">
        <v>42</v>
      </c>
    </row>
    <row r="17" spans="1:7" ht="45" customHeight="1" x14ac:dyDescent="0.2">
      <c r="A17" s="2" t="s">
        <v>15</v>
      </c>
      <c r="B17" s="3">
        <v>1910</v>
      </c>
      <c r="C17" s="4">
        <f>B17/$B$3</f>
        <v>0.24235503108742545</v>
      </c>
      <c r="D17" s="34">
        <v>20494</v>
      </c>
      <c r="E17" s="35">
        <v>0.28570000000000001</v>
      </c>
      <c r="F17" s="34">
        <f t="shared" si="0"/>
        <v>18584</v>
      </c>
      <c r="G17" s="39">
        <f t="shared" si="1"/>
        <v>9.3198009173416613E-2</v>
      </c>
    </row>
    <row r="18" spans="1:7" ht="45" customHeight="1" x14ac:dyDescent="0.2">
      <c r="A18" s="6" t="s">
        <v>16</v>
      </c>
      <c r="B18" s="11">
        <v>815</v>
      </c>
      <c r="C18" s="8">
        <f t="shared" ref="C18:C21" si="4">B18/$B$3</f>
        <v>0.10341327242735693</v>
      </c>
      <c r="D18" s="36">
        <v>8489</v>
      </c>
      <c r="E18" s="37">
        <v>0.1183</v>
      </c>
      <c r="F18" s="36">
        <f t="shared" si="0"/>
        <v>7674</v>
      </c>
      <c r="G18" s="40">
        <f t="shared" si="1"/>
        <v>9.6006596772293562E-2</v>
      </c>
    </row>
    <row r="19" spans="1:7" ht="45" x14ac:dyDescent="0.2">
      <c r="A19" s="2" t="s">
        <v>17</v>
      </c>
      <c r="B19" s="10">
        <v>843</v>
      </c>
      <c r="C19" s="4">
        <f t="shared" si="4"/>
        <v>0.1069661210506281</v>
      </c>
      <c r="D19" s="34">
        <v>8172</v>
      </c>
      <c r="E19" s="35">
        <v>0.1139</v>
      </c>
      <c r="F19" s="34">
        <f t="shared" si="0"/>
        <v>7329</v>
      </c>
      <c r="G19" s="39">
        <f t="shared" si="1"/>
        <v>0.10315712187958884</v>
      </c>
    </row>
    <row r="20" spans="1:7" ht="45" x14ac:dyDescent="0.2">
      <c r="A20" s="6" t="s">
        <v>18</v>
      </c>
      <c r="B20" s="11">
        <v>504</v>
      </c>
      <c r="C20" s="8">
        <f t="shared" si="4"/>
        <v>6.3951275218880846E-2</v>
      </c>
      <c r="D20" s="36">
        <v>4591</v>
      </c>
      <c r="E20" s="37">
        <v>6.4000000000000001E-2</v>
      </c>
      <c r="F20" s="36">
        <f t="shared" si="0"/>
        <v>4087</v>
      </c>
      <c r="G20" s="40">
        <f t="shared" si="1"/>
        <v>0.10978000435634938</v>
      </c>
    </row>
    <row r="21" spans="1:7" ht="60" x14ac:dyDescent="0.2">
      <c r="A21" s="2" t="s">
        <v>19</v>
      </c>
      <c r="B21" s="3">
        <v>1859</v>
      </c>
      <c r="C21" s="4">
        <f t="shared" si="4"/>
        <v>0.23588377109503869</v>
      </c>
      <c r="D21" s="34">
        <v>20251</v>
      </c>
      <c r="E21" s="35">
        <v>0.2823</v>
      </c>
      <c r="F21" s="34">
        <f t="shared" si="0"/>
        <v>18392</v>
      </c>
      <c r="G21" s="39">
        <f t="shared" si="1"/>
        <v>9.1797935904399788E-2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20" t="s">
        <v>42</v>
      </c>
    </row>
    <row r="23" spans="1:7" s="21" customFormat="1" ht="45" customHeight="1" x14ac:dyDescent="0.2">
      <c r="A23" s="2" t="s">
        <v>20</v>
      </c>
      <c r="B23" s="3">
        <v>2726</v>
      </c>
      <c r="C23" s="4">
        <v>1</v>
      </c>
      <c r="D23" s="3">
        <v>29398</v>
      </c>
      <c r="E23" s="4">
        <v>1</v>
      </c>
      <c r="F23" s="3">
        <f t="shared" si="0"/>
        <v>26672</v>
      </c>
      <c r="G23" s="33">
        <f t="shared" si="1"/>
        <v>9.2727396421525277E-2</v>
      </c>
    </row>
    <row r="24" spans="1:7" s="21" customFormat="1" ht="45" customHeight="1" x14ac:dyDescent="0.2">
      <c r="A24" s="6" t="s">
        <v>21</v>
      </c>
      <c r="B24" s="11">
        <v>102</v>
      </c>
      <c r="C24" s="8">
        <f>B24/$B$23</f>
        <v>3.7417461482024947E-2</v>
      </c>
      <c r="D24" s="7">
        <v>3121</v>
      </c>
      <c r="E24" s="8">
        <f>D24/$D$23</f>
        <v>0.10616368460439486</v>
      </c>
      <c r="F24" s="7">
        <f t="shared" si="0"/>
        <v>3019</v>
      </c>
      <c r="G24" s="20">
        <f t="shared" si="1"/>
        <v>3.2681832745914768E-2</v>
      </c>
    </row>
    <row r="25" spans="1:7" s="21" customFormat="1" ht="45" customHeight="1" x14ac:dyDescent="0.2">
      <c r="A25" s="2" t="s">
        <v>4</v>
      </c>
      <c r="B25" s="10">
        <v>218</v>
      </c>
      <c r="C25" s="22">
        <f t="shared" ref="C25:C33" si="5">B25/$B$23</f>
        <v>7.9970652971386641E-2</v>
      </c>
      <c r="D25" s="3">
        <v>2572</v>
      </c>
      <c r="E25" s="22">
        <f t="shared" ref="E25:E32" si="6">D25/$D$23</f>
        <v>8.7488944826178652E-2</v>
      </c>
      <c r="F25" s="3">
        <f t="shared" si="0"/>
        <v>2354</v>
      </c>
      <c r="G25" s="31">
        <f t="shared" si="1"/>
        <v>8.4758942457231728E-2</v>
      </c>
    </row>
    <row r="26" spans="1:7" s="21" customFormat="1" ht="45" customHeight="1" x14ac:dyDescent="0.2">
      <c r="A26" s="6" t="s">
        <v>5</v>
      </c>
      <c r="B26" s="11">
        <v>360</v>
      </c>
      <c r="C26" s="8">
        <f t="shared" si="5"/>
        <v>0.13206162876008803</v>
      </c>
      <c r="D26" s="7">
        <v>3836</v>
      </c>
      <c r="E26" s="8">
        <f t="shared" si="6"/>
        <v>0.13048506701136131</v>
      </c>
      <c r="F26" s="7">
        <f t="shared" si="0"/>
        <v>3476</v>
      </c>
      <c r="G26" s="20">
        <f t="shared" si="1"/>
        <v>9.384775808133472E-2</v>
      </c>
    </row>
    <row r="27" spans="1:7" s="21" customFormat="1" ht="45" customHeight="1" x14ac:dyDescent="0.2">
      <c r="A27" s="2" t="s">
        <v>6</v>
      </c>
      <c r="B27" s="10">
        <v>208</v>
      </c>
      <c r="C27" s="22">
        <f t="shared" si="5"/>
        <v>7.630227439471754E-2</v>
      </c>
      <c r="D27" s="3">
        <v>3257</v>
      </c>
      <c r="E27" s="22">
        <f t="shared" si="6"/>
        <v>0.11078984964963604</v>
      </c>
      <c r="F27" s="3">
        <f t="shared" si="0"/>
        <v>3049</v>
      </c>
      <c r="G27" s="31">
        <f t="shared" si="1"/>
        <v>6.3862450107460847E-2</v>
      </c>
    </row>
    <row r="28" spans="1:7" s="21" customFormat="1" ht="45" customHeight="1" x14ac:dyDescent="0.2">
      <c r="A28" s="6" t="s">
        <v>7</v>
      </c>
      <c r="B28" s="11">
        <v>256</v>
      </c>
      <c r="C28" s="8">
        <f t="shared" si="5"/>
        <v>9.3910491562729279E-2</v>
      </c>
      <c r="D28" s="7">
        <v>3422</v>
      </c>
      <c r="E28" s="8">
        <f t="shared" si="6"/>
        <v>0.11640247635893598</v>
      </c>
      <c r="F28" s="7">
        <f t="shared" si="0"/>
        <v>3166</v>
      </c>
      <c r="G28" s="20">
        <f t="shared" si="1"/>
        <v>7.481005260081823E-2</v>
      </c>
    </row>
    <row r="29" spans="1:7" s="21" customFormat="1" ht="45" customHeight="1" x14ac:dyDescent="0.2">
      <c r="A29" s="2" t="s">
        <v>8</v>
      </c>
      <c r="B29" s="10">
        <v>357</v>
      </c>
      <c r="C29" s="22">
        <f t="shared" si="5"/>
        <v>0.13096111518708731</v>
      </c>
      <c r="D29" s="3">
        <v>3528</v>
      </c>
      <c r="E29" s="22">
        <f t="shared" si="6"/>
        <v>0.12000816382066808</v>
      </c>
      <c r="F29" s="3">
        <f t="shared" si="0"/>
        <v>3171</v>
      </c>
      <c r="G29" s="31">
        <f t="shared" si="1"/>
        <v>0.10119047619047619</v>
      </c>
    </row>
    <row r="30" spans="1:7" s="21" customFormat="1" ht="45" customHeight="1" x14ac:dyDescent="0.2">
      <c r="A30" s="6" t="s">
        <v>9</v>
      </c>
      <c r="B30" s="11">
        <v>272</v>
      </c>
      <c r="C30" s="8">
        <f t="shared" si="5"/>
        <v>9.9779897285399849E-2</v>
      </c>
      <c r="D30" s="7">
        <v>2772</v>
      </c>
      <c r="E30" s="8">
        <f t="shared" si="6"/>
        <v>9.4292128716239196E-2</v>
      </c>
      <c r="F30" s="7">
        <f t="shared" si="0"/>
        <v>2500</v>
      </c>
      <c r="G30" s="20">
        <f t="shared" si="1"/>
        <v>9.8124098124098127E-2</v>
      </c>
    </row>
    <row r="31" spans="1:7" s="21" customFormat="1" ht="45" customHeight="1" x14ac:dyDescent="0.2">
      <c r="A31" s="2" t="s">
        <v>10</v>
      </c>
      <c r="B31" s="10">
        <v>235</v>
      </c>
      <c r="C31" s="22">
        <f t="shared" si="5"/>
        <v>8.6206896551724144E-2</v>
      </c>
      <c r="D31" s="3">
        <v>3208</v>
      </c>
      <c r="E31" s="22">
        <f t="shared" si="6"/>
        <v>0.1091230695965712</v>
      </c>
      <c r="F31" s="3">
        <f t="shared" si="0"/>
        <v>2973</v>
      </c>
      <c r="G31" s="31">
        <f t="shared" si="1"/>
        <v>7.3254364089775564E-2</v>
      </c>
    </row>
    <row r="32" spans="1:7" s="21" customFormat="1" ht="45" customHeight="1" x14ac:dyDescent="0.2">
      <c r="A32" s="6" t="s">
        <v>11</v>
      </c>
      <c r="B32" s="11">
        <v>194</v>
      </c>
      <c r="C32" s="8">
        <f t="shared" si="5"/>
        <v>7.1166544387380778E-2</v>
      </c>
      <c r="D32" s="7">
        <v>2317</v>
      </c>
      <c r="E32" s="8">
        <f t="shared" si="6"/>
        <v>7.881488536635145E-2</v>
      </c>
      <c r="F32" s="7">
        <f t="shared" si="0"/>
        <v>2123</v>
      </c>
      <c r="G32" s="20">
        <f t="shared" si="1"/>
        <v>8.372895986189037E-2</v>
      </c>
    </row>
    <row r="33" spans="1:7" s="21" customFormat="1" ht="45" customHeight="1" x14ac:dyDescent="0.2">
      <c r="A33" s="2" t="s">
        <v>12</v>
      </c>
      <c r="B33" s="10">
        <v>524</v>
      </c>
      <c r="C33" s="22">
        <f t="shared" si="5"/>
        <v>0.1922230374174615</v>
      </c>
      <c r="D33" s="3">
        <v>4490</v>
      </c>
      <c r="E33" s="22">
        <f>D33/$D$23</f>
        <v>0.15273147833185932</v>
      </c>
      <c r="F33" s="3">
        <f t="shared" si="0"/>
        <v>3966</v>
      </c>
      <c r="G33" s="31">
        <f t="shared" si="1"/>
        <v>0.11670378619153675</v>
      </c>
    </row>
    <row r="34" spans="1:7" ht="45" customHeight="1" x14ac:dyDescent="0.2">
      <c r="A34" s="6" t="s">
        <v>22</v>
      </c>
      <c r="B34" s="23">
        <v>73614</v>
      </c>
      <c r="C34" s="12"/>
      <c r="D34" s="23">
        <v>71873</v>
      </c>
      <c r="E34" s="12"/>
      <c r="F34" s="23">
        <f t="shared" si="0"/>
        <v>-1741</v>
      </c>
      <c r="G34" s="20">
        <f t="shared" si="1"/>
        <v>1.0242232827348239</v>
      </c>
    </row>
    <row r="35" spans="1:7" x14ac:dyDescent="0.2">
      <c r="A35" s="2"/>
      <c r="B35" s="10"/>
      <c r="C35" s="9"/>
      <c r="D35" s="10"/>
      <c r="E35" s="9"/>
      <c r="F35" s="10" t="s">
        <v>42</v>
      </c>
      <c r="G35" s="33" t="s">
        <v>42</v>
      </c>
    </row>
    <row r="36" spans="1:7" ht="45" customHeight="1" x14ac:dyDescent="0.2">
      <c r="A36" s="6" t="s">
        <v>23</v>
      </c>
      <c r="B36" s="7">
        <v>5155</v>
      </c>
      <c r="C36" s="8">
        <v>1</v>
      </c>
      <c r="D36" s="7">
        <v>42271</v>
      </c>
      <c r="E36" s="8">
        <v>1</v>
      </c>
      <c r="F36" s="7">
        <f t="shared" si="0"/>
        <v>37116</v>
      </c>
      <c r="G36" s="20">
        <f t="shared" si="1"/>
        <v>0.12195121951219512</v>
      </c>
    </row>
    <row r="37" spans="1:7" ht="45" customHeight="1" x14ac:dyDescent="0.2">
      <c r="A37" s="2" t="s">
        <v>24</v>
      </c>
      <c r="B37" s="24">
        <v>72807</v>
      </c>
      <c r="C37" s="9"/>
      <c r="D37" s="24">
        <v>55050</v>
      </c>
      <c r="E37" s="9"/>
      <c r="F37" s="24">
        <f t="shared" si="0"/>
        <v>-17757</v>
      </c>
      <c r="G37" s="33">
        <f t="shared" si="1"/>
        <v>1.3225613079019074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59961</v>
      </c>
      <c r="C39" s="9"/>
      <c r="D39" s="24">
        <v>52555</v>
      </c>
      <c r="E39" s="9"/>
      <c r="F39" s="24">
        <f t="shared" si="0"/>
        <v>-7406</v>
      </c>
      <c r="G39" s="33">
        <f t="shared" si="1"/>
        <v>1.1409190371991247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C23" sqref="C23"/>
    </sheetView>
  </sheetViews>
  <sheetFormatPr baseColWidth="10" defaultColWidth="8.83203125" defaultRowHeight="15" x14ac:dyDescent="0.2"/>
  <cols>
    <col min="1" max="1" width="19.6640625" customWidth="1"/>
    <col min="2" max="2" width="11.1640625" bestFit="1" customWidth="1"/>
    <col min="7" max="7" width="8.83203125" style="41"/>
  </cols>
  <sheetData>
    <row r="1" spans="1:7" ht="16" customHeight="1" thickBot="1" x14ac:dyDescent="0.25">
      <c r="A1" s="15"/>
      <c r="B1" s="13" t="s">
        <v>31</v>
      </c>
      <c r="C1" s="14"/>
      <c r="D1" s="13" t="s">
        <v>32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38" t="s">
        <v>2</v>
      </c>
    </row>
    <row r="3" spans="1:7" ht="45" customHeight="1" x14ac:dyDescent="0.2">
      <c r="A3" s="2" t="s">
        <v>3</v>
      </c>
      <c r="B3" s="3">
        <v>5070</v>
      </c>
      <c r="C3" s="4">
        <v>1</v>
      </c>
      <c r="D3" s="32">
        <v>71744</v>
      </c>
      <c r="E3" s="4">
        <v>1</v>
      </c>
      <c r="F3" s="32">
        <f>D3-B3</f>
        <v>66674</v>
      </c>
      <c r="G3" s="33">
        <f>B3/D3</f>
        <v>7.0667930419268513E-2</v>
      </c>
    </row>
    <row r="4" spans="1:7" ht="45" customHeight="1" x14ac:dyDescent="0.2">
      <c r="A4" s="6" t="s">
        <v>38</v>
      </c>
      <c r="B4" s="11">
        <v>695</v>
      </c>
      <c r="C4" s="8">
        <f>B4/$B$3</f>
        <v>0.13708086785009863</v>
      </c>
      <c r="D4" s="7">
        <v>10551</v>
      </c>
      <c r="E4" s="8">
        <f>D4/$D$3</f>
        <v>0.14706456289027653</v>
      </c>
      <c r="F4" s="7">
        <f t="shared" ref="F4:F39" si="0">D4-B4</f>
        <v>9856</v>
      </c>
      <c r="G4" s="20">
        <f t="shared" ref="G4:G39" si="1">B4/D4</f>
        <v>6.587053359871102E-2</v>
      </c>
    </row>
    <row r="5" spans="1:7" ht="45" customHeight="1" x14ac:dyDescent="0.2">
      <c r="A5" s="2" t="s">
        <v>4</v>
      </c>
      <c r="B5" s="10">
        <v>368</v>
      </c>
      <c r="C5" s="22">
        <f t="shared" ref="C5:C14" si="2">B5/$B$3</f>
        <v>7.2583826429980278E-2</v>
      </c>
      <c r="D5" s="32">
        <v>6835</v>
      </c>
      <c r="E5" s="22">
        <f t="shared" ref="E5:E13" si="3">D5/$D$3</f>
        <v>9.5269290811775195E-2</v>
      </c>
      <c r="F5" s="32">
        <f t="shared" si="0"/>
        <v>6467</v>
      </c>
      <c r="G5" s="31">
        <f t="shared" si="1"/>
        <v>5.3840526700804685E-2</v>
      </c>
    </row>
    <row r="6" spans="1:7" ht="45" customHeight="1" x14ac:dyDescent="0.2">
      <c r="A6" s="6" t="s">
        <v>5</v>
      </c>
      <c r="B6" s="11">
        <v>717</v>
      </c>
      <c r="C6" s="8">
        <f t="shared" si="2"/>
        <v>0.14142011834319526</v>
      </c>
      <c r="D6" s="7">
        <v>7570</v>
      </c>
      <c r="E6" s="8">
        <f t="shared" si="3"/>
        <v>0.10551404995539697</v>
      </c>
      <c r="F6" s="7">
        <f t="shared" si="0"/>
        <v>6853</v>
      </c>
      <c r="G6" s="20">
        <f t="shared" si="1"/>
        <v>9.4715984147952445E-2</v>
      </c>
    </row>
    <row r="7" spans="1:7" ht="45" customHeight="1" x14ac:dyDescent="0.2">
      <c r="A7" s="2" t="s">
        <v>6</v>
      </c>
      <c r="B7" s="10">
        <v>398</v>
      </c>
      <c r="C7" s="22">
        <f t="shared" si="2"/>
        <v>7.850098619329389E-2</v>
      </c>
      <c r="D7" s="32">
        <v>5199</v>
      </c>
      <c r="E7" s="22">
        <f t="shared" si="3"/>
        <v>7.2465990187332741E-2</v>
      </c>
      <c r="F7" s="32">
        <f t="shared" si="0"/>
        <v>4801</v>
      </c>
      <c r="G7" s="31">
        <f t="shared" si="1"/>
        <v>7.6553183304481631E-2</v>
      </c>
    </row>
    <row r="8" spans="1:7" ht="45" customHeight="1" x14ac:dyDescent="0.2">
      <c r="A8" s="6" t="s">
        <v>7</v>
      </c>
      <c r="B8" s="11">
        <v>228</v>
      </c>
      <c r="C8" s="8">
        <f t="shared" si="2"/>
        <v>4.4970414201183431E-2</v>
      </c>
      <c r="D8" s="7">
        <v>6361</v>
      </c>
      <c r="E8" s="8">
        <f t="shared" si="3"/>
        <v>8.8662466547725249E-2</v>
      </c>
      <c r="F8" s="7">
        <f t="shared" si="0"/>
        <v>6133</v>
      </c>
      <c r="G8" s="20">
        <f t="shared" si="1"/>
        <v>3.5843420845778969E-2</v>
      </c>
    </row>
    <row r="9" spans="1:7" ht="45" customHeight="1" x14ac:dyDescent="0.2">
      <c r="A9" s="2" t="s">
        <v>8</v>
      </c>
      <c r="B9" s="10">
        <v>722</v>
      </c>
      <c r="C9" s="22">
        <f t="shared" si="2"/>
        <v>0.14240631163708087</v>
      </c>
      <c r="D9" s="32">
        <v>7536</v>
      </c>
      <c r="E9" s="22">
        <f t="shared" si="3"/>
        <v>0.10504014272970562</v>
      </c>
      <c r="F9" s="32">
        <f t="shared" si="0"/>
        <v>6814</v>
      </c>
      <c r="G9" s="31">
        <f t="shared" si="1"/>
        <v>9.5806794055201705E-2</v>
      </c>
    </row>
    <row r="10" spans="1:7" ht="45" customHeight="1" x14ac:dyDescent="0.2">
      <c r="A10" s="6" t="s">
        <v>9</v>
      </c>
      <c r="B10" s="11">
        <v>542</v>
      </c>
      <c r="C10" s="8">
        <f t="shared" si="2"/>
        <v>0.10690335305719921</v>
      </c>
      <c r="D10" s="7">
        <v>6257</v>
      </c>
      <c r="E10" s="8">
        <f t="shared" si="3"/>
        <v>8.7212867975022298E-2</v>
      </c>
      <c r="F10" s="7">
        <f t="shared" si="0"/>
        <v>5715</v>
      </c>
      <c r="G10" s="20">
        <f t="shared" si="1"/>
        <v>8.6622982259868947E-2</v>
      </c>
    </row>
    <row r="11" spans="1:7" ht="45" customHeight="1" x14ac:dyDescent="0.2">
      <c r="A11" s="2" t="s">
        <v>10</v>
      </c>
      <c r="B11" s="10">
        <v>740</v>
      </c>
      <c r="C11" s="22">
        <f t="shared" si="2"/>
        <v>0.14595660749506903</v>
      </c>
      <c r="D11" s="32">
        <v>8057</v>
      </c>
      <c r="E11" s="22">
        <f t="shared" si="3"/>
        <v>0.11230207404103479</v>
      </c>
      <c r="F11" s="32">
        <f t="shared" si="0"/>
        <v>7317</v>
      </c>
      <c r="G11" s="31">
        <f t="shared" si="1"/>
        <v>9.1845600099292546E-2</v>
      </c>
    </row>
    <row r="12" spans="1:7" ht="45" customHeight="1" x14ac:dyDescent="0.2">
      <c r="A12" s="6" t="s">
        <v>11</v>
      </c>
      <c r="B12" s="11">
        <v>185</v>
      </c>
      <c r="C12" s="8">
        <f t="shared" si="2"/>
        <v>3.6489151873767257E-2</v>
      </c>
      <c r="D12" s="7">
        <v>4509</v>
      </c>
      <c r="E12" s="8">
        <f t="shared" si="3"/>
        <v>6.2848461195361291E-2</v>
      </c>
      <c r="F12" s="7">
        <f t="shared" si="0"/>
        <v>4324</v>
      </c>
      <c r="G12" s="20">
        <f t="shared" si="1"/>
        <v>4.1029053005100909E-2</v>
      </c>
    </row>
    <row r="13" spans="1:7" ht="45" customHeight="1" x14ac:dyDescent="0.2">
      <c r="A13" s="2" t="s">
        <v>12</v>
      </c>
      <c r="B13" s="10">
        <v>472</v>
      </c>
      <c r="C13" s="22">
        <f t="shared" si="2"/>
        <v>9.3096646942800787E-2</v>
      </c>
      <c r="D13" s="32">
        <v>8759</v>
      </c>
      <c r="E13" s="22">
        <f t="shared" si="3"/>
        <v>0.12208686440677965</v>
      </c>
      <c r="F13" s="32">
        <f t="shared" si="0"/>
        <v>8287</v>
      </c>
      <c r="G13" s="31">
        <f t="shared" si="1"/>
        <v>5.3887430071926021E-2</v>
      </c>
    </row>
    <row r="14" spans="1:7" ht="45" customHeight="1" x14ac:dyDescent="0.2">
      <c r="A14" s="6" t="s">
        <v>13</v>
      </c>
      <c r="B14" s="23">
        <v>49516</v>
      </c>
      <c r="C14" s="12" t="s">
        <v>42</v>
      </c>
      <c r="D14" s="23">
        <v>55600</v>
      </c>
      <c r="E14" s="12"/>
      <c r="F14" s="23">
        <f t="shared" si="0"/>
        <v>6084</v>
      </c>
      <c r="G14" s="20">
        <f t="shared" si="1"/>
        <v>0.89057553956834534</v>
      </c>
    </row>
    <row r="15" spans="1:7" ht="45" customHeight="1" x14ac:dyDescent="0.2">
      <c r="A15" s="2" t="s">
        <v>14</v>
      </c>
      <c r="B15" s="24">
        <v>85415</v>
      </c>
      <c r="C15" s="9"/>
      <c r="D15" s="30">
        <v>87949</v>
      </c>
      <c r="E15" s="9"/>
      <c r="F15" s="30">
        <f t="shared" si="0"/>
        <v>2534</v>
      </c>
      <c r="G15" s="33">
        <f t="shared" si="1"/>
        <v>0.97118784750252984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20" t="s">
        <v>42</v>
      </c>
    </row>
    <row r="17" spans="1:7" ht="30" x14ac:dyDescent="0.2">
      <c r="A17" s="2" t="s">
        <v>15</v>
      </c>
      <c r="B17" s="10">
        <v>1252</v>
      </c>
      <c r="C17" s="4">
        <f>B17/$B$3</f>
        <v>0.24694280078895464</v>
      </c>
      <c r="D17" s="34">
        <v>20494</v>
      </c>
      <c r="E17" s="35">
        <v>0.28570000000000001</v>
      </c>
      <c r="F17" s="34">
        <f t="shared" si="0"/>
        <v>19242</v>
      </c>
      <c r="G17" s="39">
        <f t="shared" si="1"/>
        <v>6.1091051039328582E-2</v>
      </c>
    </row>
    <row r="18" spans="1:7" ht="30" x14ac:dyDescent="0.2">
      <c r="A18" s="6" t="s">
        <v>16</v>
      </c>
      <c r="B18" s="11">
        <v>897</v>
      </c>
      <c r="C18" s="8">
        <f t="shared" ref="C18:C21" si="4">B18/$B$3</f>
        <v>0.17692307692307693</v>
      </c>
      <c r="D18" s="36">
        <v>8489</v>
      </c>
      <c r="E18" s="37">
        <v>0.1183</v>
      </c>
      <c r="F18" s="36">
        <f t="shared" si="0"/>
        <v>7592</v>
      </c>
      <c r="G18" s="40">
        <f t="shared" si="1"/>
        <v>0.10566615620214395</v>
      </c>
    </row>
    <row r="19" spans="1:7" ht="45" x14ac:dyDescent="0.2">
      <c r="A19" s="2" t="s">
        <v>17</v>
      </c>
      <c r="B19" s="10">
        <v>807</v>
      </c>
      <c r="C19" s="4">
        <f t="shared" si="4"/>
        <v>0.1591715976331361</v>
      </c>
      <c r="D19" s="34">
        <v>8172</v>
      </c>
      <c r="E19" s="35">
        <v>0.1139</v>
      </c>
      <c r="F19" s="34">
        <f t="shared" si="0"/>
        <v>7365</v>
      </c>
      <c r="G19" s="39">
        <f t="shared" si="1"/>
        <v>9.8751835535976509E-2</v>
      </c>
    </row>
    <row r="20" spans="1:7" ht="45" x14ac:dyDescent="0.2">
      <c r="A20" s="6" t="s">
        <v>18</v>
      </c>
      <c r="B20" s="11">
        <v>375</v>
      </c>
      <c r="C20" s="8">
        <f t="shared" si="4"/>
        <v>7.3964497041420121E-2</v>
      </c>
      <c r="D20" s="36">
        <v>4591</v>
      </c>
      <c r="E20" s="37">
        <v>6.4000000000000001E-2</v>
      </c>
      <c r="F20" s="36">
        <f t="shared" si="0"/>
        <v>4216</v>
      </c>
      <c r="G20" s="40">
        <f t="shared" si="1"/>
        <v>8.1681550860378996E-2</v>
      </c>
    </row>
    <row r="21" spans="1:7" ht="45" x14ac:dyDescent="0.2">
      <c r="A21" s="2" t="s">
        <v>19</v>
      </c>
      <c r="B21" s="3">
        <v>1317</v>
      </c>
      <c r="C21" s="4">
        <f t="shared" si="4"/>
        <v>0.25976331360946747</v>
      </c>
      <c r="D21" s="34">
        <v>20251</v>
      </c>
      <c r="E21" s="35">
        <v>0.2823</v>
      </c>
      <c r="F21" s="34">
        <f t="shared" si="0"/>
        <v>18934</v>
      </c>
      <c r="G21" s="39">
        <f t="shared" si="1"/>
        <v>6.5033825490099256E-2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20" t="s">
        <v>42</v>
      </c>
    </row>
    <row r="23" spans="1:7" ht="45" customHeight="1" x14ac:dyDescent="0.2">
      <c r="A23" s="2" t="s">
        <v>20</v>
      </c>
      <c r="B23" s="3">
        <v>1640</v>
      </c>
      <c r="C23" s="4">
        <v>1</v>
      </c>
      <c r="D23" s="3">
        <v>29398</v>
      </c>
      <c r="E23" s="4">
        <v>1</v>
      </c>
      <c r="F23" s="3">
        <f t="shared" si="0"/>
        <v>27758</v>
      </c>
      <c r="G23" s="33">
        <f t="shared" si="1"/>
        <v>5.5786107898496494E-2</v>
      </c>
    </row>
    <row r="24" spans="1:7" ht="45" customHeight="1" x14ac:dyDescent="0.2">
      <c r="A24" s="6" t="s">
        <v>21</v>
      </c>
      <c r="B24" s="11">
        <v>248</v>
      </c>
      <c r="C24" s="8">
        <f>B24/$B$23</f>
        <v>0.15121951219512195</v>
      </c>
      <c r="D24" s="7">
        <v>3121</v>
      </c>
      <c r="E24" s="8">
        <f>D24/$D$23</f>
        <v>0.10616368460439486</v>
      </c>
      <c r="F24" s="7">
        <f t="shared" si="0"/>
        <v>2873</v>
      </c>
      <c r="G24" s="20">
        <f t="shared" si="1"/>
        <v>7.9461710990067283E-2</v>
      </c>
    </row>
    <row r="25" spans="1:7" ht="45" customHeight="1" x14ac:dyDescent="0.2">
      <c r="A25" s="2" t="s">
        <v>4</v>
      </c>
      <c r="B25" s="10">
        <v>108</v>
      </c>
      <c r="C25" s="22">
        <f t="shared" ref="C25:C33" si="5">B25/$B$23</f>
        <v>6.5853658536585369E-2</v>
      </c>
      <c r="D25" s="3">
        <v>2572</v>
      </c>
      <c r="E25" s="22">
        <f t="shared" ref="E25:E32" si="6">D25/$D$23</f>
        <v>8.7488944826178652E-2</v>
      </c>
      <c r="F25" s="3">
        <f t="shared" si="0"/>
        <v>2464</v>
      </c>
      <c r="G25" s="31">
        <f t="shared" si="1"/>
        <v>4.1990668740279936E-2</v>
      </c>
    </row>
    <row r="26" spans="1:7" ht="45" customHeight="1" x14ac:dyDescent="0.2">
      <c r="A26" s="6" t="s">
        <v>5</v>
      </c>
      <c r="B26" s="11">
        <v>221</v>
      </c>
      <c r="C26" s="8">
        <f t="shared" si="5"/>
        <v>0.13475609756097562</v>
      </c>
      <c r="D26" s="7">
        <v>3836</v>
      </c>
      <c r="E26" s="8">
        <f t="shared" si="6"/>
        <v>0.13048506701136131</v>
      </c>
      <c r="F26" s="7">
        <f t="shared" si="0"/>
        <v>3615</v>
      </c>
      <c r="G26" s="20">
        <f t="shared" si="1"/>
        <v>5.7612095933263816E-2</v>
      </c>
    </row>
    <row r="27" spans="1:7" ht="45" customHeight="1" x14ac:dyDescent="0.2">
      <c r="A27" s="2" t="s">
        <v>6</v>
      </c>
      <c r="B27" s="10">
        <v>95</v>
      </c>
      <c r="C27" s="22">
        <f t="shared" si="5"/>
        <v>5.7926829268292686E-2</v>
      </c>
      <c r="D27" s="3">
        <v>3257</v>
      </c>
      <c r="E27" s="22">
        <f t="shared" si="6"/>
        <v>0.11078984964963604</v>
      </c>
      <c r="F27" s="3">
        <f t="shared" si="0"/>
        <v>3162</v>
      </c>
      <c r="G27" s="31">
        <f t="shared" si="1"/>
        <v>2.9167945962542217E-2</v>
      </c>
    </row>
    <row r="28" spans="1:7" ht="45" customHeight="1" x14ac:dyDescent="0.2">
      <c r="A28" s="6" t="s">
        <v>7</v>
      </c>
      <c r="B28" s="11">
        <v>73</v>
      </c>
      <c r="C28" s="8">
        <f t="shared" si="5"/>
        <v>4.4512195121951217E-2</v>
      </c>
      <c r="D28" s="7">
        <v>3422</v>
      </c>
      <c r="E28" s="8">
        <f t="shared" si="6"/>
        <v>0.11640247635893598</v>
      </c>
      <c r="F28" s="7">
        <f t="shared" si="0"/>
        <v>3349</v>
      </c>
      <c r="G28" s="20">
        <f t="shared" si="1"/>
        <v>2.1332554061952076E-2</v>
      </c>
    </row>
    <row r="29" spans="1:7" ht="45" customHeight="1" x14ac:dyDescent="0.2">
      <c r="A29" s="2" t="s">
        <v>8</v>
      </c>
      <c r="B29" s="10">
        <v>288</v>
      </c>
      <c r="C29" s="22">
        <f t="shared" si="5"/>
        <v>0.17560975609756097</v>
      </c>
      <c r="D29" s="3">
        <v>3528</v>
      </c>
      <c r="E29" s="22">
        <f t="shared" si="6"/>
        <v>0.12000816382066808</v>
      </c>
      <c r="F29" s="3">
        <f t="shared" si="0"/>
        <v>3240</v>
      </c>
      <c r="G29" s="31">
        <f t="shared" si="1"/>
        <v>8.1632653061224483E-2</v>
      </c>
    </row>
    <row r="30" spans="1:7" ht="45" customHeight="1" x14ac:dyDescent="0.2">
      <c r="A30" s="6" t="s">
        <v>9</v>
      </c>
      <c r="B30" s="11">
        <v>129</v>
      </c>
      <c r="C30" s="8">
        <f t="shared" si="5"/>
        <v>7.8658536585365854E-2</v>
      </c>
      <c r="D30" s="7">
        <v>2772</v>
      </c>
      <c r="E30" s="8">
        <f t="shared" si="6"/>
        <v>9.4292128716239196E-2</v>
      </c>
      <c r="F30" s="7">
        <f t="shared" si="0"/>
        <v>2643</v>
      </c>
      <c r="G30" s="20">
        <f t="shared" si="1"/>
        <v>4.6536796536796536E-2</v>
      </c>
    </row>
    <row r="31" spans="1:7" ht="45" customHeight="1" x14ac:dyDescent="0.2">
      <c r="A31" s="2" t="s">
        <v>10</v>
      </c>
      <c r="B31" s="10">
        <v>266</v>
      </c>
      <c r="C31" s="22">
        <f t="shared" si="5"/>
        <v>0.16219512195121952</v>
      </c>
      <c r="D31" s="3">
        <v>3208</v>
      </c>
      <c r="E31" s="22">
        <f t="shared" si="6"/>
        <v>0.1091230695965712</v>
      </c>
      <c r="F31" s="3">
        <f t="shared" si="0"/>
        <v>2942</v>
      </c>
      <c r="G31" s="31">
        <f t="shared" si="1"/>
        <v>8.2917705735660846E-2</v>
      </c>
    </row>
    <row r="32" spans="1:7" ht="45" customHeight="1" x14ac:dyDescent="0.2">
      <c r="A32" s="6" t="s">
        <v>11</v>
      </c>
      <c r="B32" s="11">
        <v>55</v>
      </c>
      <c r="C32" s="8">
        <f t="shared" si="5"/>
        <v>3.3536585365853661E-2</v>
      </c>
      <c r="D32" s="7">
        <v>2317</v>
      </c>
      <c r="E32" s="8">
        <f t="shared" si="6"/>
        <v>7.881488536635145E-2</v>
      </c>
      <c r="F32" s="7">
        <f t="shared" si="0"/>
        <v>2262</v>
      </c>
      <c r="G32" s="20">
        <f t="shared" si="1"/>
        <v>2.3737591713422528E-2</v>
      </c>
    </row>
    <row r="33" spans="1:7" ht="45" customHeight="1" x14ac:dyDescent="0.2">
      <c r="A33" s="2" t="s">
        <v>12</v>
      </c>
      <c r="B33" s="10">
        <v>158</v>
      </c>
      <c r="C33" s="22">
        <f t="shared" si="5"/>
        <v>9.6341463414634149E-2</v>
      </c>
      <c r="D33" s="3">
        <v>4490</v>
      </c>
      <c r="E33" s="22">
        <f>D33/$D$23</f>
        <v>0.15273147833185932</v>
      </c>
      <c r="F33" s="3">
        <f t="shared" si="0"/>
        <v>4332</v>
      </c>
      <c r="G33" s="31">
        <f t="shared" si="1"/>
        <v>3.5189309576837413E-2</v>
      </c>
    </row>
    <row r="34" spans="1:7" ht="45" customHeight="1" x14ac:dyDescent="0.2">
      <c r="A34" s="6" t="s">
        <v>22</v>
      </c>
      <c r="B34" s="23">
        <v>46862</v>
      </c>
      <c r="C34" s="12"/>
      <c r="D34" s="23">
        <v>71873</v>
      </c>
      <c r="E34" s="12"/>
      <c r="F34" s="23">
        <f t="shared" si="0"/>
        <v>25011</v>
      </c>
      <c r="G34" s="20">
        <f t="shared" si="1"/>
        <v>0.65201118639823019</v>
      </c>
    </row>
    <row r="35" spans="1:7" ht="45" customHeight="1" x14ac:dyDescent="0.2">
      <c r="A35" s="2"/>
      <c r="B35" s="10"/>
      <c r="C35" s="9"/>
      <c r="D35" s="10"/>
      <c r="E35" s="9"/>
      <c r="F35" s="10" t="s">
        <v>42</v>
      </c>
      <c r="G35" s="33" t="s">
        <v>42</v>
      </c>
    </row>
    <row r="36" spans="1:7" ht="45" customHeight="1" x14ac:dyDescent="0.2">
      <c r="A36" s="6" t="s">
        <v>23</v>
      </c>
      <c r="B36" s="7">
        <v>3430</v>
      </c>
      <c r="C36" s="8">
        <v>1</v>
      </c>
      <c r="D36" s="7">
        <v>42271</v>
      </c>
      <c r="E36" s="8">
        <v>1</v>
      </c>
      <c r="F36" s="7">
        <f t="shared" si="0"/>
        <v>38841</v>
      </c>
      <c r="G36" s="20">
        <f t="shared" si="1"/>
        <v>8.1143100470771917E-2</v>
      </c>
    </row>
    <row r="37" spans="1:7" ht="45" customHeight="1" x14ac:dyDescent="0.2">
      <c r="A37" s="2" t="s">
        <v>24</v>
      </c>
      <c r="B37" s="24">
        <v>49247</v>
      </c>
      <c r="C37" s="9"/>
      <c r="D37" s="24">
        <v>55050</v>
      </c>
      <c r="E37" s="9"/>
      <c r="F37" s="24">
        <f t="shared" si="0"/>
        <v>5803</v>
      </c>
      <c r="G37" s="33">
        <f t="shared" si="1"/>
        <v>0.8945867393278838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48380</v>
      </c>
      <c r="C39" s="9"/>
      <c r="D39" s="24">
        <v>52555</v>
      </c>
      <c r="E39" s="9"/>
      <c r="F39" s="24">
        <f t="shared" si="0"/>
        <v>4175</v>
      </c>
      <c r="G39" s="33">
        <f t="shared" si="1"/>
        <v>0.92055941394729335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E24" sqref="E24"/>
    </sheetView>
  </sheetViews>
  <sheetFormatPr baseColWidth="10" defaultColWidth="8.83203125" defaultRowHeight="15" x14ac:dyDescent="0.2"/>
  <cols>
    <col min="1" max="1" width="17.5" customWidth="1"/>
    <col min="2" max="2" width="12.1640625" bestFit="1" customWidth="1"/>
    <col min="6" max="6" width="9.5" bestFit="1" customWidth="1"/>
    <col min="7" max="7" width="8.83203125" style="41"/>
  </cols>
  <sheetData>
    <row r="1" spans="1:7" ht="16" customHeight="1" thickBot="1" x14ac:dyDescent="0.25">
      <c r="A1" s="15"/>
      <c r="B1" s="13" t="s">
        <v>33</v>
      </c>
      <c r="C1" s="14"/>
      <c r="D1" s="13" t="s">
        <v>26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38" t="s">
        <v>2</v>
      </c>
    </row>
    <row r="3" spans="1:7" ht="44" customHeight="1" x14ac:dyDescent="0.2">
      <c r="A3" s="2" t="s">
        <v>3</v>
      </c>
      <c r="B3" s="3">
        <v>5745</v>
      </c>
      <c r="C3" s="4">
        <v>1</v>
      </c>
      <c r="D3" s="32">
        <v>71744</v>
      </c>
      <c r="E3" s="4">
        <v>1</v>
      </c>
      <c r="F3" s="32">
        <f>D3-B3</f>
        <v>65999</v>
      </c>
      <c r="G3" s="33">
        <f>B3/D3</f>
        <v>8.0076382694023188E-2</v>
      </c>
    </row>
    <row r="4" spans="1:7" ht="44" customHeight="1" x14ac:dyDescent="0.2">
      <c r="A4" s="6" t="s">
        <v>39</v>
      </c>
      <c r="B4" s="11">
        <v>580</v>
      </c>
      <c r="C4" s="8">
        <f>B4/$B$3</f>
        <v>0.10095735422106179</v>
      </c>
      <c r="D4" s="7">
        <v>10551</v>
      </c>
      <c r="E4" s="8">
        <f>D4/$D$3</f>
        <v>0.14706456289027653</v>
      </c>
      <c r="F4" s="7">
        <f t="shared" ref="F4:F12" si="0">D4-B4</f>
        <v>9971</v>
      </c>
      <c r="G4" s="20">
        <f t="shared" ref="G4:G12" si="1">B4/D4</f>
        <v>5.4971092787413516E-2</v>
      </c>
    </row>
    <row r="5" spans="1:7" ht="44" customHeight="1" x14ac:dyDescent="0.2">
      <c r="A5" s="2" t="s">
        <v>4</v>
      </c>
      <c r="B5" s="10">
        <v>395</v>
      </c>
      <c r="C5" s="22">
        <f t="shared" ref="C5:C14" si="2">B5/$B$3</f>
        <v>6.875543951261967E-2</v>
      </c>
      <c r="D5" s="32">
        <v>6835</v>
      </c>
      <c r="E5" s="22">
        <f t="shared" ref="E5:E13" si="3">D5/$D$3</f>
        <v>9.5269290811775195E-2</v>
      </c>
      <c r="F5" s="32">
        <f t="shared" si="0"/>
        <v>6440</v>
      </c>
      <c r="G5" s="31">
        <f t="shared" si="1"/>
        <v>5.7790782735918068E-2</v>
      </c>
    </row>
    <row r="6" spans="1:7" ht="44" customHeight="1" x14ac:dyDescent="0.2">
      <c r="A6" s="6" t="s">
        <v>5</v>
      </c>
      <c r="B6" s="11">
        <v>556</v>
      </c>
      <c r="C6" s="8">
        <f t="shared" si="2"/>
        <v>9.6779808529155784E-2</v>
      </c>
      <c r="D6" s="7">
        <v>7570</v>
      </c>
      <c r="E6" s="8">
        <f t="shared" si="3"/>
        <v>0.10551404995539697</v>
      </c>
      <c r="F6" s="7">
        <f t="shared" si="0"/>
        <v>7014</v>
      </c>
      <c r="G6" s="20">
        <f t="shared" si="1"/>
        <v>7.3447820343461034E-2</v>
      </c>
    </row>
    <row r="7" spans="1:7" ht="44" customHeight="1" x14ac:dyDescent="0.2">
      <c r="A7" s="2" t="s">
        <v>6</v>
      </c>
      <c r="B7" s="10">
        <v>352</v>
      </c>
      <c r="C7" s="22">
        <f t="shared" si="2"/>
        <v>6.1270670147954745E-2</v>
      </c>
      <c r="D7" s="32">
        <v>5199</v>
      </c>
      <c r="E7" s="22">
        <f t="shared" si="3"/>
        <v>7.2465990187332741E-2</v>
      </c>
      <c r="F7" s="32">
        <f t="shared" si="0"/>
        <v>4847</v>
      </c>
      <c r="G7" s="31">
        <f t="shared" si="1"/>
        <v>6.7705327947682248E-2</v>
      </c>
    </row>
    <row r="8" spans="1:7" ht="44" customHeight="1" x14ac:dyDescent="0.2">
      <c r="A8" s="6" t="s">
        <v>7</v>
      </c>
      <c r="B8" s="11">
        <v>406</v>
      </c>
      <c r="C8" s="8">
        <f t="shared" si="2"/>
        <v>7.0670147954743259E-2</v>
      </c>
      <c r="D8" s="7">
        <v>6361</v>
      </c>
      <c r="E8" s="8">
        <f t="shared" si="3"/>
        <v>8.8662466547725249E-2</v>
      </c>
      <c r="F8" s="7">
        <f t="shared" si="0"/>
        <v>5955</v>
      </c>
      <c r="G8" s="20">
        <f t="shared" si="1"/>
        <v>6.3826442383273077E-2</v>
      </c>
    </row>
    <row r="9" spans="1:7" ht="44" customHeight="1" x14ac:dyDescent="0.2">
      <c r="A9" s="2" t="s">
        <v>8</v>
      </c>
      <c r="B9" s="10">
        <v>577</v>
      </c>
      <c r="C9" s="22">
        <f t="shared" si="2"/>
        <v>0.10043516100957355</v>
      </c>
      <c r="D9" s="32">
        <v>7536</v>
      </c>
      <c r="E9" s="22">
        <f t="shared" si="3"/>
        <v>0.10504014272970562</v>
      </c>
      <c r="F9" s="32">
        <f t="shared" si="0"/>
        <v>6959</v>
      </c>
      <c r="G9" s="31">
        <f t="shared" si="1"/>
        <v>7.6565817409766451E-2</v>
      </c>
    </row>
    <row r="10" spans="1:7" ht="44" customHeight="1" x14ac:dyDescent="0.2">
      <c r="A10" s="6" t="s">
        <v>9</v>
      </c>
      <c r="B10" s="11">
        <v>661</v>
      </c>
      <c r="C10" s="8">
        <f t="shared" si="2"/>
        <v>0.11505657093124456</v>
      </c>
      <c r="D10" s="7">
        <v>6257</v>
      </c>
      <c r="E10" s="8">
        <f t="shared" si="3"/>
        <v>8.7212867975022298E-2</v>
      </c>
      <c r="F10" s="7">
        <f t="shared" si="0"/>
        <v>5596</v>
      </c>
      <c r="G10" s="20">
        <f t="shared" si="1"/>
        <v>0.10564168131692504</v>
      </c>
    </row>
    <row r="11" spans="1:7" ht="44" customHeight="1" x14ac:dyDescent="0.2">
      <c r="A11" s="2" t="s">
        <v>10</v>
      </c>
      <c r="B11" s="10">
        <v>784</v>
      </c>
      <c r="C11" s="22">
        <f t="shared" si="2"/>
        <v>0.13646649260226285</v>
      </c>
      <c r="D11" s="32">
        <v>8057</v>
      </c>
      <c r="E11" s="22">
        <f t="shared" si="3"/>
        <v>0.11230207404103479</v>
      </c>
      <c r="F11" s="32">
        <f t="shared" si="0"/>
        <v>7273</v>
      </c>
      <c r="G11" s="31">
        <f t="shared" si="1"/>
        <v>9.7306689834926158E-2</v>
      </c>
    </row>
    <row r="12" spans="1:7" ht="44" customHeight="1" x14ac:dyDescent="0.2">
      <c r="A12" s="6" t="s">
        <v>11</v>
      </c>
      <c r="B12" s="11">
        <v>520</v>
      </c>
      <c r="C12" s="8">
        <f t="shared" si="2"/>
        <v>9.0513489991296783E-2</v>
      </c>
      <c r="D12" s="7">
        <v>4509</v>
      </c>
      <c r="E12" s="8">
        <f t="shared" si="3"/>
        <v>6.2848461195361291E-2</v>
      </c>
      <c r="F12" s="7">
        <f t="shared" si="0"/>
        <v>3989</v>
      </c>
      <c r="G12" s="20">
        <f t="shared" si="1"/>
        <v>0.11532490574406742</v>
      </c>
    </row>
    <row r="13" spans="1:7" ht="44" customHeight="1" x14ac:dyDescent="0.2">
      <c r="A13" s="2" t="s">
        <v>12</v>
      </c>
      <c r="B13" s="10">
        <v>913</v>
      </c>
      <c r="C13" s="22">
        <f t="shared" si="2"/>
        <v>0.15892080069625761</v>
      </c>
      <c r="D13" s="32">
        <v>8759</v>
      </c>
      <c r="E13" s="22">
        <f t="shared" si="3"/>
        <v>0.12208686440677965</v>
      </c>
      <c r="F13" s="32">
        <f t="shared" ref="F13:F39" si="4">D13-B13</f>
        <v>7846</v>
      </c>
      <c r="G13" s="31">
        <f t="shared" ref="G13:G39" si="5">B13/D13</f>
        <v>0.10423564333828063</v>
      </c>
    </row>
    <row r="14" spans="1:7" ht="45" customHeight="1" x14ac:dyDescent="0.2">
      <c r="A14" s="6" t="s">
        <v>13</v>
      </c>
      <c r="B14" s="23">
        <v>67832</v>
      </c>
      <c r="C14" s="12" t="s">
        <v>42</v>
      </c>
      <c r="D14" s="23">
        <v>55600</v>
      </c>
      <c r="E14" s="12"/>
      <c r="F14" s="23">
        <f t="shared" si="4"/>
        <v>-12232</v>
      </c>
      <c r="G14" s="20">
        <f t="shared" si="5"/>
        <v>1.22</v>
      </c>
    </row>
    <row r="15" spans="1:7" ht="45" customHeight="1" x14ac:dyDescent="0.2">
      <c r="A15" s="2" t="s">
        <v>14</v>
      </c>
      <c r="B15" s="24">
        <v>114786</v>
      </c>
      <c r="C15" s="9"/>
      <c r="D15" s="30">
        <v>87949</v>
      </c>
      <c r="E15" s="9"/>
      <c r="F15" s="30">
        <f t="shared" si="4"/>
        <v>-26837</v>
      </c>
      <c r="G15" s="33">
        <f t="shared" si="5"/>
        <v>1.3051427531865059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20" t="s">
        <v>42</v>
      </c>
    </row>
    <row r="17" spans="1:7" ht="30" x14ac:dyDescent="0.2">
      <c r="A17" s="2" t="s">
        <v>15</v>
      </c>
      <c r="B17" s="3">
        <v>2034</v>
      </c>
      <c r="C17" s="4">
        <f>B17/$B$3</f>
        <v>0.35404699738903395</v>
      </c>
      <c r="D17" s="34">
        <v>20494</v>
      </c>
      <c r="E17" s="35">
        <v>0.28570000000000001</v>
      </c>
      <c r="F17" s="34">
        <f t="shared" si="4"/>
        <v>18460</v>
      </c>
      <c r="G17" s="39">
        <f t="shared" si="5"/>
        <v>9.9248560554308585E-2</v>
      </c>
    </row>
    <row r="18" spans="1:7" ht="30" x14ac:dyDescent="0.2">
      <c r="A18" s="6" t="s">
        <v>16</v>
      </c>
      <c r="B18" s="11">
        <v>1136</v>
      </c>
      <c r="C18" s="8">
        <f t="shared" ref="C18:C21" si="6">B18/$B$3</f>
        <v>0.19773716275021758</v>
      </c>
      <c r="D18" s="36">
        <v>8489</v>
      </c>
      <c r="E18" s="37">
        <v>0.1183</v>
      </c>
      <c r="F18" s="36">
        <f t="shared" si="4"/>
        <v>7353</v>
      </c>
      <c r="G18" s="40">
        <f t="shared" si="5"/>
        <v>0.13382023795500059</v>
      </c>
    </row>
    <row r="19" spans="1:7" ht="45" x14ac:dyDescent="0.2">
      <c r="A19" s="2" t="s">
        <v>17</v>
      </c>
      <c r="B19" s="10">
        <v>555</v>
      </c>
      <c r="C19" s="4">
        <f t="shared" si="6"/>
        <v>9.6605744125326368E-2</v>
      </c>
      <c r="D19" s="34">
        <v>8172</v>
      </c>
      <c r="E19" s="35">
        <v>0.1139</v>
      </c>
      <c r="F19" s="34">
        <f t="shared" si="4"/>
        <v>7617</v>
      </c>
      <c r="G19" s="39">
        <f t="shared" si="5"/>
        <v>6.7914831130690162E-2</v>
      </c>
    </row>
    <row r="20" spans="1:7" ht="45" x14ac:dyDescent="0.2">
      <c r="A20" s="6" t="s">
        <v>18</v>
      </c>
      <c r="B20" s="11">
        <v>179</v>
      </c>
      <c r="C20" s="8">
        <f t="shared" si="6"/>
        <v>3.1157528285465624E-2</v>
      </c>
      <c r="D20" s="36">
        <v>4591</v>
      </c>
      <c r="E20" s="37">
        <v>6.4000000000000001E-2</v>
      </c>
      <c r="F20" s="36">
        <f t="shared" si="4"/>
        <v>4412</v>
      </c>
      <c r="G20" s="40">
        <f t="shared" si="5"/>
        <v>3.8989326944020908E-2</v>
      </c>
    </row>
    <row r="21" spans="1:7" ht="60" x14ac:dyDescent="0.2">
      <c r="A21" s="2" t="s">
        <v>19</v>
      </c>
      <c r="B21" s="3">
        <v>1140</v>
      </c>
      <c r="C21" s="4">
        <f t="shared" si="6"/>
        <v>0.19843342036553524</v>
      </c>
      <c r="D21" s="34">
        <v>20251</v>
      </c>
      <c r="E21" s="35">
        <v>0.2823</v>
      </c>
      <c r="F21" s="34">
        <f t="shared" si="4"/>
        <v>19111</v>
      </c>
      <c r="G21" s="39">
        <f t="shared" si="5"/>
        <v>5.6293516369561994E-2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20" t="s">
        <v>42</v>
      </c>
    </row>
    <row r="23" spans="1:7" ht="45" customHeight="1" x14ac:dyDescent="0.2">
      <c r="A23" s="2" t="s">
        <v>20</v>
      </c>
      <c r="B23" s="3">
        <v>2611</v>
      </c>
      <c r="C23" s="4">
        <v>1</v>
      </c>
      <c r="D23" s="3">
        <v>29398</v>
      </c>
      <c r="E23" s="4">
        <v>1</v>
      </c>
      <c r="F23" s="3">
        <f t="shared" si="4"/>
        <v>26787</v>
      </c>
      <c r="G23" s="33">
        <f t="shared" si="5"/>
        <v>8.8815565684740458E-2</v>
      </c>
    </row>
    <row r="24" spans="1:7" ht="45" customHeight="1" x14ac:dyDescent="0.2">
      <c r="A24" s="6" t="s">
        <v>21</v>
      </c>
      <c r="B24" s="11">
        <v>251</v>
      </c>
      <c r="C24" s="8">
        <f>B24/$B$23</f>
        <v>9.613175028724627E-2</v>
      </c>
      <c r="D24" s="7">
        <v>3121</v>
      </c>
      <c r="E24" s="8">
        <f>D24/$D$23</f>
        <v>0.10616368460439486</v>
      </c>
      <c r="F24" s="7">
        <f t="shared" si="4"/>
        <v>2870</v>
      </c>
      <c r="G24" s="20">
        <f t="shared" si="5"/>
        <v>8.0422941364947126E-2</v>
      </c>
    </row>
    <row r="25" spans="1:7" ht="45" customHeight="1" x14ac:dyDescent="0.2">
      <c r="A25" s="2" t="s">
        <v>4</v>
      </c>
      <c r="B25" s="10">
        <v>287</v>
      </c>
      <c r="C25" s="22">
        <f t="shared" ref="C25:C34" si="7">B25/$B$23</f>
        <v>0.10991957104557641</v>
      </c>
      <c r="D25" s="3">
        <v>2572</v>
      </c>
      <c r="E25" s="22">
        <f t="shared" ref="E25:E32" si="8">D25/$D$23</f>
        <v>8.7488944826178652E-2</v>
      </c>
      <c r="F25" s="3">
        <f t="shared" si="4"/>
        <v>2285</v>
      </c>
      <c r="G25" s="31">
        <f t="shared" si="5"/>
        <v>0.11158631415241058</v>
      </c>
    </row>
    <row r="26" spans="1:7" ht="45" customHeight="1" x14ac:dyDescent="0.2">
      <c r="A26" s="6" t="s">
        <v>5</v>
      </c>
      <c r="B26" s="11">
        <v>516</v>
      </c>
      <c r="C26" s="8">
        <f t="shared" si="7"/>
        <v>0.19762543086939871</v>
      </c>
      <c r="D26" s="7">
        <v>3836</v>
      </c>
      <c r="E26" s="8">
        <f t="shared" si="8"/>
        <v>0.13048506701136131</v>
      </c>
      <c r="F26" s="7">
        <f t="shared" si="4"/>
        <v>3320</v>
      </c>
      <c r="G26" s="20">
        <f t="shared" si="5"/>
        <v>0.13451511991657977</v>
      </c>
    </row>
    <row r="27" spans="1:7" ht="45" customHeight="1" x14ac:dyDescent="0.2">
      <c r="A27" s="2" t="s">
        <v>6</v>
      </c>
      <c r="B27" s="10">
        <v>646</v>
      </c>
      <c r="C27" s="22">
        <f t="shared" si="7"/>
        <v>0.2474147836078131</v>
      </c>
      <c r="D27" s="3">
        <v>3257</v>
      </c>
      <c r="E27" s="22">
        <f t="shared" si="8"/>
        <v>0.11078984964963604</v>
      </c>
      <c r="F27" s="3">
        <f t="shared" si="4"/>
        <v>2611</v>
      </c>
      <c r="G27" s="31">
        <f t="shared" si="5"/>
        <v>0.19834203254528707</v>
      </c>
    </row>
    <row r="28" spans="1:7" ht="45" customHeight="1" x14ac:dyDescent="0.2">
      <c r="A28" s="6" t="s">
        <v>7</v>
      </c>
      <c r="B28" s="11">
        <v>427</v>
      </c>
      <c r="C28" s="8">
        <f t="shared" si="7"/>
        <v>0.16353887399463807</v>
      </c>
      <c r="D28" s="7">
        <v>3422</v>
      </c>
      <c r="E28" s="8">
        <f t="shared" si="8"/>
        <v>0.11640247635893598</v>
      </c>
      <c r="F28" s="7">
        <f t="shared" si="4"/>
        <v>2995</v>
      </c>
      <c r="G28" s="20">
        <f t="shared" si="5"/>
        <v>0.12478082992402104</v>
      </c>
    </row>
    <row r="29" spans="1:7" ht="45" customHeight="1" x14ac:dyDescent="0.2">
      <c r="A29" s="2" t="s">
        <v>8</v>
      </c>
      <c r="B29" s="10">
        <v>329</v>
      </c>
      <c r="C29" s="22">
        <f t="shared" si="7"/>
        <v>0.12600536193029491</v>
      </c>
      <c r="D29" s="3">
        <v>3528</v>
      </c>
      <c r="E29" s="22">
        <f t="shared" si="8"/>
        <v>0.12000816382066808</v>
      </c>
      <c r="F29" s="3">
        <f t="shared" si="4"/>
        <v>3199</v>
      </c>
      <c r="G29" s="31">
        <f t="shared" si="5"/>
        <v>9.3253968253968256E-2</v>
      </c>
    </row>
    <row r="30" spans="1:7" ht="45" customHeight="1" x14ac:dyDescent="0.2">
      <c r="A30" s="6" t="s">
        <v>9</v>
      </c>
      <c r="B30" s="11">
        <v>744</v>
      </c>
      <c r="C30" s="8">
        <f>B30/$B$23</f>
        <v>0.28494829567215624</v>
      </c>
      <c r="D30" s="7">
        <v>2772</v>
      </c>
      <c r="E30" s="8">
        <f t="shared" si="8"/>
        <v>9.4292128716239196E-2</v>
      </c>
      <c r="F30" s="7">
        <f t="shared" si="4"/>
        <v>2028</v>
      </c>
      <c r="G30" s="20">
        <f t="shared" si="5"/>
        <v>0.26839826839826841</v>
      </c>
    </row>
    <row r="31" spans="1:7" ht="45" customHeight="1" x14ac:dyDescent="0.2">
      <c r="A31" s="2" t="s">
        <v>10</v>
      </c>
      <c r="B31" s="10">
        <v>732</v>
      </c>
      <c r="C31" s="22">
        <f t="shared" si="7"/>
        <v>0.28035235541937953</v>
      </c>
      <c r="D31" s="3">
        <v>3208</v>
      </c>
      <c r="E31" s="22">
        <f t="shared" si="8"/>
        <v>0.1091230695965712</v>
      </c>
      <c r="F31" s="3">
        <f t="shared" si="4"/>
        <v>2476</v>
      </c>
      <c r="G31" s="31">
        <f t="shared" si="5"/>
        <v>0.22817955112219451</v>
      </c>
    </row>
    <row r="32" spans="1:7" ht="45" customHeight="1" x14ac:dyDescent="0.2">
      <c r="A32" s="6" t="s">
        <v>11</v>
      </c>
      <c r="B32" s="11">
        <v>632</v>
      </c>
      <c r="C32" s="8">
        <f t="shared" si="7"/>
        <v>0.24205285331290693</v>
      </c>
      <c r="D32" s="7">
        <v>2317</v>
      </c>
      <c r="E32" s="8">
        <f t="shared" si="8"/>
        <v>7.881488536635145E-2</v>
      </c>
      <c r="F32" s="7">
        <f t="shared" si="4"/>
        <v>1685</v>
      </c>
      <c r="G32" s="20">
        <f t="shared" si="5"/>
        <v>0.27276650841605526</v>
      </c>
    </row>
    <row r="33" spans="1:7" ht="45" customHeight="1" x14ac:dyDescent="0.2">
      <c r="A33" s="2" t="s">
        <v>12</v>
      </c>
      <c r="B33" s="10">
        <v>1183</v>
      </c>
      <c r="C33" s="22">
        <f t="shared" si="7"/>
        <v>0.45308310991957107</v>
      </c>
      <c r="D33" s="3">
        <v>4490</v>
      </c>
      <c r="E33" s="22">
        <f>D33/$D$23</f>
        <v>0.15273147833185932</v>
      </c>
      <c r="F33" s="3">
        <f t="shared" si="4"/>
        <v>3307</v>
      </c>
      <c r="G33" s="31">
        <f t="shared" si="5"/>
        <v>0.26347438752783964</v>
      </c>
    </row>
    <row r="34" spans="1:7" ht="45" customHeight="1" x14ac:dyDescent="0.2">
      <c r="A34" s="6" t="s">
        <v>22</v>
      </c>
      <c r="B34" s="23">
        <v>121596</v>
      </c>
      <c r="C34" s="12" t="s">
        <v>42</v>
      </c>
      <c r="D34" s="23">
        <v>71873</v>
      </c>
      <c r="E34" s="12"/>
      <c r="F34" s="23">
        <f t="shared" si="4"/>
        <v>-49723</v>
      </c>
      <c r="G34" s="20">
        <f t="shared" si="5"/>
        <v>1.6918175114437968</v>
      </c>
    </row>
    <row r="35" spans="1:7" x14ac:dyDescent="0.2">
      <c r="A35" s="2"/>
      <c r="B35" s="10"/>
      <c r="C35" s="9"/>
      <c r="D35" s="10"/>
      <c r="E35" s="9"/>
      <c r="F35" s="10" t="s">
        <v>42</v>
      </c>
      <c r="G35" s="33" t="s">
        <v>42</v>
      </c>
    </row>
    <row r="36" spans="1:7" ht="45" customHeight="1" x14ac:dyDescent="0.2">
      <c r="A36" s="6" t="s">
        <v>23</v>
      </c>
      <c r="B36" s="7">
        <v>3059</v>
      </c>
      <c r="C36" s="8">
        <v>1</v>
      </c>
      <c r="D36" s="7">
        <v>42271</v>
      </c>
      <c r="E36" s="8">
        <v>1</v>
      </c>
      <c r="F36" s="7">
        <f t="shared" si="4"/>
        <v>39212</v>
      </c>
      <c r="G36" s="20">
        <f t="shared" si="5"/>
        <v>7.2366397766790477E-2</v>
      </c>
    </row>
    <row r="37" spans="1:7" ht="45" customHeight="1" x14ac:dyDescent="0.2">
      <c r="A37" s="2" t="s">
        <v>24</v>
      </c>
      <c r="B37" s="24">
        <v>62599</v>
      </c>
      <c r="C37" s="5"/>
      <c r="D37" s="24">
        <v>55050</v>
      </c>
      <c r="E37" s="9"/>
      <c r="F37" s="24">
        <f t="shared" si="4"/>
        <v>-7549</v>
      </c>
      <c r="G37" s="33">
        <f t="shared" si="5"/>
        <v>1.1371298819255222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63294</v>
      </c>
      <c r="C39" s="9"/>
      <c r="D39" s="24">
        <v>52555</v>
      </c>
      <c r="E39" s="9"/>
      <c r="F39" s="24">
        <f t="shared" si="4"/>
        <v>-10739</v>
      </c>
      <c r="G39" s="33">
        <f t="shared" si="5"/>
        <v>1.2043383122443154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workbookViewId="0">
      <selection activeCell="G7" sqref="G7"/>
    </sheetView>
  </sheetViews>
  <sheetFormatPr baseColWidth="10" defaultColWidth="8.83203125" defaultRowHeight="15" x14ac:dyDescent="0.2"/>
  <cols>
    <col min="1" max="1" width="17.33203125" customWidth="1"/>
    <col min="2" max="2" width="12.1640625" bestFit="1" customWidth="1"/>
    <col min="7" max="7" width="8.83203125" style="41"/>
  </cols>
  <sheetData>
    <row r="1" spans="1:7" ht="16" customHeight="1" thickBot="1" x14ac:dyDescent="0.25">
      <c r="A1" s="15"/>
      <c r="B1" s="13" t="s">
        <v>34</v>
      </c>
      <c r="C1" s="14"/>
      <c r="D1" s="13" t="s">
        <v>26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38" t="s">
        <v>2</v>
      </c>
    </row>
    <row r="3" spans="1:7" ht="45" customHeight="1" x14ac:dyDescent="0.2">
      <c r="A3" s="2" t="s">
        <v>3</v>
      </c>
      <c r="B3" s="3">
        <v>8550</v>
      </c>
      <c r="C3" s="4">
        <v>1</v>
      </c>
      <c r="D3" s="32">
        <v>71744</v>
      </c>
      <c r="E3" s="4">
        <v>1</v>
      </c>
      <c r="F3" s="32">
        <f>D3-B3</f>
        <v>63194</v>
      </c>
      <c r="G3" s="33">
        <f>B3/D3</f>
        <v>0.11917372881355932</v>
      </c>
    </row>
    <row r="4" spans="1:7" ht="45" customHeight="1" x14ac:dyDescent="0.2">
      <c r="A4" s="6" t="s">
        <v>38</v>
      </c>
      <c r="B4" s="7">
        <v>1858</v>
      </c>
      <c r="C4" s="8">
        <f>B4/$B$3</f>
        <v>0.21730994152046784</v>
      </c>
      <c r="D4" s="7">
        <v>10551</v>
      </c>
      <c r="E4" s="8">
        <f>D4/$D$3</f>
        <v>0.14706456289027653</v>
      </c>
      <c r="F4" s="7">
        <f t="shared" ref="F4:F39" si="0">D4-B4</f>
        <v>8693</v>
      </c>
      <c r="G4" s="20">
        <f t="shared" ref="G4:G39" si="1">B4/D4</f>
        <v>0.17609705241209364</v>
      </c>
    </row>
    <row r="5" spans="1:7" ht="45" customHeight="1" x14ac:dyDescent="0.2">
      <c r="A5" s="2" t="s">
        <v>4</v>
      </c>
      <c r="B5" s="3">
        <v>1283</v>
      </c>
      <c r="C5" s="22">
        <f t="shared" ref="C5:C13" si="2">B5/$B$3</f>
        <v>0.15005847953216375</v>
      </c>
      <c r="D5" s="32">
        <v>6835</v>
      </c>
      <c r="E5" s="22">
        <f t="shared" ref="E5:E13" si="3">D5/$D$3</f>
        <v>9.5269290811775195E-2</v>
      </c>
      <c r="F5" s="32">
        <f t="shared" si="0"/>
        <v>5552</v>
      </c>
      <c r="G5" s="31">
        <f t="shared" si="1"/>
        <v>0.18771031455742501</v>
      </c>
    </row>
    <row r="6" spans="1:7" ht="45" customHeight="1" x14ac:dyDescent="0.2">
      <c r="A6" s="6" t="s">
        <v>5</v>
      </c>
      <c r="B6" s="7">
        <v>1094</v>
      </c>
      <c r="C6" s="8">
        <f t="shared" si="2"/>
        <v>0.12795321637426901</v>
      </c>
      <c r="D6" s="7">
        <v>7570</v>
      </c>
      <c r="E6" s="8">
        <f t="shared" si="3"/>
        <v>0.10551404995539697</v>
      </c>
      <c r="F6" s="7">
        <f t="shared" si="0"/>
        <v>6476</v>
      </c>
      <c r="G6" s="20">
        <f t="shared" si="1"/>
        <v>0.14451783355350067</v>
      </c>
    </row>
    <row r="7" spans="1:7" ht="45" customHeight="1" x14ac:dyDescent="0.2">
      <c r="A7" s="2" t="s">
        <v>6</v>
      </c>
      <c r="B7" s="3">
        <v>901</v>
      </c>
      <c r="C7" s="22">
        <f t="shared" si="2"/>
        <v>0.10538011695906432</v>
      </c>
      <c r="D7" s="32">
        <v>5199</v>
      </c>
      <c r="E7" s="22">
        <f t="shared" si="3"/>
        <v>7.2465990187332741E-2</v>
      </c>
      <c r="F7" s="32">
        <f t="shared" si="0"/>
        <v>4298</v>
      </c>
      <c r="G7" s="31">
        <f t="shared" si="1"/>
        <v>0.17330255818426621</v>
      </c>
    </row>
    <row r="8" spans="1:7" ht="45" customHeight="1" x14ac:dyDescent="0.2">
      <c r="A8" s="6" t="s">
        <v>7</v>
      </c>
      <c r="B8" s="11">
        <v>980</v>
      </c>
      <c r="C8" s="8">
        <f t="shared" si="2"/>
        <v>0.11461988304093568</v>
      </c>
      <c r="D8" s="7">
        <v>6361</v>
      </c>
      <c r="E8" s="8">
        <f t="shared" si="3"/>
        <v>8.8662466547725249E-2</v>
      </c>
      <c r="F8" s="7">
        <f t="shared" si="0"/>
        <v>5381</v>
      </c>
      <c r="G8" s="20">
        <f t="shared" si="1"/>
        <v>0.15406382644238328</v>
      </c>
    </row>
    <row r="9" spans="1:7" ht="45" customHeight="1" x14ac:dyDescent="0.2">
      <c r="A9" s="2" t="s">
        <v>8</v>
      </c>
      <c r="B9" s="3">
        <v>1112</v>
      </c>
      <c r="C9" s="22">
        <f t="shared" si="2"/>
        <v>0.13005847953216373</v>
      </c>
      <c r="D9" s="32">
        <v>7536</v>
      </c>
      <c r="E9" s="22">
        <f t="shared" si="3"/>
        <v>0.10504014272970562</v>
      </c>
      <c r="F9" s="32">
        <f t="shared" si="0"/>
        <v>6424</v>
      </c>
      <c r="G9" s="31">
        <f t="shared" si="1"/>
        <v>0.14755838641188959</v>
      </c>
    </row>
    <row r="10" spans="1:7" ht="45" customHeight="1" x14ac:dyDescent="0.2">
      <c r="A10" s="6" t="s">
        <v>9</v>
      </c>
      <c r="B10" s="11">
        <v>553</v>
      </c>
      <c r="C10" s="8">
        <f t="shared" si="2"/>
        <v>6.4678362573099418E-2</v>
      </c>
      <c r="D10" s="7">
        <v>6257</v>
      </c>
      <c r="E10" s="8">
        <f t="shared" si="3"/>
        <v>8.7212867975022298E-2</v>
      </c>
      <c r="F10" s="7">
        <f t="shared" si="0"/>
        <v>5704</v>
      </c>
      <c r="G10" s="20">
        <f t="shared" si="1"/>
        <v>8.8381013265143041E-2</v>
      </c>
    </row>
    <row r="11" spans="1:7" ht="45" customHeight="1" x14ac:dyDescent="0.2">
      <c r="A11" s="2" t="s">
        <v>10</v>
      </c>
      <c r="B11" s="10">
        <v>331</v>
      </c>
      <c r="C11" s="22">
        <f t="shared" si="2"/>
        <v>3.8713450292397658E-2</v>
      </c>
      <c r="D11" s="32">
        <v>8057</v>
      </c>
      <c r="E11" s="22">
        <f t="shared" si="3"/>
        <v>0.11230207404103479</v>
      </c>
      <c r="F11" s="32">
        <f t="shared" si="0"/>
        <v>7726</v>
      </c>
      <c r="G11" s="31">
        <f t="shared" si="1"/>
        <v>4.1082288693061936E-2</v>
      </c>
    </row>
    <row r="12" spans="1:7" ht="45" customHeight="1" x14ac:dyDescent="0.2">
      <c r="A12" s="6" t="s">
        <v>11</v>
      </c>
      <c r="B12" s="11">
        <v>131</v>
      </c>
      <c r="C12" s="8">
        <f t="shared" si="2"/>
        <v>1.5321637426900585E-2</v>
      </c>
      <c r="D12" s="7">
        <v>4509</v>
      </c>
      <c r="E12" s="8">
        <f t="shared" si="3"/>
        <v>6.2848461195361291E-2</v>
      </c>
      <c r="F12" s="7">
        <f t="shared" si="0"/>
        <v>4378</v>
      </c>
      <c r="G12" s="20">
        <f t="shared" si="1"/>
        <v>2.9053005100909291E-2</v>
      </c>
    </row>
    <row r="13" spans="1:7" ht="45" customHeight="1" x14ac:dyDescent="0.2">
      <c r="A13" s="2" t="s">
        <v>12</v>
      </c>
      <c r="B13" s="10">
        <v>305</v>
      </c>
      <c r="C13" s="22">
        <f t="shared" si="2"/>
        <v>3.5672514619883043E-2</v>
      </c>
      <c r="D13" s="32">
        <v>8759</v>
      </c>
      <c r="E13" s="22">
        <f t="shared" si="3"/>
        <v>0.12208686440677965</v>
      </c>
      <c r="F13" s="32">
        <f t="shared" si="0"/>
        <v>8454</v>
      </c>
      <c r="G13" s="31">
        <f t="shared" si="1"/>
        <v>3.482132663546067E-2</v>
      </c>
    </row>
    <row r="14" spans="1:7" ht="45" customHeight="1" x14ac:dyDescent="0.2">
      <c r="A14" s="6" t="s">
        <v>13</v>
      </c>
      <c r="B14" s="23">
        <v>26287</v>
      </c>
      <c r="C14" s="12"/>
      <c r="D14" s="23">
        <v>55600</v>
      </c>
      <c r="E14" s="12"/>
      <c r="F14" s="23">
        <f t="shared" si="0"/>
        <v>29313</v>
      </c>
      <c r="G14" s="20">
        <f t="shared" si="1"/>
        <v>0.47278776978417264</v>
      </c>
    </row>
    <row r="15" spans="1:7" ht="45" customHeight="1" x14ac:dyDescent="0.2">
      <c r="A15" s="2" t="s">
        <v>14</v>
      </c>
      <c r="B15" s="24">
        <v>44527</v>
      </c>
      <c r="C15" s="9"/>
      <c r="D15" s="30">
        <v>87949</v>
      </c>
      <c r="E15" s="9"/>
      <c r="F15" s="30">
        <f t="shared" si="0"/>
        <v>43422</v>
      </c>
      <c r="G15" s="33">
        <f t="shared" si="1"/>
        <v>0.50628204982433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20" t="s">
        <v>42</v>
      </c>
    </row>
    <row r="17" spans="1:7" ht="30" x14ac:dyDescent="0.2">
      <c r="A17" s="2" t="s">
        <v>15</v>
      </c>
      <c r="B17" s="3">
        <v>3608</v>
      </c>
      <c r="C17" s="4">
        <f>B17/$B$3</f>
        <v>0.42198830409356725</v>
      </c>
      <c r="D17" s="34">
        <v>20494</v>
      </c>
      <c r="E17" s="35">
        <v>0.28570000000000001</v>
      </c>
      <c r="F17" s="34">
        <f t="shared" si="0"/>
        <v>16886</v>
      </c>
      <c r="G17" s="39">
        <f t="shared" si="1"/>
        <v>0.17605152727627599</v>
      </c>
    </row>
    <row r="18" spans="1:7" ht="30" x14ac:dyDescent="0.2">
      <c r="A18" s="6" t="s">
        <v>16</v>
      </c>
      <c r="B18" s="7">
        <v>971</v>
      </c>
      <c r="C18" s="8">
        <f t="shared" ref="C18:C21" si="4">B18/$B$3</f>
        <v>0.1135672514619883</v>
      </c>
      <c r="D18" s="36">
        <v>8489</v>
      </c>
      <c r="E18" s="37">
        <v>0.1183</v>
      </c>
      <c r="F18" s="36">
        <f t="shared" si="0"/>
        <v>7518</v>
      </c>
      <c r="G18" s="40">
        <f t="shared" si="1"/>
        <v>0.11438331959005772</v>
      </c>
    </row>
    <row r="19" spans="1:7" ht="45" x14ac:dyDescent="0.2">
      <c r="A19" s="2" t="s">
        <v>17</v>
      </c>
      <c r="B19" s="3">
        <v>1627</v>
      </c>
      <c r="C19" s="4">
        <f t="shared" si="4"/>
        <v>0.19029239766081871</v>
      </c>
      <c r="D19" s="34">
        <v>8172</v>
      </c>
      <c r="E19" s="35">
        <v>0.1139</v>
      </c>
      <c r="F19" s="34">
        <f t="shared" si="0"/>
        <v>6545</v>
      </c>
      <c r="G19" s="39">
        <f t="shared" si="1"/>
        <v>0.19909446891825747</v>
      </c>
    </row>
    <row r="20" spans="1:7" ht="45" x14ac:dyDescent="0.2">
      <c r="A20" s="6" t="s">
        <v>18</v>
      </c>
      <c r="B20" s="11">
        <v>817</v>
      </c>
      <c r="C20" s="8">
        <f t="shared" si="4"/>
        <v>9.555555555555556E-2</v>
      </c>
      <c r="D20" s="36">
        <v>4591</v>
      </c>
      <c r="E20" s="37">
        <v>6.4000000000000001E-2</v>
      </c>
      <c r="F20" s="36">
        <f t="shared" si="0"/>
        <v>3774</v>
      </c>
      <c r="G20" s="40">
        <f t="shared" si="1"/>
        <v>0.17795687214114572</v>
      </c>
    </row>
    <row r="21" spans="1:7" ht="60" x14ac:dyDescent="0.2">
      <c r="A21" s="2" t="s">
        <v>19</v>
      </c>
      <c r="B21" s="3">
        <v>4525</v>
      </c>
      <c r="C21" s="4">
        <f t="shared" si="4"/>
        <v>0.5292397660818714</v>
      </c>
      <c r="D21" s="34">
        <v>20251</v>
      </c>
      <c r="E21" s="35">
        <v>0.2823</v>
      </c>
      <c r="F21" s="34">
        <f t="shared" si="0"/>
        <v>15726</v>
      </c>
      <c r="G21" s="39">
        <f t="shared" si="1"/>
        <v>0.22344575576514741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20" t="s">
        <v>42</v>
      </c>
    </row>
    <row r="23" spans="1:7" ht="44" customHeight="1" x14ac:dyDescent="0.2">
      <c r="A23" s="2" t="s">
        <v>20</v>
      </c>
      <c r="B23" s="3">
        <v>4975</v>
      </c>
      <c r="C23" s="4">
        <v>1</v>
      </c>
      <c r="D23" s="3">
        <v>29398</v>
      </c>
      <c r="E23" s="4">
        <v>1</v>
      </c>
      <c r="F23" s="3">
        <f t="shared" si="0"/>
        <v>24423</v>
      </c>
      <c r="G23" s="33">
        <f t="shared" si="1"/>
        <v>0.16922919926525615</v>
      </c>
    </row>
    <row r="24" spans="1:7" s="21" customFormat="1" ht="44" customHeight="1" x14ac:dyDescent="0.2">
      <c r="A24" s="6" t="s">
        <v>21</v>
      </c>
      <c r="B24" s="11">
        <v>794</v>
      </c>
      <c r="C24" s="8">
        <f>B24/$B$23</f>
        <v>0.15959798994974875</v>
      </c>
      <c r="D24" s="7">
        <v>3121</v>
      </c>
      <c r="E24" s="8">
        <f>D24/$D$23</f>
        <v>0.10616368460439486</v>
      </c>
      <c r="F24" s="7">
        <f t="shared" si="0"/>
        <v>2327</v>
      </c>
      <c r="G24" s="20">
        <f t="shared" si="1"/>
        <v>0.25440563921819931</v>
      </c>
    </row>
    <row r="25" spans="1:7" s="21" customFormat="1" ht="44" customHeight="1" x14ac:dyDescent="0.2">
      <c r="A25" s="2" t="s">
        <v>4</v>
      </c>
      <c r="B25" s="10">
        <v>670</v>
      </c>
      <c r="C25" s="22">
        <f t="shared" ref="C25:C34" si="5">B25/$B$23</f>
        <v>0.13467336683417086</v>
      </c>
      <c r="D25" s="3">
        <v>2572</v>
      </c>
      <c r="E25" s="22">
        <f t="shared" ref="E25:E32" si="6">D25/$D$23</f>
        <v>8.7488944826178652E-2</v>
      </c>
      <c r="F25" s="3">
        <f t="shared" si="0"/>
        <v>1902</v>
      </c>
      <c r="G25" s="31">
        <f t="shared" si="1"/>
        <v>0.26049766718507</v>
      </c>
    </row>
    <row r="26" spans="1:7" s="21" customFormat="1" ht="44" customHeight="1" x14ac:dyDescent="0.2">
      <c r="A26" s="6" t="s">
        <v>5</v>
      </c>
      <c r="B26" s="11">
        <v>562</v>
      </c>
      <c r="C26" s="8">
        <f t="shared" si="5"/>
        <v>0.11296482412060302</v>
      </c>
      <c r="D26" s="7">
        <v>3836</v>
      </c>
      <c r="E26" s="8">
        <f t="shared" si="6"/>
        <v>0.13048506701136131</v>
      </c>
      <c r="F26" s="7">
        <f t="shared" si="0"/>
        <v>3274</v>
      </c>
      <c r="G26" s="20">
        <f t="shared" si="1"/>
        <v>0.1465067778936392</v>
      </c>
    </row>
    <row r="27" spans="1:7" s="21" customFormat="1" ht="44" customHeight="1" x14ac:dyDescent="0.2">
      <c r="A27" s="2" t="s">
        <v>6</v>
      </c>
      <c r="B27" s="10">
        <v>638</v>
      </c>
      <c r="C27" s="22">
        <f t="shared" si="5"/>
        <v>0.12824120603015077</v>
      </c>
      <c r="D27" s="3">
        <v>3257</v>
      </c>
      <c r="E27" s="22">
        <f t="shared" si="6"/>
        <v>0.11078984964963604</v>
      </c>
      <c r="F27" s="3">
        <f t="shared" si="0"/>
        <v>2619</v>
      </c>
      <c r="G27" s="31">
        <f t="shared" si="1"/>
        <v>0.19588578446423088</v>
      </c>
    </row>
    <row r="28" spans="1:7" s="21" customFormat="1" ht="44" customHeight="1" x14ac:dyDescent="0.2">
      <c r="A28" s="6" t="s">
        <v>7</v>
      </c>
      <c r="B28" s="11">
        <v>731</v>
      </c>
      <c r="C28" s="8">
        <f t="shared" si="5"/>
        <v>0.14693467336683416</v>
      </c>
      <c r="D28" s="7">
        <v>3422</v>
      </c>
      <c r="E28" s="8">
        <f t="shared" si="6"/>
        <v>0.11640247635893598</v>
      </c>
      <c r="F28" s="7">
        <f t="shared" si="0"/>
        <v>2691</v>
      </c>
      <c r="G28" s="20">
        <f t="shared" si="1"/>
        <v>0.21361776738749269</v>
      </c>
    </row>
    <row r="29" spans="1:7" s="21" customFormat="1" ht="44" customHeight="1" x14ac:dyDescent="0.2">
      <c r="A29" s="2" t="s">
        <v>8</v>
      </c>
      <c r="B29" s="10">
        <v>849</v>
      </c>
      <c r="C29" s="22">
        <f t="shared" si="5"/>
        <v>0.17065326633165828</v>
      </c>
      <c r="D29" s="3">
        <v>3528</v>
      </c>
      <c r="E29" s="22">
        <f t="shared" si="6"/>
        <v>0.12000816382066808</v>
      </c>
      <c r="F29" s="3">
        <f t="shared" si="0"/>
        <v>2679</v>
      </c>
      <c r="G29" s="31">
        <f t="shared" si="1"/>
        <v>0.24064625850340135</v>
      </c>
    </row>
    <row r="30" spans="1:7" s="21" customFormat="1" ht="44" customHeight="1" x14ac:dyDescent="0.2">
      <c r="A30" s="6" t="s">
        <v>9</v>
      </c>
      <c r="B30" s="11">
        <v>197</v>
      </c>
      <c r="C30" s="8">
        <f t="shared" si="5"/>
        <v>3.9597989949748745E-2</v>
      </c>
      <c r="D30" s="7">
        <v>2772</v>
      </c>
      <c r="E30" s="8">
        <f t="shared" si="6"/>
        <v>9.4292128716239196E-2</v>
      </c>
      <c r="F30" s="7">
        <f t="shared" si="0"/>
        <v>2575</v>
      </c>
      <c r="G30" s="20">
        <f t="shared" si="1"/>
        <v>7.1067821067821071E-2</v>
      </c>
    </row>
    <row r="31" spans="1:7" s="21" customFormat="1" ht="44" customHeight="1" x14ac:dyDescent="0.2">
      <c r="A31" s="2" t="s">
        <v>10</v>
      </c>
      <c r="B31" s="10">
        <v>249</v>
      </c>
      <c r="C31" s="22">
        <f t="shared" si="5"/>
        <v>5.005025125628141E-2</v>
      </c>
      <c r="D31" s="3">
        <v>3208</v>
      </c>
      <c r="E31" s="22">
        <f t="shared" si="6"/>
        <v>0.1091230695965712</v>
      </c>
      <c r="F31" s="3">
        <f t="shared" si="0"/>
        <v>2959</v>
      </c>
      <c r="G31" s="31">
        <f t="shared" si="1"/>
        <v>7.7618453865336653E-2</v>
      </c>
    </row>
    <row r="32" spans="1:7" s="21" customFormat="1" ht="44" customHeight="1" x14ac:dyDescent="0.2">
      <c r="A32" s="6" t="s">
        <v>11</v>
      </c>
      <c r="B32" s="11">
        <v>46</v>
      </c>
      <c r="C32" s="8">
        <f t="shared" si="5"/>
        <v>9.2462311557788938E-3</v>
      </c>
      <c r="D32" s="7">
        <v>2317</v>
      </c>
      <c r="E32" s="8">
        <f t="shared" si="6"/>
        <v>7.881488536635145E-2</v>
      </c>
      <c r="F32" s="7">
        <f t="shared" si="0"/>
        <v>2271</v>
      </c>
      <c r="G32" s="20">
        <f t="shared" si="1"/>
        <v>1.985325852395339E-2</v>
      </c>
    </row>
    <row r="33" spans="1:7" s="21" customFormat="1" ht="44" customHeight="1" x14ac:dyDescent="0.2">
      <c r="A33" s="2" t="s">
        <v>12</v>
      </c>
      <c r="B33" s="10">
        <v>237</v>
      </c>
      <c r="C33" s="22">
        <f t="shared" si="5"/>
        <v>4.7638190954773868E-2</v>
      </c>
      <c r="D33" s="3">
        <v>4490</v>
      </c>
      <c r="E33" s="22">
        <f>D33/$D$23</f>
        <v>0.15273147833185932</v>
      </c>
      <c r="F33" s="3">
        <f t="shared" si="0"/>
        <v>4253</v>
      </c>
      <c r="G33" s="31">
        <f t="shared" si="1"/>
        <v>5.2783964365256127E-2</v>
      </c>
    </row>
    <row r="34" spans="1:7" ht="45" customHeight="1" x14ac:dyDescent="0.2">
      <c r="A34" s="6" t="s">
        <v>22</v>
      </c>
      <c r="B34" s="23">
        <v>34823</v>
      </c>
      <c r="C34" s="12" t="s">
        <v>42</v>
      </c>
      <c r="D34" s="23">
        <v>71873</v>
      </c>
      <c r="E34" s="12"/>
      <c r="F34" s="23">
        <f t="shared" si="0"/>
        <v>37050</v>
      </c>
      <c r="G34" s="20">
        <f t="shared" si="1"/>
        <v>0.4845073949883823</v>
      </c>
    </row>
    <row r="35" spans="1:7" ht="22" customHeight="1" x14ac:dyDescent="0.2">
      <c r="A35" s="2"/>
      <c r="B35" s="24" t="s">
        <v>42</v>
      </c>
      <c r="C35" s="9"/>
      <c r="D35" s="10"/>
      <c r="E35" s="9"/>
      <c r="F35" s="10" t="s">
        <v>42</v>
      </c>
      <c r="G35" s="33" t="s">
        <v>42</v>
      </c>
    </row>
    <row r="36" spans="1:7" ht="45" customHeight="1" x14ac:dyDescent="0.2">
      <c r="A36" s="6" t="s">
        <v>23</v>
      </c>
      <c r="B36" s="7">
        <v>3575</v>
      </c>
      <c r="C36" s="8">
        <v>1</v>
      </c>
      <c r="D36" s="7">
        <v>42271</v>
      </c>
      <c r="E36" s="8">
        <v>1</v>
      </c>
      <c r="F36" s="7">
        <f t="shared" si="0"/>
        <v>38696</v>
      </c>
      <c r="G36" s="20">
        <f t="shared" si="1"/>
        <v>8.4573348158311842E-2</v>
      </c>
    </row>
    <row r="37" spans="1:7" ht="45" customHeight="1" x14ac:dyDescent="0.2">
      <c r="A37" s="2" t="s">
        <v>24</v>
      </c>
      <c r="B37" s="24">
        <v>35792</v>
      </c>
      <c r="C37" s="9"/>
      <c r="D37" s="24">
        <v>55050</v>
      </c>
      <c r="E37" s="9"/>
      <c r="F37" s="24">
        <f t="shared" si="0"/>
        <v>19258</v>
      </c>
      <c r="G37" s="33">
        <f t="shared" si="1"/>
        <v>0.65017257039055409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22881</v>
      </c>
      <c r="C39" s="9"/>
      <c r="D39" s="24">
        <v>52555</v>
      </c>
      <c r="E39" s="9"/>
      <c r="F39" s="24">
        <f t="shared" si="0"/>
        <v>29674</v>
      </c>
      <c r="G39" s="33">
        <f t="shared" si="1"/>
        <v>0.4353724669393968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workbookViewId="0">
      <selection activeCell="H11" sqref="H11"/>
    </sheetView>
  </sheetViews>
  <sheetFormatPr baseColWidth="10" defaultColWidth="8.83203125" defaultRowHeight="15" x14ac:dyDescent="0.2"/>
  <cols>
    <col min="1" max="1" width="17.5" customWidth="1"/>
    <col min="2" max="2" width="11.1640625" bestFit="1" customWidth="1"/>
    <col min="7" max="7" width="8.83203125" style="41"/>
  </cols>
  <sheetData>
    <row r="1" spans="1:7" ht="16" customHeight="1" thickBot="1" x14ac:dyDescent="0.25">
      <c r="A1" s="15"/>
      <c r="B1" s="13" t="s">
        <v>35</v>
      </c>
      <c r="C1" s="14"/>
      <c r="D1" s="13" t="s">
        <v>26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38" t="s">
        <v>2</v>
      </c>
    </row>
    <row r="3" spans="1:7" ht="45" customHeight="1" x14ac:dyDescent="0.2">
      <c r="A3" s="2" t="s">
        <v>3</v>
      </c>
      <c r="B3" s="3">
        <v>6734</v>
      </c>
      <c r="C3" s="4">
        <v>1</v>
      </c>
      <c r="D3" s="32">
        <v>71744</v>
      </c>
      <c r="E3" s="4">
        <v>1</v>
      </c>
      <c r="F3" s="32">
        <f>D3-B3</f>
        <v>65010</v>
      </c>
      <c r="G3" s="33">
        <f>B3/D3</f>
        <v>9.3861507582515616E-2</v>
      </c>
    </row>
    <row r="4" spans="1:7" ht="45" customHeight="1" x14ac:dyDescent="0.2">
      <c r="A4" s="6" t="s">
        <v>38</v>
      </c>
      <c r="B4" s="11">
        <v>1302</v>
      </c>
      <c r="C4" s="8">
        <f>B4/$B$3</f>
        <v>0.19334719334719336</v>
      </c>
      <c r="D4" s="7">
        <v>10551</v>
      </c>
      <c r="E4" s="8">
        <f>D4/$D$3</f>
        <v>0.14706456289027653</v>
      </c>
      <c r="F4" s="7">
        <f t="shared" ref="F4:F39" si="0">D4-B4</f>
        <v>9249</v>
      </c>
      <c r="G4" s="20">
        <f t="shared" ref="G4:G39" si="1">B4/D4</f>
        <v>0.12340062553312482</v>
      </c>
    </row>
    <row r="5" spans="1:7" ht="45" customHeight="1" x14ac:dyDescent="0.2">
      <c r="A5" s="2" t="s">
        <v>4</v>
      </c>
      <c r="B5" s="10">
        <v>745</v>
      </c>
      <c r="C5" s="22">
        <f t="shared" ref="C5:C13" si="2">B5/$B$3</f>
        <v>0.11063261063261064</v>
      </c>
      <c r="D5" s="32">
        <v>6835</v>
      </c>
      <c r="E5" s="22">
        <f t="shared" ref="E5:E13" si="3">D5/$D$3</f>
        <v>9.5269290811775195E-2</v>
      </c>
      <c r="F5" s="32">
        <f t="shared" si="0"/>
        <v>6090</v>
      </c>
      <c r="G5" s="31">
        <f t="shared" si="1"/>
        <v>0.10899780541331383</v>
      </c>
    </row>
    <row r="6" spans="1:7" ht="45" customHeight="1" x14ac:dyDescent="0.2">
      <c r="A6" s="6" t="s">
        <v>5</v>
      </c>
      <c r="B6" s="7">
        <v>804</v>
      </c>
      <c r="C6" s="8">
        <f t="shared" si="2"/>
        <v>0.1193941193941194</v>
      </c>
      <c r="D6" s="7">
        <v>7570</v>
      </c>
      <c r="E6" s="8">
        <f t="shared" si="3"/>
        <v>0.10551404995539697</v>
      </c>
      <c r="F6" s="7">
        <f t="shared" si="0"/>
        <v>6766</v>
      </c>
      <c r="G6" s="20">
        <f t="shared" si="1"/>
        <v>0.10620871862615588</v>
      </c>
    </row>
    <row r="7" spans="1:7" ht="45" customHeight="1" x14ac:dyDescent="0.2">
      <c r="A7" s="2" t="s">
        <v>6</v>
      </c>
      <c r="B7" s="10">
        <v>588</v>
      </c>
      <c r="C7" s="22">
        <f t="shared" si="2"/>
        <v>8.7318087318087323E-2</v>
      </c>
      <c r="D7" s="32">
        <v>5199</v>
      </c>
      <c r="E7" s="22">
        <f t="shared" si="3"/>
        <v>7.2465990187332741E-2</v>
      </c>
      <c r="F7" s="32">
        <f t="shared" si="0"/>
        <v>4611</v>
      </c>
      <c r="G7" s="31">
        <f t="shared" si="1"/>
        <v>0.11309867282169649</v>
      </c>
    </row>
    <row r="8" spans="1:7" ht="45" customHeight="1" x14ac:dyDescent="0.2">
      <c r="A8" s="6" t="s">
        <v>7</v>
      </c>
      <c r="B8" s="11">
        <v>781</v>
      </c>
      <c r="C8" s="8">
        <f t="shared" si="2"/>
        <v>0.11597861597861597</v>
      </c>
      <c r="D8" s="7">
        <v>6361</v>
      </c>
      <c r="E8" s="8">
        <f t="shared" si="3"/>
        <v>8.8662466547725249E-2</v>
      </c>
      <c r="F8" s="7">
        <f t="shared" si="0"/>
        <v>5580</v>
      </c>
      <c r="G8" s="20">
        <f t="shared" si="1"/>
        <v>0.12277943719540953</v>
      </c>
    </row>
    <row r="9" spans="1:7" ht="45" customHeight="1" x14ac:dyDescent="0.2">
      <c r="A9" s="2" t="s">
        <v>8</v>
      </c>
      <c r="B9" s="10">
        <v>525</v>
      </c>
      <c r="C9" s="22">
        <f t="shared" si="2"/>
        <v>7.7962577962577967E-2</v>
      </c>
      <c r="D9" s="32">
        <v>7536</v>
      </c>
      <c r="E9" s="22">
        <f t="shared" si="3"/>
        <v>0.10504014272970562</v>
      </c>
      <c r="F9" s="32">
        <f t="shared" si="0"/>
        <v>7011</v>
      </c>
      <c r="G9" s="31">
        <f t="shared" si="1"/>
        <v>6.96656050955414E-2</v>
      </c>
    </row>
    <row r="10" spans="1:7" ht="45" customHeight="1" x14ac:dyDescent="0.2">
      <c r="A10" s="6" t="s">
        <v>9</v>
      </c>
      <c r="B10" s="11">
        <v>478</v>
      </c>
      <c r="C10" s="8">
        <f t="shared" si="2"/>
        <v>7.0983070983070981E-2</v>
      </c>
      <c r="D10" s="7">
        <v>6257</v>
      </c>
      <c r="E10" s="8">
        <f t="shared" si="3"/>
        <v>8.7212867975022298E-2</v>
      </c>
      <c r="F10" s="7">
        <f t="shared" si="0"/>
        <v>5779</v>
      </c>
      <c r="G10" s="20">
        <f t="shared" si="1"/>
        <v>7.639443822918332E-2</v>
      </c>
    </row>
    <row r="11" spans="1:7" ht="45" customHeight="1" x14ac:dyDescent="0.2">
      <c r="A11" s="2" t="s">
        <v>10</v>
      </c>
      <c r="B11" s="10">
        <v>806</v>
      </c>
      <c r="C11" s="22">
        <f t="shared" si="2"/>
        <v>0.11969111969111969</v>
      </c>
      <c r="D11" s="32">
        <v>8057</v>
      </c>
      <c r="E11" s="22">
        <f t="shared" si="3"/>
        <v>0.11230207404103479</v>
      </c>
      <c r="F11" s="32">
        <f t="shared" si="0"/>
        <v>7251</v>
      </c>
      <c r="G11" s="31">
        <f t="shared" si="1"/>
        <v>0.10003723470274295</v>
      </c>
    </row>
    <row r="12" spans="1:7" ht="45" customHeight="1" x14ac:dyDescent="0.2">
      <c r="A12" s="6" t="s">
        <v>11</v>
      </c>
      <c r="B12" s="11">
        <v>276</v>
      </c>
      <c r="C12" s="8">
        <f t="shared" si="2"/>
        <v>4.0986040986040986E-2</v>
      </c>
      <c r="D12" s="7">
        <v>4509</v>
      </c>
      <c r="E12" s="8">
        <f t="shared" si="3"/>
        <v>6.2848461195361291E-2</v>
      </c>
      <c r="F12" s="7">
        <f t="shared" si="0"/>
        <v>4233</v>
      </c>
      <c r="G12" s="20">
        <f t="shared" si="1"/>
        <v>6.1210911510312709E-2</v>
      </c>
    </row>
    <row r="13" spans="1:7" ht="45" customHeight="1" x14ac:dyDescent="0.2">
      <c r="A13" s="2" t="s">
        <v>12</v>
      </c>
      <c r="B13" s="10">
        <v>429</v>
      </c>
      <c r="C13" s="22">
        <f t="shared" si="2"/>
        <v>6.3706563706563704E-2</v>
      </c>
      <c r="D13" s="32">
        <v>8759</v>
      </c>
      <c r="E13" s="22">
        <f t="shared" si="3"/>
        <v>0.12208686440677965</v>
      </c>
      <c r="F13" s="32">
        <f t="shared" si="0"/>
        <v>8330</v>
      </c>
      <c r="G13" s="31">
        <f t="shared" si="1"/>
        <v>4.8978193857746315E-2</v>
      </c>
    </row>
    <row r="14" spans="1:7" s="27" customFormat="1" ht="45" customHeight="1" x14ac:dyDescent="0.2">
      <c r="A14" s="25" t="s">
        <v>13</v>
      </c>
      <c r="B14" s="23">
        <v>47168</v>
      </c>
      <c r="C14" s="26"/>
      <c r="D14" s="23">
        <v>55600</v>
      </c>
      <c r="E14" s="12"/>
      <c r="F14" s="23">
        <f t="shared" si="0"/>
        <v>8432</v>
      </c>
      <c r="G14" s="20">
        <f t="shared" si="1"/>
        <v>0.84834532374100724</v>
      </c>
    </row>
    <row r="15" spans="1:7" s="27" customFormat="1" ht="45" customHeight="1" x14ac:dyDescent="0.2">
      <c r="A15" s="28" t="s">
        <v>14</v>
      </c>
      <c r="B15" s="24">
        <v>67392</v>
      </c>
      <c r="C15" s="29"/>
      <c r="D15" s="30">
        <v>87949</v>
      </c>
      <c r="E15" s="9"/>
      <c r="F15" s="30">
        <f t="shared" si="0"/>
        <v>20557</v>
      </c>
      <c r="G15" s="33">
        <f t="shared" si="1"/>
        <v>0.76626226563121813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20" t="s">
        <v>42</v>
      </c>
    </row>
    <row r="17" spans="1:7" ht="45" customHeight="1" x14ac:dyDescent="0.2">
      <c r="A17" s="2" t="s">
        <v>15</v>
      </c>
      <c r="B17" s="3">
        <v>2823</v>
      </c>
      <c r="C17" s="4">
        <f>B17/B3</f>
        <v>0.41921591921591922</v>
      </c>
      <c r="D17" s="34">
        <v>20494</v>
      </c>
      <c r="E17" s="35">
        <v>0.28570000000000001</v>
      </c>
      <c r="F17" s="34">
        <f t="shared" si="0"/>
        <v>17671</v>
      </c>
      <c r="G17" s="39">
        <f t="shared" si="1"/>
        <v>0.13774763345369376</v>
      </c>
    </row>
    <row r="18" spans="1:7" ht="45" customHeight="1" x14ac:dyDescent="0.2">
      <c r="A18" s="6" t="s">
        <v>16</v>
      </c>
      <c r="B18" s="11">
        <v>732</v>
      </c>
      <c r="C18" s="8">
        <f>B18/B3</f>
        <v>0.1087021087021087</v>
      </c>
      <c r="D18" s="36">
        <v>8489</v>
      </c>
      <c r="E18" s="37">
        <v>0.1183</v>
      </c>
      <c r="F18" s="36">
        <f t="shared" si="0"/>
        <v>7757</v>
      </c>
      <c r="G18" s="40">
        <f t="shared" si="1"/>
        <v>8.6229237837201086E-2</v>
      </c>
    </row>
    <row r="19" spans="1:7" ht="45" customHeight="1" x14ac:dyDescent="0.2">
      <c r="A19" s="2" t="s">
        <v>17</v>
      </c>
      <c r="B19" s="3">
        <v>1116</v>
      </c>
      <c r="C19" s="4">
        <f>B19/B3</f>
        <v>0.16572616572616572</v>
      </c>
      <c r="D19" s="34">
        <v>8172</v>
      </c>
      <c r="E19" s="35">
        <v>0.1139</v>
      </c>
      <c r="F19" s="34">
        <f t="shared" si="0"/>
        <v>7056</v>
      </c>
      <c r="G19" s="39">
        <f t="shared" si="1"/>
        <v>0.13656387665198239</v>
      </c>
    </row>
    <row r="20" spans="1:7" ht="45" customHeight="1" x14ac:dyDescent="0.2">
      <c r="A20" s="6" t="s">
        <v>18</v>
      </c>
      <c r="B20" s="11">
        <v>878</v>
      </c>
      <c r="C20" s="8">
        <f>B20/B3</f>
        <v>0.13038313038313037</v>
      </c>
      <c r="D20" s="36">
        <v>4591</v>
      </c>
      <c r="E20" s="37">
        <v>6.4000000000000001E-2</v>
      </c>
      <c r="F20" s="36">
        <f t="shared" si="0"/>
        <v>3713</v>
      </c>
      <c r="G20" s="40">
        <f t="shared" si="1"/>
        <v>0.19124373774776737</v>
      </c>
    </row>
    <row r="21" spans="1:7" ht="60" x14ac:dyDescent="0.2">
      <c r="A21" s="2" t="s">
        <v>19</v>
      </c>
      <c r="B21" s="3">
        <v>3606</v>
      </c>
      <c r="C21" s="4">
        <f>B21/B3</f>
        <v>0.5354915354915355</v>
      </c>
      <c r="D21" s="34">
        <v>20251</v>
      </c>
      <c r="E21" s="35">
        <v>0.2823</v>
      </c>
      <c r="F21" s="34">
        <f t="shared" si="0"/>
        <v>16645</v>
      </c>
      <c r="G21" s="39">
        <f t="shared" si="1"/>
        <v>0.17806528072687769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20" t="s">
        <v>42</v>
      </c>
    </row>
    <row r="23" spans="1:7" s="21" customFormat="1" ht="44" customHeight="1" x14ac:dyDescent="0.2">
      <c r="A23" s="2" t="s">
        <v>20</v>
      </c>
      <c r="B23" s="3">
        <v>4044</v>
      </c>
      <c r="C23" s="4">
        <v>1</v>
      </c>
      <c r="D23" s="3">
        <v>29398</v>
      </c>
      <c r="E23" s="4">
        <v>1</v>
      </c>
      <c r="F23" s="3">
        <f t="shared" si="0"/>
        <v>25354</v>
      </c>
      <c r="G23" s="33">
        <f t="shared" si="1"/>
        <v>0.13756037825702427</v>
      </c>
    </row>
    <row r="24" spans="1:7" s="21" customFormat="1" ht="44" customHeight="1" x14ac:dyDescent="0.2">
      <c r="A24" s="6" t="s">
        <v>21</v>
      </c>
      <c r="B24" s="11">
        <v>551</v>
      </c>
      <c r="C24" s="8">
        <f>B24/$B$23</f>
        <v>0.13625123639960435</v>
      </c>
      <c r="D24" s="7">
        <v>3121</v>
      </c>
      <c r="E24" s="8">
        <f>D24/$D$23</f>
        <v>0.10616368460439486</v>
      </c>
      <c r="F24" s="7">
        <f t="shared" si="0"/>
        <v>2570</v>
      </c>
      <c r="G24" s="20">
        <f t="shared" si="1"/>
        <v>0.17654597885293175</v>
      </c>
    </row>
    <row r="25" spans="1:7" s="21" customFormat="1" ht="44" customHeight="1" x14ac:dyDescent="0.2">
      <c r="A25" s="2" t="s">
        <v>4</v>
      </c>
      <c r="B25" s="10">
        <v>353</v>
      </c>
      <c r="C25" s="22">
        <f t="shared" ref="C25:C34" si="4">B25/$B$23</f>
        <v>8.7289812067260136E-2</v>
      </c>
      <c r="D25" s="3">
        <v>2572</v>
      </c>
      <c r="E25" s="22">
        <f t="shared" ref="E25:E32" si="5">D25/$D$23</f>
        <v>8.7488944826178652E-2</v>
      </c>
      <c r="F25" s="3">
        <f t="shared" si="0"/>
        <v>2219</v>
      </c>
      <c r="G25" s="31">
        <f t="shared" si="1"/>
        <v>0.13724727838258166</v>
      </c>
    </row>
    <row r="26" spans="1:7" s="21" customFormat="1" ht="44" customHeight="1" x14ac:dyDescent="0.2">
      <c r="A26" s="6" t="s">
        <v>5</v>
      </c>
      <c r="B26" s="11">
        <v>547</v>
      </c>
      <c r="C26" s="8">
        <f t="shared" si="4"/>
        <v>0.13526211671612265</v>
      </c>
      <c r="D26" s="7">
        <v>3836</v>
      </c>
      <c r="E26" s="8">
        <f t="shared" si="5"/>
        <v>0.13048506701136131</v>
      </c>
      <c r="F26" s="7">
        <f t="shared" si="0"/>
        <v>3289</v>
      </c>
      <c r="G26" s="20">
        <f t="shared" si="1"/>
        <v>0.14259645464025025</v>
      </c>
    </row>
    <row r="27" spans="1:7" s="21" customFormat="1" ht="44" customHeight="1" x14ac:dyDescent="0.2">
      <c r="A27" s="2" t="s">
        <v>6</v>
      </c>
      <c r="B27" s="10">
        <v>438</v>
      </c>
      <c r="C27" s="22">
        <f t="shared" si="4"/>
        <v>0.1083086053412463</v>
      </c>
      <c r="D27" s="3">
        <v>3257</v>
      </c>
      <c r="E27" s="22">
        <f t="shared" si="5"/>
        <v>0.11078984964963604</v>
      </c>
      <c r="F27" s="3">
        <f t="shared" si="0"/>
        <v>2819</v>
      </c>
      <c r="G27" s="31">
        <f t="shared" si="1"/>
        <v>0.13447958243782623</v>
      </c>
    </row>
    <row r="28" spans="1:7" s="21" customFormat="1" ht="44" customHeight="1" x14ac:dyDescent="0.2">
      <c r="A28" s="6" t="s">
        <v>7</v>
      </c>
      <c r="B28" s="11">
        <v>369</v>
      </c>
      <c r="C28" s="8">
        <f t="shared" si="4"/>
        <v>9.1246290801186944E-2</v>
      </c>
      <c r="D28" s="7">
        <v>3422</v>
      </c>
      <c r="E28" s="8">
        <f t="shared" si="5"/>
        <v>0.11640247635893598</v>
      </c>
      <c r="F28" s="7">
        <f t="shared" si="0"/>
        <v>3053</v>
      </c>
      <c r="G28" s="20">
        <f t="shared" si="1"/>
        <v>0.10783167738164816</v>
      </c>
    </row>
    <row r="29" spans="1:7" s="21" customFormat="1" ht="44" customHeight="1" x14ac:dyDescent="0.2">
      <c r="A29" s="2" t="s">
        <v>8</v>
      </c>
      <c r="B29" s="10">
        <v>340</v>
      </c>
      <c r="C29" s="22">
        <f t="shared" si="4"/>
        <v>8.4075173095944603E-2</v>
      </c>
      <c r="D29" s="3">
        <v>3528</v>
      </c>
      <c r="E29" s="22">
        <f t="shared" si="5"/>
        <v>0.12000816382066808</v>
      </c>
      <c r="F29" s="3">
        <f t="shared" si="0"/>
        <v>3188</v>
      </c>
      <c r="G29" s="31">
        <f t="shared" si="1"/>
        <v>9.6371882086167801E-2</v>
      </c>
    </row>
    <row r="30" spans="1:7" s="21" customFormat="1" ht="44" customHeight="1" x14ac:dyDescent="0.2">
      <c r="A30" s="6" t="s">
        <v>9</v>
      </c>
      <c r="B30" s="11">
        <v>264</v>
      </c>
      <c r="C30" s="8">
        <f t="shared" si="4"/>
        <v>6.5281899109792291E-2</v>
      </c>
      <c r="D30" s="7">
        <v>2772</v>
      </c>
      <c r="E30" s="8">
        <f t="shared" si="5"/>
        <v>9.4292128716239196E-2</v>
      </c>
      <c r="F30" s="7">
        <f t="shared" si="0"/>
        <v>2508</v>
      </c>
      <c r="G30" s="20">
        <f t="shared" si="1"/>
        <v>9.5238095238095233E-2</v>
      </c>
    </row>
    <row r="31" spans="1:7" s="21" customFormat="1" ht="44" customHeight="1" x14ac:dyDescent="0.2">
      <c r="A31" s="2" t="s">
        <v>10</v>
      </c>
      <c r="B31" s="10">
        <v>600</v>
      </c>
      <c r="C31" s="22">
        <f t="shared" si="4"/>
        <v>0.14836795252225518</v>
      </c>
      <c r="D31" s="3">
        <v>3208</v>
      </c>
      <c r="E31" s="22">
        <f t="shared" si="5"/>
        <v>0.1091230695965712</v>
      </c>
      <c r="F31" s="3">
        <f t="shared" si="0"/>
        <v>2608</v>
      </c>
      <c r="G31" s="31">
        <f t="shared" si="1"/>
        <v>0.18703241895261846</v>
      </c>
    </row>
    <row r="32" spans="1:7" s="21" customFormat="1" ht="44" customHeight="1" x14ac:dyDescent="0.2">
      <c r="A32" s="6" t="s">
        <v>11</v>
      </c>
      <c r="B32" s="11">
        <v>216</v>
      </c>
      <c r="C32" s="8">
        <f t="shared" si="4"/>
        <v>5.3412462908011868E-2</v>
      </c>
      <c r="D32" s="7">
        <v>2317</v>
      </c>
      <c r="E32" s="8">
        <f t="shared" si="5"/>
        <v>7.881488536635145E-2</v>
      </c>
      <c r="F32" s="7">
        <f t="shared" si="0"/>
        <v>2101</v>
      </c>
      <c r="G32" s="20">
        <f t="shared" si="1"/>
        <v>9.3223996547259394E-2</v>
      </c>
    </row>
    <row r="33" spans="1:7" s="21" customFormat="1" ht="44" customHeight="1" x14ac:dyDescent="0.2">
      <c r="A33" s="2" t="s">
        <v>12</v>
      </c>
      <c r="B33" s="10">
        <v>361</v>
      </c>
      <c r="C33" s="22">
        <f t="shared" si="4"/>
        <v>8.9268051434223547E-2</v>
      </c>
      <c r="D33" s="3">
        <v>4490</v>
      </c>
      <c r="E33" s="22">
        <f>D33/$D$23</f>
        <v>0.15273147833185932</v>
      </c>
      <c r="F33" s="3">
        <f t="shared" si="0"/>
        <v>4129</v>
      </c>
      <c r="G33" s="31">
        <f t="shared" si="1"/>
        <v>8.0400890868596878E-2</v>
      </c>
    </row>
    <row r="34" spans="1:7" ht="45" customHeight="1" x14ac:dyDescent="0.2">
      <c r="A34" s="6" t="s">
        <v>22</v>
      </c>
      <c r="B34" s="23">
        <v>64708</v>
      </c>
      <c r="C34" s="12" t="s">
        <v>42</v>
      </c>
      <c r="D34" s="23">
        <v>71873</v>
      </c>
      <c r="E34" s="12"/>
      <c r="F34" s="23">
        <f t="shared" si="0"/>
        <v>7165</v>
      </c>
      <c r="G34" s="20">
        <f t="shared" si="1"/>
        <v>0.90031026950315141</v>
      </c>
    </row>
    <row r="35" spans="1:7" ht="19" customHeight="1" x14ac:dyDescent="0.2">
      <c r="A35" s="2"/>
      <c r="B35" s="10"/>
      <c r="C35" s="9"/>
      <c r="D35" s="10"/>
      <c r="E35" s="9"/>
      <c r="F35" s="10" t="s">
        <v>42</v>
      </c>
      <c r="G35" s="33" t="s">
        <v>42</v>
      </c>
    </row>
    <row r="36" spans="1:7" ht="45" customHeight="1" x14ac:dyDescent="0.2">
      <c r="A36" s="6" t="s">
        <v>23</v>
      </c>
      <c r="B36" s="7">
        <v>2690</v>
      </c>
      <c r="C36" s="8">
        <v>1</v>
      </c>
      <c r="D36" s="7">
        <v>42271</v>
      </c>
      <c r="E36" s="8">
        <v>1</v>
      </c>
      <c r="F36" s="7">
        <f t="shared" si="0"/>
        <v>39581</v>
      </c>
      <c r="G36" s="20">
        <f t="shared" si="1"/>
        <v>6.3637008824016461E-2</v>
      </c>
    </row>
    <row r="37" spans="1:7" ht="45" customHeight="1" x14ac:dyDescent="0.2">
      <c r="A37" s="2" t="s">
        <v>24</v>
      </c>
      <c r="B37" s="24">
        <v>27188</v>
      </c>
      <c r="C37" s="9"/>
      <c r="D37" s="24">
        <v>55050</v>
      </c>
      <c r="E37" s="9"/>
      <c r="F37" s="24">
        <f t="shared" si="0"/>
        <v>27862</v>
      </c>
      <c r="G37" s="33">
        <f t="shared" si="1"/>
        <v>0.49387829246139875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31497</v>
      </c>
      <c r="C39" s="9"/>
      <c r="D39" s="24">
        <v>52555</v>
      </c>
      <c r="E39" s="9"/>
      <c r="F39" s="24">
        <f t="shared" si="0"/>
        <v>21058</v>
      </c>
      <c r="G39" s="33">
        <f t="shared" si="1"/>
        <v>0.59931500332984489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15" workbookViewId="0">
      <selection activeCell="I11" sqref="I11"/>
    </sheetView>
  </sheetViews>
  <sheetFormatPr baseColWidth="10" defaultColWidth="8.83203125" defaultRowHeight="15" x14ac:dyDescent="0.2"/>
  <cols>
    <col min="1" max="1" width="17.1640625" customWidth="1"/>
    <col min="2" max="2" width="11.1640625" bestFit="1" customWidth="1"/>
    <col min="7" max="7" width="8.83203125" style="41"/>
  </cols>
  <sheetData>
    <row r="1" spans="1:7" ht="16" customHeight="1" thickBot="1" x14ac:dyDescent="0.25">
      <c r="A1" s="15"/>
      <c r="B1" s="13" t="s">
        <v>36</v>
      </c>
      <c r="C1" s="14"/>
      <c r="D1" s="13" t="s">
        <v>26</v>
      </c>
      <c r="E1" s="14"/>
      <c r="F1" s="13" t="s">
        <v>0</v>
      </c>
      <c r="G1" s="14"/>
    </row>
    <row r="2" spans="1:7" ht="17" thickBot="1" x14ac:dyDescent="0.25">
      <c r="A2" s="16"/>
      <c r="B2" s="1" t="s">
        <v>1</v>
      </c>
      <c r="C2" s="1" t="s">
        <v>2</v>
      </c>
      <c r="D2" s="1" t="s">
        <v>1</v>
      </c>
      <c r="E2" s="1" t="s">
        <v>2</v>
      </c>
      <c r="F2" s="1" t="s">
        <v>1</v>
      </c>
      <c r="G2" s="38" t="s">
        <v>2</v>
      </c>
    </row>
    <row r="3" spans="1:7" ht="45" customHeight="1" x14ac:dyDescent="0.2">
      <c r="A3" s="2" t="s">
        <v>3</v>
      </c>
      <c r="B3" s="3">
        <v>5357</v>
      </c>
      <c r="C3" s="4">
        <v>1</v>
      </c>
      <c r="D3" s="32">
        <v>71744</v>
      </c>
      <c r="E3" s="4">
        <v>1</v>
      </c>
      <c r="F3" s="32">
        <f>D3-B3</f>
        <v>66387</v>
      </c>
      <c r="G3" s="33">
        <f>B3/D3</f>
        <v>7.466826494201606E-2</v>
      </c>
    </row>
    <row r="4" spans="1:7" ht="45" customHeight="1" x14ac:dyDescent="0.2">
      <c r="A4" s="6" t="s">
        <v>38</v>
      </c>
      <c r="B4" s="11">
        <v>929</v>
      </c>
      <c r="C4" s="8">
        <f>B4/$B$3</f>
        <v>0.17341795781220831</v>
      </c>
      <c r="D4" s="7">
        <v>10551</v>
      </c>
      <c r="E4" s="8">
        <f>D4/$D$3</f>
        <v>0.14706456289027653</v>
      </c>
      <c r="F4" s="7">
        <f t="shared" ref="F4:F39" si="0">D4-B4</f>
        <v>9622</v>
      </c>
      <c r="G4" s="20">
        <f t="shared" ref="G4:G39" si="1">B4/D4</f>
        <v>8.804852620604682E-2</v>
      </c>
    </row>
    <row r="5" spans="1:7" ht="45" customHeight="1" x14ac:dyDescent="0.2">
      <c r="A5" s="2" t="s">
        <v>4</v>
      </c>
      <c r="B5" s="10">
        <v>447</v>
      </c>
      <c r="C5" s="22">
        <f t="shared" ref="C5:C14" si="2">B5/$B$3</f>
        <v>8.3442225126003355E-2</v>
      </c>
      <c r="D5" s="32">
        <v>6835</v>
      </c>
      <c r="E5" s="22">
        <f t="shared" ref="E5:E13" si="3">D5/$D$3</f>
        <v>9.5269290811775195E-2</v>
      </c>
      <c r="F5" s="32">
        <f t="shared" si="0"/>
        <v>6388</v>
      </c>
      <c r="G5" s="31">
        <f t="shared" si="1"/>
        <v>6.5398683247988296E-2</v>
      </c>
    </row>
    <row r="6" spans="1:7" ht="45" customHeight="1" x14ac:dyDescent="0.2">
      <c r="A6" s="6" t="s">
        <v>5</v>
      </c>
      <c r="B6" s="7">
        <v>680</v>
      </c>
      <c r="C6" s="8">
        <f t="shared" si="2"/>
        <v>0.12693671831248834</v>
      </c>
      <c r="D6" s="7">
        <v>7570</v>
      </c>
      <c r="E6" s="8">
        <f t="shared" si="3"/>
        <v>0.10551404995539697</v>
      </c>
      <c r="F6" s="7">
        <f t="shared" si="0"/>
        <v>6890</v>
      </c>
      <c r="G6" s="20">
        <f t="shared" si="1"/>
        <v>8.982826948480846E-2</v>
      </c>
    </row>
    <row r="7" spans="1:7" ht="45" customHeight="1" x14ac:dyDescent="0.2">
      <c r="A7" s="2" t="s">
        <v>6</v>
      </c>
      <c r="B7" s="10">
        <v>587</v>
      </c>
      <c r="C7" s="22">
        <f t="shared" si="2"/>
        <v>0.10957625536680979</v>
      </c>
      <c r="D7" s="32">
        <v>5199</v>
      </c>
      <c r="E7" s="22">
        <f t="shared" si="3"/>
        <v>7.2465990187332741E-2</v>
      </c>
      <c r="F7" s="32">
        <f t="shared" si="0"/>
        <v>4612</v>
      </c>
      <c r="G7" s="31">
        <f t="shared" si="1"/>
        <v>0.11290632814002693</v>
      </c>
    </row>
    <row r="8" spans="1:7" ht="45" customHeight="1" x14ac:dyDescent="0.2">
      <c r="A8" s="6" t="s">
        <v>7</v>
      </c>
      <c r="B8" s="11">
        <v>407</v>
      </c>
      <c r="C8" s="8">
        <f t="shared" si="2"/>
        <v>7.5975359342915813E-2</v>
      </c>
      <c r="D8" s="7">
        <v>6361</v>
      </c>
      <c r="E8" s="8">
        <f t="shared" si="3"/>
        <v>8.8662466547725249E-2</v>
      </c>
      <c r="F8" s="7">
        <f t="shared" si="0"/>
        <v>5954</v>
      </c>
      <c r="G8" s="20">
        <f t="shared" si="1"/>
        <v>6.3983650369438774E-2</v>
      </c>
    </row>
    <row r="9" spans="1:7" ht="45" customHeight="1" x14ac:dyDescent="0.2">
      <c r="A9" s="2" t="s">
        <v>8</v>
      </c>
      <c r="B9" s="10">
        <v>477</v>
      </c>
      <c r="C9" s="22">
        <f t="shared" si="2"/>
        <v>8.9042374463319016E-2</v>
      </c>
      <c r="D9" s="32">
        <v>7536</v>
      </c>
      <c r="E9" s="22">
        <f t="shared" si="3"/>
        <v>0.10504014272970562</v>
      </c>
      <c r="F9" s="32">
        <f t="shared" si="0"/>
        <v>7059</v>
      </c>
      <c r="G9" s="31">
        <f t="shared" si="1"/>
        <v>6.3296178343949044E-2</v>
      </c>
    </row>
    <row r="10" spans="1:7" ht="45" customHeight="1" x14ac:dyDescent="0.2">
      <c r="A10" s="6" t="s">
        <v>9</v>
      </c>
      <c r="B10" s="11">
        <v>613</v>
      </c>
      <c r="C10" s="8">
        <f t="shared" si="2"/>
        <v>0.11442971812581669</v>
      </c>
      <c r="D10" s="7">
        <v>6257</v>
      </c>
      <c r="E10" s="8">
        <f t="shared" si="3"/>
        <v>8.7212867975022298E-2</v>
      </c>
      <c r="F10" s="7">
        <f t="shared" si="0"/>
        <v>5644</v>
      </c>
      <c r="G10" s="20">
        <f t="shared" si="1"/>
        <v>9.7970273293910823E-2</v>
      </c>
    </row>
    <row r="11" spans="1:7" ht="45" customHeight="1" x14ac:dyDescent="0.2">
      <c r="A11" s="2" t="s">
        <v>10</v>
      </c>
      <c r="B11" s="10">
        <v>455</v>
      </c>
      <c r="C11" s="22">
        <f t="shared" si="2"/>
        <v>8.4935598282620872E-2</v>
      </c>
      <c r="D11" s="32">
        <v>8057</v>
      </c>
      <c r="E11" s="22">
        <f t="shared" si="3"/>
        <v>0.11230207404103479</v>
      </c>
      <c r="F11" s="32">
        <f t="shared" si="0"/>
        <v>7602</v>
      </c>
      <c r="G11" s="31">
        <f t="shared" si="1"/>
        <v>5.6472632493483929E-2</v>
      </c>
    </row>
    <row r="12" spans="1:7" ht="45" customHeight="1" x14ac:dyDescent="0.2">
      <c r="A12" s="6" t="s">
        <v>11</v>
      </c>
      <c r="B12" s="11">
        <v>372</v>
      </c>
      <c r="C12" s="8">
        <f t="shared" si="2"/>
        <v>6.9441851782714212E-2</v>
      </c>
      <c r="D12" s="7">
        <v>4509</v>
      </c>
      <c r="E12" s="8">
        <f t="shared" si="3"/>
        <v>6.2848461195361291E-2</v>
      </c>
      <c r="F12" s="7">
        <f t="shared" si="0"/>
        <v>4137</v>
      </c>
      <c r="G12" s="20">
        <f t="shared" si="1"/>
        <v>8.2501663339986694E-2</v>
      </c>
    </row>
    <row r="13" spans="1:7" ht="45" customHeight="1" x14ac:dyDescent="0.2">
      <c r="A13" s="2" t="s">
        <v>12</v>
      </c>
      <c r="B13" s="10">
        <v>388</v>
      </c>
      <c r="C13" s="22">
        <f t="shared" si="2"/>
        <v>7.2428598095949231E-2</v>
      </c>
      <c r="D13" s="32">
        <v>8759</v>
      </c>
      <c r="E13" s="22">
        <f t="shared" si="3"/>
        <v>0.12208686440677965</v>
      </c>
      <c r="F13" s="32">
        <f t="shared" si="0"/>
        <v>8371</v>
      </c>
      <c r="G13" s="31">
        <f t="shared" si="1"/>
        <v>4.4297294211667997E-2</v>
      </c>
    </row>
    <row r="14" spans="1:7" s="27" customFormat="1" ht="45" customHeight="1" x14ac:dyDescent="0.2">
      <c r="A14" s="25" t="s">
        <v>13</v>
      </c>
      <c r="B14" s="23">
        <v>43192</v>
      </c>
      <c r="C14" s="26" t="s">
        <v>42</v>
      </c>
      <c r="D14" s="23">
        <v>55600</v>
      </c>
      <c r="E14" s="12"/>
      <c r="F14" s="23">
        <f t="shared" si="0"/>
        <v>12408</v>
      </c>
      <c r="G14" s="20">
        <f t="shared" si="1"/>
        <v>0.77683453237410072</v>
      </c>
    </row>
    <row r="15" spans="1:7" s="27" customFormat="1" ht="45" customHeight="1" x14ac:dyDescent="0.2">
      <c r="A15" s="28" t="s">
        <v>14</v>
      </c>
      <c r="B15" s="24">
        <v>72319</v>
      </c>
      <c r="C15" s="29"/>
      <c r="D15" s="30">
        <v>87949</v>
      </c>
      <c r="E15" s="9"/>
      <c r="F15" s="30">
        <f t="shared" si="0"/>
        <v>15630</v>
      </c>
      <c r="G15" s="33">
        <f t="shared" si="1"/>
        <v>0.82228336877053743</v>
      </c>
    </row>
    <row r="16" spans="1:7" x14ac:dyDescent="0.2">
      <c r="A16" s="6"/>
      <c r="B16" s="11"/>
      <c r="C16" s="12"/>
      <c r="D16" s="11"/>
      <c r="E16" s="12"/>
      <c r="F16" s="11" t="s">
        <v>42</v>
      </c>
      <c r="G16" s="20" t="s">
        <v>42</v>
      </c>
    </row>
    <row r="17" spans="1:7" ht="30" x14ac:dyDescent="0.2">
      <c r="A17" s="2" t="s">
        <v>15</v>
      </c>
      <c r="B17" s="3">
        <v>1919</v>
      </c>
      <c r="C17" s="4">
        <f>B17/B3</f>
        <v>0.35822288594362517</v>
      </c>
      <c r="D17" s="34">
        <v>20494</v>
      </c>
      <c r="E17" s="35">
        <v>0.28570000000000001</v>
      </c>
      <c r="F17" s="34">
        <f t="shared" si="0"/>
        <v>18575</v>
      </c>
      <c r="G17" s="39">
        <f t="shared" si="1"/>
        <v>9.3637162096223289E-2</v>
      </c>
    </row>
    <row r="18" spans="1:7" ht="30" x14ac:dyDescent="0.2">
      <c r="A18" s="6" t="s">
        <v>16</v>
      </c>
      <c r="B18" s="11">
        <v>420</v>
      </c>
      <c r="C18" s="8">
        <f>B18/B3</f>
        <v>7.8402090722419271E-2</v>
      </c>
      <c r="D18" s="36">
        <v>8489</v>
      </c>
      <c r="E18" s="37">
        <v>0.1183</v>
      </c>
      <c r="F18" s="36">
        <f t="shared" si="0"/>
        <v>8069</v>
      </c>
      <c r="G18" s="40">
        <f t="shared" si="1"/>
        <v>4.9475792201672752E-2</v>
      </c>
    </row>
    <row r="19" spans="1:7" ht="45" x14ac:dyDescent="0.2">
      <c r="A19" s="2" t="s">
        <v>17</v>
      </c>
      <c r="B19" s="3">
        <v>402</v>
      </c>
      <c r="C19" s="4">
        <f>B19/B3</f>
        <v>7.5042001120029872E-2</v>
      </c>
      <c r="D19" s="34">
        <v>8172</v>
      </c>
      <c r="E19" s="35">
        <v>0.1139</v>
      </c>
      <c r="F19" s="34">
        <f t="shared" si="0"/>
        <v>7770</v>
      </c>
      <c r="G19" s="39">
        <f t="shared" si="1"/>
        <v>4.9192364170337739E-2</v>
      </c>
    </row>
    <row r="20" spans="1:7" ht="45" x14ac:dyDescent="0.2">
      <c r="A20" s="6" t="s">
        <v>18</v>
      </c>
      <c r="B20" s="11">
        <v>90</v>
      </c>
      <c r="C20" s="8">
        <f>B20/B3</f>
        <v>1.6800448011946984E-2</v>
      </c>
      <c r="D20" s="36">
        <v>4591</v>
      </c>
      <c r="E20" s="37">
        <v>6.4000000000000001E-2</v>
      </c>
      <c r="F20" s="36">
        <f t="shared" si="0"/>
        <v>4501</v>
      </c>
      <c r="G20" s="40">
        <f t="shared" si="1"/>
        <v>1.9603572206490959E-2</v>
      </c>
    </row>
    <row r="21" spans="1:7" ht="60" x14ac:dyDescent="0.2">
      <c r="A21" s="2" t="s">
        <v>19</v>
      </c>
      <c r="B21" s="3">
        <v>1241</v>
      </c>
      <c r="C21" s="4">
        <f>B21/B3</f>
        <v>0.23165951092029122</v>
      </c>
      <c r="D21" s="34">
        <v>20251</v>
      </c>
      <c r="E21" s="35">
        <v>0.2823</v>
      </c>
      <c r="F21" s="34">
        <f t="shared" si="0"/>
        <v>19010</v>
      </c>
      <c r="G21" s="39">
        <f t="shared" si="1"/>
        <v>6.1280924398795122E-2</v>
      </c>
    </row>
    <row r="22" spans="1:7" x14ac:dyDescent="0.2">
      <c r="A22" s="6"/>
      <c r="B22" s="11"/>
      <c r="C22" s="12"/>
      <c r="D22" s="11"/>
      <c r="E22" s="12"/>
      <c r="F22" s="11" t="s">
        <v>42</v>
      </c>
      <c r="G22" s="20" t="s">
        <v>42</v>
      </c>
    </row>
    <row r="23" spans="1:7" ht="45" customHeight="1" x14ac:dyDescent="0.2">
      <c r="A23" s="2" t="s">
        <v>20</v>
      </c>
      <c r="B23" s="3">
        <v>2786</v>
      </c>
      <c r="C23" s="4">
        <v>1</v>
      </c>
      <c r="D23" s="3">
        <v>29398</v>
      </c>
      <c r="E23" s="4">
        <v>1</v>
      </c>
      <c r="F23" s="3">
        <f t="shared" si="0"/>
        <v>26612</v>
      </c>
      <c r="G23" s="33">
        <f t="shared" si="1"/>
        <v>9.4768351588543437E-2</v>
      </c>
    </row>
    <row r="24" spans="1:7" ht="45" customHeight="1" x14ac:dyDescent="0.2">
      <c r="A24" s="6" t="s">
        <v>21</v>
      </c>
      <c r="B24" s="11">
        <v>146</v>
      </c>
      <c r="C24" s="8">
        <f>B24/$B$23</f>
        <v>5.2404881550610197E-2</v>
      </c>
      <c r="D24" s="7">
        <v>3121</v>
      </c>
      <c r="E24" s="8">
        <f>D24/$D$23</f>
        <v>0.10616368460439486</v>
      </c>
      <c r="F24" s="7">
        <f t="shared" si="0"/>
        <v>2975</v>
      </c>
      <c r="G24" s="20">
        <f t="shared" si="1"/>
        <v>4.6779878244152515E-2</v>
      </c>
    </row>
    <row r="25" spans="1:7" ht="45" customHeight="1" x14ac:dyDescent="0.2">
      <c r="A25" s="2" t="s">
        <v>4</v>
      </c>
      <c r="B25" s="10">
        <v>120</v>
      </c>
      <c r="C25" s="22">
        <f t="shared" ref="C25:C34" si="4">B25/$B$23</f>
        <v>4.3072505384063174E-2</v>
      </c>
      <c r="D25" s="3">
        <v>2572</v>
      </c>
      <c r="E25" s="22">
        <f t="shared" ref="E25:E32" si="5">D25/$D$23</f>
        <v>8.7488944826178652E-2</v>
      </c>
      <c r="F25" s="3">
        <f t="shared" si="0"/>
        <v>2452</v>
      </c>
      <c r="G25" s="31">
        <f t="shared" si="1"/>
        <v>4.6656298600311043E-2</v>
      </c>
    </row>
    <row r="26" spans="1:7" ht="45" customHeight="1" x14ac:dyDescent="0.2">
      <c r="A26" s="6" t="s">
        <v>5</v>
      </c>
      <c r="B26" s="11">
        <v>489</v>
      </c>
      <c r="C26" s="8">
        <f t="shared" si="4"/>
        <v>0.17552045944005742</v>
      </c>
      <c r="D26" s="7">
        <v>3836</v>
      </c>
      <c r="E26" s="8">
        <f t="shared" si="5"/>
        <v>0.13048506701136131</v>
      </c>
      <c r="F26" s="7">
        <f t="shared" si="0"/>
        <v>3347</v>
      </c>
      <c r="G26" s="20">
        <f t="shared" si="1"/>
        <v>0.12747653806047968</v>
      </c>
    </row>
    <row r="27" spans="1:7" ht="45" customHeight="1" x14ac:dyDescent="0.2">
      <c r="A27" s="2" t="s">
        <v>6</v>
      </c>
      <c r="B27" s="10">
        <v>407</v>
      </c>
      <c r="C27" s="22">
        <f t="shared" si="4"/>
        <v>0.14608758076094761</v>
      </c>
      <c r="D27" s="3">
        <v>3257</v>
      </c>
      <c r="E27" s="22">
        <f t="shared" si="5"/>
        <v>0.11078984964963604</v>
      </c>
      <c r="F27" s="3">
        <f t="shared" si="0"/>
        <v>2850</v>
      </c>
      <c r="G27" s="31">
        <f t="shared" si="1"/>
        <v>0.12496162112373349</v>
      </c>
    </row>
    <row r="28" spans="1:7" ht="45" customHeight="1" x14ac:dyDescent="0.2">
      <c r="A28" s="6" t="s">
        <v>7</v>
      </c>
      <c r="B28" s="11">
        <v>313</v>
      </c>
      <c r="C28" s="8">
        <f t="shared" si="4"/>
        <v>0.11234745154343144</v>
      </c>
      <c r="D28" s="7">
        <v>3422</v>
      </c>
      <c r="E28" s="8">
        <f t="shared" si="5"/>
        <v>0.11640247635893598</v>
      </c>
      <c r="F28" s="7">
        <f t="shared" si="0"/>
        <v>3109</v>
      </c>
      <c r="G28" s="20">
        <f t="shared" si="1"/>
        <v>9.1466978375219166E-2</v>
      </c>
    </row>
    <row r="29" spans="1:7" ht="45" customHeight="1" x14ac:dyDescent="0.2">
      <c r="A29" s="2" t="s">
        <v>8</v>
      </c>
      <c r="B29" s="10">
        <v>162</v>
      </c>
      <c r="C29" s="22">
        <f t="shared" si="4"/>
        <v>5.8147882268485281E-2</v>
      </c>
      <c r="D29" s="3">
        <v>3528</v>
      </c>
      <c r="E29" s="22">
        <f t="shared" si="5"/>
        <v>0.12000816382066808</v>
      </c>
      <c r="F29" s="3">
        <f t="shared" si="0"/>
        <v>3366</v>
      </c>
      <c r="G29" s="31">
        <f t="shared" si="1"/>
        <v>4.5918367346938778E-2</v>
      </c>
    </row>
    <row r="30" spans="1:7" ht="45" customHeight="1" x14ac:dyDescent="0.2">
      <c r="A30" s="6" t="s">
        <v>9</v>
      </c>
      <c r="B30" s="11">
        <v>504</v>
      </c>
      <c r="C30" s="8">
        <f t="shared" si="4"/>
        <v>0.18090452261306533</v>
      </c>
      <c r="D30" s="7">
        <v>2772</v>
      </c>
      <c r="E30" s="8">
        <f t="shared" si="5"/>
        <v>9.4292128716239196E-2</v>
      </c>
      <c r="F30" s="7">
        <f t="shared" si="0"/>
        <v>2268</v>
      </c>
      <c r="G30" s="20">
        <f t="shared" si="1"/>
        <v>0.18181818181818182</v>
      </c>
    </row>
    <row r="31" spans="1:7" ht="45" customHeight="1" x14ac:dyDescent="0.2">
      <c r="A31" s="2" t="s">
        <v>10</v>
      </c>
      <c r="B31" s="10">
        <v>167</v>
      </c>
      <c r="C31" s="22">
        <f t="shared" si="4"/>
        <v>5.994256999282125E-2</v>
      </c>
      <c r="D31" s="3">
        <v>3208</v>
      </c>
      <c r="E31" s="22">
        <f t="shared" si="5"/>
        <v>0.1091230695965712</v>
      </c>
      <c r="F31" s="3">
        <f t="shared" si="0"/>
        <v>3041</v>
      </c>
      <c r="G31" s="31">
        <f t="shared" si="1"/>
        <v>5.2057356608478801E-2</v>
      </c>
    </row>
    <row r="32" spans="1:7" ht="45" customHeight="1" x14ac:dyDescent="0.2">
      <c r="A32" s="6" t="s">
        <v>11</v>
      </c>
      <c r="B32" s="11">
        <v>273</v>
      </c>
      <c r="C32" s="8">
        <f t="shared" si="4"/>
        <v>9.7989949748743713E-2</v>
      </c>
      <c r="D32" s="7">
        <v>2317</v>
      </c>
      <c r="E32" s="8">
        <f t="shared" si="5"/>
        <v>7.881488536635145E-2</v>
      </c>
      <c r="F32" s="7">
        <f t="shared" si="0"/>
        <v>2044</v>
      </c>
      <c r="G32" s="20">
        <f t="shared" si="1"/>
        <v>0.11782477341389729</v>
      </c>
    </row>
    <row r="33" spans="1:7" ht="45" customHeight="1" x14ac:dyDescent="0.2">
      <c r="A33" s="2" t="s">
        <v>12</v>
      </c>
      <c r="B33" s="10">
        <v>201</v>
      </c>
      <c r="C33" s="22">
        <f t="shared" si="4"/>
        <v>7.2146446518305818E-2</v>
      </c>
      <c r="D33" s="3">
        <v>4490</v>
      </c>
      <c r="E33" s="22">
        <f>D33/$D$23</f>
        <v>0.15273147833185932</v>
      </c>
      <c r="F33" s="3">
        <f t="shared" si="0"/>
        <v>4289</v>
      </c>
      <c r="G33" s="31">
        <f t="shared" si="1"/>
        <v>4.4766146993318483E-2</v>
      </c>
    </row>
    <row r="34" spans="1:7" ht="45" customHeight="1" x14ac:dyDescent="0.2">
      <c r="A34" s="6" t="s">
        <v>22</v>
      </c>
      <c r="B34" s="23">
        <v>45884</v>
      </c>
      <c r="C34" s="12" t="s">
        <v>42</v>
      </c>
      <c r="D34" s="23">
        <v>71873</v>
      </c>
      <c r="E34" s="12"/>
      <c r="F34" s="23">
        <f t="shared" si="0"/>
        <v>25989</v>
      </c>
      <c r="G34" s="20">
        <f t="shared" si="1"/>
        <v>0.63840385123759968</v>
      </c>
    </row>
    <row r="35" spans="1:7" x14ac:dyDescent="0.2">
      <c r="A35" s="2"/>
      <c r="B35" s="10"/>
      <c r="C35" s="9"/>
      <c r="D35" s="10"/>
      <c r="E35" s="9"/>
      <c r="F35" s="10" t="s">
        <v>42</v>
      </c>
      <c r="G35" s="33" t="s">
        <v>42</v>
      </c>
    </row>
    <row r="36" spans="1:7" ht="45" customHeight="1" x14ac:dyDescent="0.2">
      <c r="A36" s="6" t="s">
        <v>23</v>
      </c>
      <c r="B36" s="7">
        <v>2571</v>
      </c>
      <c r="C36" s="8">
        <v>1</v>
      </c>
      <c r="D36" s="7">
        <v>42271</v>
      </c>
      <c r="E36" s="8">
        <v>1</v>
      </c>
      <c r="F36" s="7">
        <f t="shared" si="0"/>
        <v>39700</v>
      </c>
      <c r="G36" s="20">
        <f t="shared" si="1"/>
        <v>6.0821840032173356E-2</v>
      </c>
    </row>
    <row r="37" spans="1:7" ht="45" customHeight="1" x14ac:dyDescent="0.2">
      <c r="A37" s="2" t="s">
        <v>24</v>
      </c>
      <c r="B37" s="24">
        <v>61258</v>
      </c>
      <c r="C37" s="9"/>
      <c r="D37" s="24">
        <v>55050</v>
      </c>
      <c r="E37" s="9"/>
      <c r="F37" s="24">
        <f t="shared" si="0"/>
        <v>-6208</v>
      </c>
      <c r="G37" s="33">
        <f t="shared" si="1"/>
        <v>1.1127702089009992</v>
      </c>
    </row>
    <row r="38" spans="1:7" x14ac:dyDescent="0.2">
      <c r="A38" s="6"/>
      <c r="B38" s="11"/>
      <c r="C38" s="12"/>
      <c r="D38" s="11"/>
      <c r="E38" s="12"/>
      <c r="F38" s="11" t="s">
        <v>42</v>
      </c>
      <c r="G38" s="20" t="s">
        <v>42</v>
      </c>
    </row>
    <row r="39" spans="1:7" ht="30" x14ac:dyDescent="0.2">
      <c r="A39" s="2" t="s">
        <v>25</v>
      </c>
      <c r="B39" s="24">
        <v>36758</v>
      </c>
      <c r="C39" s="9"/>
      <c r="D39" s="24">
        <v>52555</v>
      </c>
      <c r="E39" s="9"/>
      <c r="F39" s="24">
        <f t="shared" si="0"/>
        <v>15797</v>
      </c>
      <c r="G39" s="33">
        <f t="shared" si="1"/>
        <v>0.69941965559889641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CD 3 Total Income By Range</vt:lpstr>
      <vt:lpstr>Sector1</vt:lpstr>
      <vt:lpstr>Sector2</vt:lpstr>
      <vt:lpstr>Sector3</vt:lpstr>
      <vt:lpstr>Sector4</vt:lpstr>
      <vt:lpstr>Sector5</vt:lpstr>
      <vt:lpstr>Sector6</vt:lpstr>
      <vt:lpstr>Sector7</vt:lpstr>
      <vt:lpstr>Sector8</vt:lpstr>
      <vt:lpstr>Sector9</vt:lpstr>
      <vt:lpstr>Sector10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MN03</dc:creator>
  <cp:lastModifiedBy>Nadina Resulani</cp:lastModifiedBy>
  <dcterms:created xsi:type="dcterms:W3CDTF">2018-05-15T18:40:29Z</dcterms:created>
  <dcterms:modified xsi:type="dcterms:W3CDTF">2023-05-25T13:33:38Z</dcterms:modified>
</cp:coreProperties>
</file>