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omments2.xml" ContentType="application/vnd.openxmlformats-officedocument.spreadsheetml.comments+xml"/>
  <Override PartName="/xl/drawings/drawing6.xml" ContentType="application/vnd.openxmlformats-officedocument.drawing+xml"/>
  <Override PartName="/xl/drawings/drawing7.xml" ContentType="application/vnd.openxmlformats-officedocument.drawing+xml"/>
  <Override PartName="/xl/comments3.xml" ContentType="application/vnd.openxmlformats-officedocument.spreadsheetml.comments+xml"/>
  <Override PartName="/xl/drawings/drawing8.xml" ContentType="application/vnd.openxmlformats-officedocument.drawing+xml"/>
  <Override PartName="/xl/comments4.xml" ContentType="application/vnd.openxmlformats-officedocument.spreadsheetml.comments+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defaultThemeVersion="124226"/>
  <mc:AlternateContent xmlns:mc="http://schemas.openxmlformats.org/markup-compatibility/2006">
    <mc:Choice Requires="x15">
      <x15ac:absPath xmlns:x15ac="http://schemas.microsoft.com/office/spreadsheetml/2010/11/ac" url="https://d.docs.live.net/700873c8cfd12051/Desktop/A/"/>
    </mc:Choice>
  </mc:AlternateContent>
  <xr:revisionPtr revIDLastSave="0" documentId="8_{9D2AD16D-63F0-4311-8BD6-D0756F4DF7D8}" xr6:coauthVersionLast="47" xr6:coauthVersionMax="47" xr10:uidLastSave="{00000000-0000-0000-0000-000000000000}"/>
  <bookViews>
    <workbookView xWindow="-120" yWindow="-120" windowWidth="20730" windowHeight="11040" tabRatio="901" xr2:uid="{E6EB2A95-2D8A-4AE9-947F-D38A0809838F}"/>
  </bookViews>
  <sheets>
    <sheet name="FY Comparison" sheetId="3" r:id="rId1"/>
    <sheet name="Lineitem A" sheetId="4" r:id="rId2"/>
    <sheet name="Fringe" sheetId="5" r:id="rId3"/>
    <sheet name="Debt Service " sheetId="6" r:id="rId4"/>
    <sheet name="Allocation Methodology" sheetId="1" r:id="rId5"/>
    <sheet name="Justification-Adults-Families" sheetId="8" r:id="rId6"/>
    <sheet name="General ICO" sheetId="9" r:id="rId7"/>
    <sheet name="Medical" sheetId="10" r:id="rId8"/>
    <sheet name="Audit Fee Methodology" sheetId="11" r:id="rId9"/>
    <sheet name="State-Insurance Attestation" sheetId="12" r:id="rId10"/>
    <sheet name="Insurance Addendum" sheetId="13" r:id="rId11"/>
    <sheet name="Depreciation" sheetId="14" r:id="rId12"/>
    <sheet name="Staff Allocation" sheetId="15" r:id="rId13"/>
    <sheet name="SHELTER or FACILITY INVENTORY" sheetId="16" r:id="rId14"/>
    <sheet name="Source" sheetId="2" state="hidden" r:id="rId15"/>
  </sheets>
  <definedNames>
    <definedName name="___JE1299" localSheetId="12" hidden="1">#REF!</definedName>
    <definedName name="___JE1299" hidden="1">#REF!</definedName>
    <definedName name="__BGT96" localSheetId="12">#REF!</definedName>
    <definedName name="__BGT96">#REF!</definedName>
    <definedName name="__JE1299" localSheetId="12" hidden="1">#REF!</definedName>
    <definedName name="__JE1299" hidden="1">#REF!</definedName>
    <definedName name="__PS2" localSheetId="12">#REF!</definedName>
    <definedName name="__PS2">#REF!</definedName>
    <definedName name="__REV2" localSheetId="12">#REF!</definedName>
    <definedName name="__REV2">#REF!</definedName>
    <definedName name="_act7" localSheetId="12">#REF!</definedName>
    <definedName name="_act7">#REF!</definedName>
    <definedName name="_act8" localSheetId="12">#REF!</definedName>
    <definedName name="_act8">#REF!</definedName>
    <definedName name="_BGT96" localSheetId="12">#REF!</definedName>
    <definedName name="_BGT96">#REF!</definedName>
    <definedName name="_bud8" localSheetId="12">#REF!</definedName>
    <definedName name="_bud8">#REF!</definedName>
    <definedName name="_dcr1">#REF!</definedName>
    <definedName name="_DEP1">#REF!</definedName>
    <definedName name="_Fill" localSheetId="1" hidden="1">'Lineitem A'!$D$81</definedName>
    <definedName name="_xlnm._FilterDatabase" localSheetId="13" hidden="1">'SHELTER or FACILITY INVENTORY'!$A$15:$R$15</definedName>
    <definedName name="_JE1299" localSheetId="12" hidden="1">#REF!</definedName>
    <definedName name="_JE1299" hidden="1">#REF!</definedName>
    <definedName name="_Key1" localSheetId="1" hidden="1">'Lineitem A'!$F$82</definedName>
    <definedName name="_Key1" localSheetId="12" hidden="1">#REF!</definedName>
    <definedName name="_Key1" hidden="1">#REF!</definedName>
    <definedName name="_Key2" localSheetId="12" hidden="1">#REF!</definedName>
    <definedName name="_Key2" hidden="1">#REF!</definedName>
    <definedName name="_Order1" localSheetId="2" hidden="1">255</definedName>
    <definedName name="_Order1" localSheetId="1" hidden="1">255</definedName>
    <definedName name="_Order1" hidden="1">255</definedName>
    <definedName name="_Order2" hidden="1">255</definedName>
    <definedName name="_OTP1" localSheetId="12">#REF!</definedName>
    <definedName name="_OTP1">#REF!</definedName>
    <definedName name="_PS2" localSheetId="12">#REF!</definedName>
    <definedName name="_PS2">#REF!</definedName>
    <definedName name="_REV2" localSheetId="12">#REF!</definedName>
    <definedName name="_REV2">#REF!</definedName>
    <definedName name="_Sort" localSheetId="1" hidden="1">'Lineitem A'!$F$82</definedName>
    <definedName name="_Sort" localSheetId="12" hidden="1">#REF!</definedName>
    <definedName name="_Sort" hidden="1">#REF!</definedName>
    <definedName name="a" localSheetId="12" hidden="1">#REF!</definedName>
    <definedName name="a" hidden="1">#REF!</definedName>
    <definedName name="A168ElectionCbx">#REF!</definedName>
    <definedName name="Accounting">Source!$X$17:$X$19</definedName>
    <definedName name="Acq_Rate">#REF!</definedName>
    <definedName name="AcqInServ_Date">#REF!</definedName>
    <definedName name="AcqPISDate">#REF!</definedName>
    <definedName name="AcqTCcbx">#REF!</definedName>
    <definedName name="ALL" localSheetId="12">#REF!</definedName>
    <definedName name="ALL">#REF!</definedName>
    <definedName name="Allocation">Source!$A$17:$BT$19</definedName>
    <definedName name="ANNUAL_EXP_INCR">#REF!</definedName>
    <definedName name="Annual_Exp_Trending" localSheetId="12">#REF!</definedName>
    <definedName name="Annual_Exp_Trending">#REF!</definedName>
    <definedName name="ANNUAL_RENT_INC">#REF!</definedName>
    <definedName name="Apl_Frac">#REF!</definedName>
    <definedName name="ArchitectName">#REF!</definedName>
    <definedName name="AssetMgtFee">5000</definedName>
    <definedName name="avgnetret">#REF!</definedName>
    <definedName name="avgopexnetretmisc">#REF!</definedName>
    <definedName name="AvgPISDate">#REF!</definedName>
    <definedName name="avgTotOPEX">#REF!</definedName>
    <definedName name="b" localSheetId="12" hidden="1">#REF!</definedName>
    <definedName name="b" hidden="1">#REF!</definedName>
    <definedName name="Base_yr" localSheetId="12">#REF!</definedName>
    <definedName name="Base_yr">#REF!</definedName>
    <definedName name="Base_YR_Rent">#REF!</definedName>
    <definedName name="BBoost">#REF!</definedName>
    <definedName name="BBoostComboBoxSelection">#REF!</definedName>
    <definedName name="BBoostPercent">#REF!</definedName>
    <definedName name="BBoostSelectionRange">#REF!</definedName>
    <definedName name="BondDealcbx">#REF!</definedName>
    <definedName name="BOT" localSheetId="12">#REF!</definedName>
    <definedName name="BOT">#REF!</definedName>
    <definedName name="BudgetCategory">Source!$A$29:$B$29</definedName>
    <definedName name="BudgetCategoryValues">Source!$A$30:$B$38</definedName>
    <definedName name="BundledCommunications">Source!$V$17:$V$19</definedName>
    <definedName name="CFfin_G">#REF!</definedName>
    <definedName name="CFfin_Sp">#REF!</definedName>
    <definedName name="CFinv_G">#REF!</definedName>
    <definedName name="CFinv_Sp">#REF!</definedName>
    <definedName name="CFops_G">#REF!</definedName>
    <definedName name="CFops_Sp">#REF!</definedName>
    <definedName name="CFP10Range">#REF!</definedName>
    <definedName name="CFP11Range">#REF!</definedName>
    <definedName name="CFP12Range">#REF!</definedName>
    <definedName name="CFP13Range">#REF!</definedName>
    <definedName name="CFP14Range">#REF!</definedName>
    <definedName name="CFP15Range">#REF!</definedName>
    <definedName name="CFP1Range">#REF!</definedName>
    <definedName name="CFP2Range">#REF!</definedName>
    <definedName name="CFP3Range">#REF!</definedName>
    <definedName name="CFP4Range">#REF!</definedName>
    <definedName name="CFP5Range">#REF!</definedName>
    <definedName name="CFP6Range">#REF!</definedName>
    <definedName name="CFP7Range">#REF!</definedName>
    <definedName name="CFP8Range">#REF!</definedName>
    <definedName name="CFP9Range">#REF!</definedName>
    <definedName name="cfpDesc1">#REF!</definedName>
    <definedName name="cfpDesc10">#REF!</definedName>
    <definedName name="cfpDesc11">#REF!</definedName>
    <definedName name="cfpDesc12">#REF!</definedName>
    <definedName name="cfpDesc13">#REF!</definedName>
    <definedName name="cfpDesc14">#REF!</definedName>
    <definedName name="cfpDesc15">#REF!</definedName>
    <definedName name="cfpDesc2">#REF!</definedName>
    <definedName name="cfpDesc3">#REF!</definedName>
    <definedName name="cfpDesc4">#REF!</definedName>
    <definedName name="cfpDesc5">#REF!</definedName>
    <definedName name="cfpDesc6">#REF!</definedName>
    <definedName name="cfpDesc7">#REF!</definedName>
    <definedName name="cfpDesc8">#REF!</definedName>
    <definedName name="cfpDesc9">#REF!</definedName>
    <definedName name="Change_of_Status">#REF!</definedName>
    <definedName name="charitable" localSheetId="12">#REF!</definedName>
    <definedName name="charitable">#REF!</definedName>
    <definedName name="chart" localSheetId="12">#REF!</definedName>
    <definedName name="chart">#REF!</definedName>
    <definedName name="Chart_2" localSheetId="12">#REF!</definedName>
    <definedName name="Chart_2">#REF!</definedName>
    <definedName name="City">#REF!</definedName>
    <definedName name="ComDeprecOverrideCbx">#REF!</definedName>
    <definedName name="comm">#REF!</definedName>
    <definedName name="CommCostPSF">#REF!</definedName>
    <definedName name="Commercial_General_Liability_Insurance">Source!$M$17:$M$19</definedName>
    <definedName name="COMPS">#REF!</definedName>
    <definedName name="Constcontpct">#REF!</definedName>
    <definedName name="ConstrCompl_Date">#REF!</definedName>
    <definedName name="constrSec">#REF!</definedName>
    <definedName name="ContractedSecurity">Source!$AC$17:$AC$19</definedName>
    <definedName name="ContractedServices">Source!$E$2:$E$14</definedName>
    <definedName name="coSponsor">#REF!</definedName>
    <definedName name="County">#REF!</definedName>
    <definedName name="CSD_Date">#REF!</definedName>
    <definedName name="CurrR_G">#REF!</definedName>
    <definedName name="CurrR_Sp">#REF!</definedName>
    <definedName name="Details" localSheetId="12">#REF!</definedName>
    <definedName name="Details">#REF!</definedName>
    <definedName name="DFfromNonEquity">#REF!</definedName>
    <definedName name="DHSFORMAT" localSheetId="12">#REF!</definedName>
    <definedName name="DHSFORMAT">#REF!</definedName>
    <definedName name="doc" localSheetId="12">#REF!</definedName>
    <definedName name="doc">#REF!</definedName>
    <definedName name="Electric">Source!$N$17:$N$19</definedName>
    <definedName name="EMIcheck">#REF!</definedName>
    <definedName name="Enterprise_Adjustments" localSheetId="12">#REF!</definedName>
    <definedName name="Enterprise_Adjustments">#REF!</definedName>
    <definedName name="ES" localSheetId="12">#REF!</definedName>
    <definedName name="ES">#REF!</definedName>
    <definedName name="f" localSheetId="12">#REF!</definedName>
    <definedName name="f">#REF!</definedName>
    <definedName name="F4Pmt">#REF!</definedName>
    <definedName name="F5Pmt">#REF!</definedName>
    <definedName name="F7Pmt">#REF!</definedName>
    <definedName name="FacilitiesRepairs_Maintenance">Source!$B$17:$B$19</definedName>
    <definedName name="Familycbx">#REF!</definedName>
    <definedName name="FedFincbx">#REF!</definedName>
    <definedName name="FedHistTCCbx">#REF!</definedName>
    <definedName name="FedHistTCRange">#REF!</definedName>
    <definedName name="FedTCStatusCbx">#REF!</definedName>
    <definedName name="FedTCStatusRange">#REF!</definedName>
    <definedName name="Fee4CFBefore">#REF!</definedName>
    <definedName name="Fee5CFBefore">#REF!</definedName>
    <definedName name="Fee6CFBefore">#REF!</definedName>
    <definedName name="Fee7CFBefore">#REF!</definedName>
    <definedName name="FileAuthorCbx">#REF!</definedName>
    <definedName name="FIN_START_DATE">#REF!</definedName>
    <definedName name="Financing_Source">#REF!</definedName>
    <definedName name="FinSource1">#REF!</definedName>
    <definedName name="FinSource2">#REF!</definedName>
    <definedName name="FinSource3">#REF!</definedName>
    <definedName name="FinSource4">#REF!</definedName>
    <definedName name="FinSource5">#REF!</definedName>
    <definedName name="FinSource6">#REF!</definedName>
    <definedName name="FinSource7">#REF!</definedName>
    <definedName name="FinSource8">#REF!</definedName>
    <definedName name="FinSourceSU1">#REF!</definedName>
    <definedName name="FinSourceSU2">#REF!</definedName>
    <definedName name="FinSourceSU3">#REF!</definedName>
    <definedName name="FinSourceSU4">#REF!</definedName>
    <definedName name="FinSourceSU5">#REF!</definedName>
    <definedName name="FinSourceSU6">#REF!</definedName>
    <definedName name="FinSourceSU7">#REF!</definedName>
    <definedName name="FinSourceSU8">#REF!</definedName>
    <definedName name="FNMAIRRRange">#REF!</definedName>
    <definedName name="Food_Service">Source!$AE$17:$AE$19</definedName>
    <definedName name="FPGPCbx">#REF!</definedName>
    <definedName name="fringe" localSheetId="12">#REF!</definedName>
    <definedName name="fringe">#REF!</definedName>
    <definedName name="fringe1" localSheetId="12">#REF!</definedName>
    <definedName name="fringe1">#REF!</definedName>
    <definedName name="FS_1">#REF!</definedName>
    <definedName name="FS_2">#REF!</definedName>
    <definedName name="fs_3">#REF!</definedName>
    <definedName name="FS_4">#REF!</definedName>
    <definedName name="FS_5">#REF!</definedName>
    <definedName name="FS_6">#REF!</definedName>
    <definedName name="FT" localSheetId="12">#REF!</definedName>
    <definedName name="FT">#REF!</definedName>
    <definedName name="FTCElectionCbx">#REF!</definedName>
    <definedName name="FTCElectionRange">#REF!</definedName>
    <definedName name="FTE" localSheetId="12">#REF!</definedName>
    <definedName name="FTE">#REF!</definedName>
    <definedName name="Fund_Close">#REF!</definedName>
    <definedName name="Fundchart">#REF!</definedName>
    <definedName name="Gas_Heating">Source!$Q$17:$Q$19</definedName>
    <definedName name="GContractor">#REF!</definedName>
    <definedName name="GreenType">#REF!</definedName>
    <definedName name="GrosIncAlocAmt">#REF!</definedName>
    <definedName name="GrosIncAlocName">#REF!</definedName>
    <definedName name="GrosIncAlocPct">#REF!</definedName>
    <definedName name="HistTCcbx">#REF!</definedName>
    <definedName name="HopeVIcbx">#REF!</definedName>
    <definedName name="HTC_Rate">#REF!</definedName>
    <definedName name="IncentiveMgtFeeName">#REF!</definedName>
    <definedName name="IncentMgtFee">#REF!</definedName>
    <definedName name="IncentMgtFeeAmt">#REF!</definedName>
    <definedName name="InterestType">#REF!</definedName>
    <definedName name="InternetConnectivity">Source!$T$17:$T$19</definedName>
    <definedName name="Inttype1">#REF!</definedName>
    <definedName name="Inttype2">#REF!</definedName>
    <definedName name="Inttype3">#REF!</definedName>
    <definedName name="Inttype4">#REF!</definedName>
    <definedName name="Inttype5">#REF!</definedName>
    <definedName name="Inttype6">#REF!</definedName>
    <definedName name="Inttype7">#REF!</definedName>
    <definedName name="Inttype8">#REF!</definedName>
    <definedName name="InvSvcAmt">#REF!</definedName>
    <definedName name="InvSvcFeeName">#REF!</definedName>
    <definedName name="InvSvcPct">#REF!</definedName>
    <definedName name="IREM">#REF!</definedName>
    <definedName name="IT_Consultants">Source!$Z$17:$Z$19</definedName>
    <definedName name="Item_Category">#REF!</definedName>
    <definedName name="L1am">#REF!</definedName>
    <definedName name="L1Amt">#REF!</definedName>
    <definedName name="L1Date">#REF!</definedName>
    <definedName name="L1fix">#REF!</definedName>
    <definedName name="L1MIP">#REF!</definedName>
    <definedName name="L1Name">#REF!</definedName>
    <definedName name="L1nr">#REF!</definedName>
    <definedName name="L1NRL">#REF!</definedName>
    <definedName name="L1Pctav">#REF!</definedName>
    <definedName name="L1Pmt">#REF!</definedName>
    <definedName name="L1pmttype">#REF!</definedName>
    <definedName name="L1Rate">#REF!</definedName>
    <definedName name="L1ratepd">#REF!</definedName>
    <definedName name="L1rp">#REF!</definedName>
    <definedName name="L1RPL">#REF!</definedName>
    <definedName name="L1scint">#REF!</definedName>
    <definedName name="L1Term">#REF!</definedName>
    <definedName name="L1TotalPmtRangeA">#REF!</definedName>
    <definedName name="L1TotalPmtRangeB">#REF!</definedName>
    <definedName name="L1Type">#REF!</definedName>
    <definedName name="L1Y1Pmts">#REF!</definedName>
    <definedName name="L2am">#REF!</definedName>
    <definedName name="L2Amt">#REF!</definedName>
    <definedName name="L2Date">#REF!</definedName>
    <definedName name="L2fix">#REF!</definedName>
    <definedName name="L2MIP">#REF!</definedName>
    <definedName name="L2Name">#REF!</definedName>
    <definedName name="L2nr">#REF!</definedName>
    <definedName name="L2NRL">#REF!</definedName>
    <definedName name="L2Pctav">#REF!</definedName>
    <definedName name="L2Pmt">#REF!</definedName>
    <definedName name="L2pmttype">#REF!</definedName>
    <definedName name="L2Rate">#REF!</definedName>
    <definedName name="L2ratepd">#REF!</definedName>
    <definedName name="L2rp">#REF!</definedName>
    <definedName name="L2RPL">#REF!</definedName>
    <definedName name="L2scint">#REF!</definedName>
    <definedName name="L2Term">#REF!</definedName>
    <definedName name="L2TotalPmtRangeA">#REF!</definedName>
    <definedName name="L2TotalPmtRangeB">#REF!</definedName>
    <definedName name="L2Type">#REF!</definedName>
    <definedName name="L2Y1Pmts">#REF!</definedName>
    <definedName name="L3am">#REF!</definedName>
    <definedName name="L3Amt">#REF!</definedName>
    <definedName name="L3Date">#REF!</definedName>
    <definedName name="L3fix">#REF!</definedName>
    <definedName name="L3MIP">#REF!</definedName>
    <definedName name="L3Name">#REF!</definedName>
    <definedName name="L3nr">#REF!</definedName>
    <definedName name="L3NRL">#REF!</definedName>
    <definedName name="L3Pctav">#REF!</definedName>
    <definedName name="L3Pmt">#REF!</definedName>
    <definedName name="L3pmttype">#REF!</definedName>
    <definedName name="L3Rate">#REF!</definedName>
    <definedName name="L3ratepd">#REF!</definedName>
    <definedName name="L3rp">#REF!</definedName>
    <definedName name="L3RPL">#REF!</definedName>
    <definedName name="L3scint">#REF!</definedName>
    <definedName name="L3Term">#REF!</definedName>
    <definedName name="L3TotalPmtRangeA">#REF!</definedName>
    <definedName name="L3TotalPmtRangeB">#REF!</definedName>
    <definedName name="L3Type">#REF!</definedName>
    <definedName name="L3Y1Pmts">#REF!</definedName>
    <definedName name="L4am">#REF!</definedName>
    <definedName name="L4Amt">#REF!</definedName>
    <definedName name="L4Date">#REF!</definedName>
    <definedName name="L4fix">#REF!</definedName>
    <definedName name="L4MIP">#REF!</definedName>
    <definedName name="L4Name">#REF!</definedName>
    <definedName name="L4nr">#REF!</definedName>
    <definedName name="L4NRL">#REF!</definedName>
    <definedName name="L4Pctav">#REF!</definedName>
    <definedName name="L4Pmt">#REF!</definedName>
    <definedName name="L4pmttype">#REF!</definedName>
    <definedName name="L4Rate">#REF!</definedName>
    <definedName name="L4ratepd">#REF!</definedName>
    <definedName name="L4rp">#REF!</definedName>
    <definedName name="L4RPL">#REF!</definedName>
    <definedName name="L4scint">#REF!</definedName>
    <definedName name="L4Term">#REF!</definedName>
    <definedName name="L4TotalPmtRangeA">#REF!</definedName>
    <definedName name="L4TotalPmtRangeB">#REF!</definedName>
    <definedName name="L4Type">#REF!</definedName>
    <definedName name="L4Y1Pmts">#REF!</definedName>
    <definedName name="L5am">#REF!</definedName>
    <definedName name="L5Amt">#REF!</definedName>
    <definedName name="L5Date">#REF!</definedName>
    <definedName name="L5fix">#REF!</definedName>
    <definedName name="L5MIP">#REF!</definedName>
    <definedName name="L5Name">#REF!</definedName>
    <definedName name="L5nr">#REF!</definedName>
    <definedName name="L5NRL">#REF!</definedName>
    <definedName name="L5Pctav">#REF!</definedName>
    <definedName name="L5Pmt">#REF!</definedName>
    <definedName name="L5pmttype">#REF!</definedName>
    <definedName name="L5Rate">#REF!</definedName>
    <definedName name="L5ratepd">#REF!</definedName>
    <definedName name="L5rp">#REF!</definedName>
    <definedName name="L5RPL">#REF!</definedName>
    <definedName name="L5scint">#REF!</definedName>
    <definedName name="L5Term">#REF!</definedName>
    <definedName name="L5TotalPmtRangeA">#REF!</definedName>
    <definedName name="L5TotalPmtRangeB">#REF!</definedName>
    <definedName name="L5Type">#REF!</definedName>
    <definedName name="L5Y1Pmts">#REF!</definedName>
    <definedName name="L6am">#REF!</definedName>
    <definedName name="L6Amt">#REF!</definedName>
    <definedName name="L6Date">#REF!</definedName>
    <definedName name="L6fix">#REF!</definedName>
    <definedName name="L6MIP">#REF!</definedName>
    <definedName name="L6Name">#REF!</definedName>
    <definedName name="L6nr">#REF!</definedName>
    <definedName name="L6NRL">#REF!</definedName>
    <definedName name="L6Pctav">#REF!</definedName>
    <definedName name="L6Pmt">#REF!</definedName>
    <definedName name="L6pmttype">#REF!</definedName>
    <definedName name="L6Rate">#REF!</definedName>
    <definedName name="L6ratepd">#REF!</definedName>
    <definedName name="L6rp">#REF!</definedName>
    <definedName name="L6RPL">#REF!</definedName>
    <definedName name="L6scint">#REF!</definedName>
    <definedName name="L6Term">#REF!</definedName>
    <definedName name="L6TotalPmtRangeA">#REF!</definedName>
    <definedName name="L6TotalPmtRangeB">#REF!</definedName>
    <definedName name="L6Type">#REF!</definedName>
    <definedName name="L6Y1Pmts">#REF!</definedName>
    <definedName name="L7am">#REF!</definedName>
    <definedName name="L7Amt">#REF!</definedName>
    <definedName name="L7Date">#REF!</definedName>
    <definedName name="L7fix">#REF!</definedName>
    <definedName name="L7MIP">#REF!</definedName>
    <definedName name="L7Name">#REF!</definedName>
    <definedName name="L7nr">#REF!</definedName>
    <definedName name="L7NRL">#REF!</definedName>
    <definedName name="L7Pctav">#REF!</definedName>
    <definedName name="L7Pmt">#REF!</definedName>
    <definedName name="L7pmttype">#REF!</definedName>
    <definedName name="L7Rate">#REF!</definedName>
    <definedName name="L7ratepd">#REF!</definedName>
    <definedName name="L7rp">#REF!</definedName>
    <definedName name="L7RPL">#REF!</definedName>
    <definedName name="L7scint">#REF!</definedName>
    <definedName name="L7Term">#REF!</definedName>
    <definedName name="L7TotalPmtRangeA">#REF!</definedName>
    <definedName name="L7TotalPmtRangeB">#REF!</definedName>
    <definedName name="L7Type">#REF!</definedName>
    <definedName name="L7Y1Pmts">#REF!</definedName>
    <definedName name="L8am">#REF!</definedName>
    <definedName name="L8Amt">#REF!</definedName>
    <definedName name="L8Date">#REF!</definedName>
    <definedName name="L8fix">#REF!</definedName>
    <definedName name="L8MIP">#REF!</definedName>
    <definedName name="L8Name">#REF!</definedName>
    <definedName name="L8nr">#REF!</definedName>
    <definedName name="L8NRL">#REF!</definedName>
    <definedName name="L8Pctav">#REF!</definedName>
    <definedName name="L8Pmt">#REF!</definedName>
    <definedName name="L8pmttype">#REF!</definedName>
    <definedName name="L8Rate">#REF!</definedName>
    <definedName name="L8ratepd">#REF!</definedName>
    <definedName name="L8rp">#REF!</definedName>
    <definedName name="L8RPL">#REF!</definedName>
    <definedName name="L8scint">#REF!</definedName>
    <definedName name="L8Term">#REF!</definedName>
    <definedName name="L8TotalPmtRangeA">#REF!</definedName>
    <definedName name="L8TotalPmtRangeB">#REF!</definedName>
    <definedName name="L8Type">#REF!</definedName>
    <definedName name="L8Y1Pmts">#REF!</definedName>
    <definedName name="l9am">#REF!</definedName>
    <definedName name="l9amt">#REF!</definedName>
    <definedName name="l9date">#REF!</definedName>
    <definedName name="l9rate">#REF!</definedName>
    <definedName name="l9type">#REF!</definedName>
    <definedName name="l9yr1pmts">#REF!</definedName>
    <definedName name="Legal">Source!$W$17:$W$19</definedName>
    <definedName name="Legal_Name">#REF!</definedName>
    <definedName name="LessCAA">#REF!</definedName>
    <definedName name="LessCAA2">#REF!</definedName>
    <definedName name="LIHunits1">#REF!</definedName>
    <definedName name="LIHunits2">#REF!</definedName>
    <definedName name="LIHunits3">#REF!</definedName>
    <definedName name="LIHunits4">#REF!</definedName>
    <definedName name="LIHunits5">#REF!</definedName>
    <definedName name="LineItems">Table2[#Headers]</definedName>
    <definedName name="LineItemValues">Table2[]</definedName>
    <definedName name="LineItemValues2">Table1[#Headers]</definedName>
    <definedName name="Liq_G">#REF!</definedName>
    <definedName name="Liq_Sp">#REF!</definedName>
    <definedName name="LoanTypes">#REF!</definedName>
    <definedName name="LockInDateCbx">#REF!</definedName>
    <definedName name="LockInDateRange">#REF!</definedName>
    <definedName name="LPEquity">#REF!</definedName>
    <definedName name="LPShare_CashFlow">#REF!</definedName>
    <definedName name="LPShare_OP">#REF!</definedName>
    <definedName name="LRL1TotalPmtRangeA">#REF!</definedName>
    <definedName name="LRL1TotalPmtRangeB">#REF!</definedName>
    <definedName name="LRL2TotalPmtRangeA">#REF!</definedName>
    <definedName name="LRL2TotalPmtRangeB">#REF!</definedName>
    <definedName name="LRL3TotalPmtRangeA">#REF!</definedName>
    <definedName name="LRL3TotalPmtRangeB">#REF!</definedName>
    <definedName name="LRL4TotalPmtRangeA">#REF!</definedName>
    <definedName name="LRL4TotalPmtRangeB">#REF!</definedName>
    <definedName name="LRL5TotalPmtRangeA">#REF!</definedName>
    <definedName name="LRL5TotalPmtRangeB">#REF!</definedName>
    <definedName name="LRL6TotalPmtRangeA">#REF!</definedName>
    <definedName name="LRL6TotalPmtRangeB">#REF!</definedName>
    <definedName name="LRL7TotalPmtRangeA">#REF!</definedName>
    <definedName name="LRL7TotalPmtRangeB">#REF!</definedName>
    <definedName name="LRL8TotalPmtRangeA">#REF!</definedName>
    <definedName name="LRL8TotalPmtRangeB">#REF!</definedName>
    <definedName name="LRNOI">#REF!</definedName>
    <definedName name="Maintenance">Source!$AD$17:$AD$19</definedName>
    <definedName name="Max_FP_NP">#REF!</definedName>
    <definedName name="Max_NP">#REF!</definedName>
    <definedName name="MED" localSheetId="0">#REF!</definedName>
    <definedName name="MED" localSheetId="12">#REF!</definedName>
    <definedName name="MED">#REF!</definedName>
    <definedName name="MED." localSheetId="12">#REF!</definedName>
    <definedName name="MED.">#REF!</definedName>
    <definedName name="Medical">Source!$AB$17:$AB$19</definedName>
    <definedName name="MFUnits1">#REF!</definedName>
    <definedName name="MFunits2">#REF!</definedName>
    <definedName name="MFunits3">#REF!</definedName>
    <definedName name="MFunits4">#REF!</definedName>
    <definedName name="MFunits5">#REF!</definedName>
    <definedName name="Mgmt_fee_selection_method">#REF!</definedName>
    <definedName name="MobilePhones">Source!$U$17:$U$19</definedName>
    <definedName name="MosCash_G">#REF!</definedName>
    <definedName name="MosCash_Sp">#REF!</definedName>
    <definedName name="MSAMedian">#REF!</definedName>
    <definedName name="MyDVList">OFFSET(#REF!,1,,COUNTA(#REF!)-1)</definedName>
    <definedName name="NCR_Rate">#REF!</definedName>
    <definedName name="NoBuildings">#REF!</definedName>
    <definedName name="NOI">#REF!</definedName>
    <definedName name="NW_G">#REF!</definedName>
    <definedName name="NW_Sp">#REF!</definedName>
    <definedName name="OccupiedPISDate">#REF!</definedName>
    <definedName name="OFC1_Rate">#REF!</definedName>
    <definedName name="OFC1cbx">#REF!</definedName>
    <definedName name="OFC2_Rate">#REF!</definedName>
    <definedName name="OFC2cbx">#REF!</definedName>
    <definedName name="OfficersListRange">#REF!</definedName>
    <definedName name="OfficeSupplies">Source!$A$17:$A$19</definedName>
    <definedName name="Oil_Heating">Source!$P$17:$P$19</definedName>
    <definedName name="Operations_Support">Source!$A$2:$A$14</definedName>
    <definedName name="OSC1_Rate">#REF!</definedName>
    <definedName name="OSC1cbx">#REF!</definedName>
    <definedName name="OSC2_Rate">#REF!</definedName>
    <definedName name="OSC2cbx">#REF!</definedName>
    <definedName name="OTP" localSheetId="12">#REF!</definedName>
    <definedName name="OTP">#REF!</definedName>
    <definedName name="OTPS" localSheetId="0">#REF!</definedName>
    <definedName name="OTPS" localSheetId="12">#REF!</definedName>
    <definedName name="OTPS">#REF!</definedName>
    <definedName name="OTPS_ContractedServices">Source!$E$2:$E$14</definedName>
    <definedName name="OTPS_Operations_Support">Source!$A$2:$A$14</definedName>
    <definedName name="OTPS_ProfessionalCosts">Source!$C$2:$C$14</definedName>
    <definedName name="OTPS_Rent">Source!$D$2:$D$14</definedName>
    <definedName name="OTPS_Utilities">Source!$B$2:$B$14</definedName>
    <definedName name="OTPS1" localSheetId="12">#REF!</definedName>
    <definedName name="OTPS1">#REF!</definedName>
    <definedName name="OTPS2" localSheetId="12">#REF!</definedName>
    <definedName name="OTPS2">#REF!</definedName>
    <definedName name="otps3">#REF!</definedName>
    <definedName name="parkratio">#REF!</definedName>
    <definedName name="Part_Close">#REF!</definedName>
    <definedName name="PartMgtAmt">#REF!</definedName>
    <definedName name="PartMgtFeeName">#REF!</definedName>
    <definedName name="PartMgtPct">#REF!</definedName>
    <definedName name="PaymentType">#REF!</definedName>
    <definedName name="perm1commit">#REF!</definedName>
    <definedName name="Personnel_Services">Source!$AF$17:$AF$19</definedName>
    <definedName name="PersonnelServices">Source!$F$2:$F$14</definedName>
    <definedName name="pmdata1">#REF!</definedName>
    <definedName name="pmres1">#REF!</definedName>
    <definedName name="Postage">Source!$H$17:$H$19</definedName>
    <definedName name="_xlnm.Print_Area" localSheetId="4">'Allocation Methodology'!$B$18:$I$72</definedName>
    <definedName name="_xlnm.Print_Area" localSheetId="8">'Audit Fee Methodology'!$A$17:$G$73</definedName>
    <definedName name="_xlnm.Print_Area" localSheetId="3">'Debt Service '!$A$15:$J$52</definedName>
    <definedName name="_xlnm.Print_Area" localSheetId="11">Depreciation!$A$22:$H$55</definedName>
    <definedName name="_xlnm.Print_Area" localSheetId="2">Fringe!$A$13:$G$64</definedName>
    <definedName name="_xlnm.Print_Area" localSheetId="0">'FY Comparison'!$A$1:$K$42</definedName>
    <definedName name="_xlnm.Print_Area" localSheetId="6">'General ICO'!$A$15:$P$143</definedName>
    <definedName name="_xlnm.Print_Area" localSheetId="10">'Insurance Addendum'!$A$15:$J$70</definedName>
    <definedName name="_xlnm.Print_Area" localSheetId="5">'Justification-Adults-Families'!$A$11:$K$54</definedName>
    <definedName name="_xlnm.Print_Area" localSheetId="1">'Lineitem A'!$A$1:$J$186</definedName>
    <definedName name="_xlnm.Print_Area" localSheetId="13">'SHELTER or FACILITY INVENTORY'!$A$1:$S$35</definedName>
    <definedName name="_xlnm.Print_Area" localSheetId="12">'Staff Allocation'!$A$13:$EK$138</definedName>
    <definedName name="_xlnm.Print_Area" localSheetId="9">'State-Insurance Attestation'!$A$13:$S$71</definedName>
    <definedName name="Printing">Source!$K$17:$K$19</definedName>
    <definedName name="PrioCFDistAmt">#REF!</definedName>
    <definedName name="PrioCFDistName">#REF!</definedName>
    <definedName name="PrioCFDistPct">#REF!</definedName>
    <definedName name="priorEarch">#REF!</definedName>
    <definedName name="priorEcoGP">#REF!</definedName>
    <definedName name="priorEcontr">#REF!</definedName>
    <definedName name="priorEpmfirm">#REF!</definedName>
    <definedName name="priorEsponsor">#REF!</definedName>
    <definedName name="ProfessionalCosts">Source!$C$2:$C$14</definedName>
    <definedName name="ProjAddress">#REF!</definedName>
    <definedName name="Project_Name">#REF!</definedName>
    <definedName name="projects1">#REF!</definedName>
    <definedName name="projects2">#REF!</definedName>
    <definedName name="projects3">#REF!</definedName>
    <definedName name="projects4">#REF!</definedName>
    <definedName name="projects5">#REF!</definedName>
    <definedName name="ProjLocCbx">#REF!</definedName>
    <definedName name="ProjLocRange">#REF!</definedName>
    <definedName name="ProjNewCostrCbx">#REF!</definedName>
    <definedName name="ProjNewCostrRange">#REF!</definedName>
    <definedName name="ProjOccupiedCbx">#REF!</definedName>
    <definedName name="ProjPropType1Cbx">#REF!</definedName>
    <definedName name="ProjPropType2Cbx">#REF!</definedName>
    <definedName name="ProjPropTypeRange">#REF!</definedName>
    <definedName name="ProjScatteredSideCbx">#REF!</definedName>
    <definedName name="ProjScatteredSideRange">#REF!</definedName>
    <definedName name="ProjSpecNeeds11Cbx">#REF!</definedName>
    <definedName name="ProjSpecNeeds12Cbx">#REF!</definedName>
    <definedName name="ProjSpecNeeds13Cbx">#REF!</definedName>
    <definedName name="ProjSpecNeeds14Cbx">#REF!</definedName>
    <definedName name="ProjSpecNeeds15Cbx">#REF!</definedName>
    <definedName name="ProjSpecNeeds21Cbx">#REF!</definedName>
    <definedName name="ProjSpecNeeds22Cbx">#REF!</definedName>
    <definedName name="ProjSpecNeeds23Cbx">#REF!</definedName>
    <definedName name="ProjSpecNeeds24Cbx">#REF!</definedName>
    <definedName name="ProjSpecNeeds25Cbx">#REF!</definedName>
    <definedName name="ProjSpecNeeds31Cbx">#REF!</definedName>
    <definedName name="ProjSpecNeeds32Cbx">#REF!</definedName>
    <definedName name="ProjSpecNeeds33Cbx">#REF!</definedName>
    <definedName name="ProjSpecNeeds34Cbx">#REF!</definedName>
    <definedName name="ProjSpecNeeds35Cbx">#REF!</definedName>
    <definedName name="ProjSpecNeedsRange">#REF!</definedName>
    <definedName name="PropMgmtFirm">#REF!</definedName>
    <definedName name="PropMgtAmt">#REF!</definedName>
    <definedName name="PropMgtFeeName">#REF!</definedName>
    <definedName name="PropMgtPct">#REF!</definedName>
    <definedName name="PS" localSheetId="12">#REF!</definedName>
    <definedName name="PS">#REF!</definedName>
    <definedName name="PS_PersonnelServices">Source!$F$2:$F$14</definedName>
    <definedName name="QO100PCT">#REF!</definedName>
    <definedName name="RAL1TotalPmtRangeA">#REF!</definedName>
    <definedName name="RAL1TotalPmtRangeB">#REF!</definedName>
    <definedName name="RAL2TotalPmtRangeA">#REF!</definedName>
    <definedName name="RAL2TotalPmtRangeB">#REF!</definedName>
    <definedName name="RAL3TotalPmtRangeA">#REF!</definedName>
    <definedName name="RAL3TotalPmtRangeB">#REF!</definedName>
    <definedName name="RAL4TotalPmtRangeA">#REF!</definedName>
    <definedName name="RAL4TotalPmtRangeB">#REF!</definedName>
    <definedName name="RAL5TotalPmtRangeA">#REF!</definedName>
    <definedName name="RAL5TotalPmtRangeB">#REF!</definedName>
    <definedName name="RAL6TotalPmtRangeA">#REF!</definedName>
    <definedName name="RAL6TotalPmtRangeB">#REF!</definedName>
    <definedName name="RAL7TotalPmtRangeA">#REF!</definedName>
    <definedName name="RAL7TotalPmtRangeB">#REF!</definedName>
    <definedName name="RAL8TotalPmtRangeA">#REF!</definedName>
    <definedName name="RAL8TotalPmtRangeB">#REF!</definedName>
    <definedName name="RawFood">Source!$L$17:$L$19</definedName>
    <definedName name="RecourseType">#REF!</definedName>
    <definedName name="Recruitment_Advertising">Source!$G$17:$G$19</definedName>
    <definedName name="RehabTCcbx">#REF!</definedName>
    <definedName name="RelatedType">#REF!</definedName>
    <definedName name="Rent">Source!$D$2:$D$14</definedName>
    <definedName name="Rent2">Source!$AA$17:$AA$19</definedName>
    <definedName name="REPLACE_RES">#REF!</definedName>
    <definedName name="ReplResCap">#REF!</definedName>
    <definedName name="ReplResEsc">#REF!</definedName>
    <definedName name="ResCostPSF">#REF!</definedName>
    <definedName name="revenue" localSheetId="12">#REF!</definedName>
    <definedName name="revenue">#REF!</definedName>
    <definedName name="revenue1" localSheetId="12">#REF!</definedName>
    <definedName name="revenue1">#REF!</definedName>
    <definedName name="revenue2" localSheetId="12">#REF!</definedName>
    <definedName name="revenue2">#REF!</definedName>
    <definedName name="RSUnitInd1">#REF!</definedName>
    <definedName name="RSUnitInd10">#REF!</definedName>
    <definedName name="RSUnitInd11">#REF!</definedName>
    <definedName name="RSUnitInd12">#REF!</definedName>
    <definedName name="RSUnitInd13">#REF!</definedName>
    <definedName name="RSUnitInd14">#REF!</definedName>
    <definedName name="RSUnitInd15">#REF!</definedName>
    <definedName name="RSUnitInd16">#REF!</definedName>
    <definedName name="RSUnitInd17">#REF!</definedName>
    <definedName name="RSUnitInd18">#REF!</definedName>
    <definedName name="RSUnitInd19">#REF!</definedName>
    <definedName name="RSUnitInd2">#REF!</definedName>
    <definedName name="RSUnitInd20">#REF!</definedName>
    <definedName name="RSUnitInd21">#REF!</definedName>
    <definedName name="RSUnitInd22">#REF!</definedName>
    <definedName name="RSUnitInd3">#REF!</definedName>
    <definedName name="RSUnitInd4">#REF!</definedName>
    <definedName name="RSUnitInd5">#REF!</definedName>
    <definedName name="RSUnitInd6">#REF!</definedName>
    <definedName name="RSUnitInd7">#REF!</definedName>
    <definedName name="RSUnitInd8">#REF!</definedName>
    <definedName name="RSUnitInd9">#REF!</definedName>
    <definedName name="RuralDevcbx">#REF!</definedName>
    <definedName name="Safety_Health">Source!$C$17:$C$19</definedName>
    <definedName name="salary" localSheetId="12">#REF!</definedName>
    <definedName name="salary">#REF!</definedName>
    <definedName name="salary1" localSheetId="12">#REF!</definedName>
    <definedName name="salary1">#REF!</definedName>
    <definedName name="salary2" localSheetId="12">#REF!</definedName>
    <definedName name="salary2">#REF!</definedName>
    <definedName name="sam" localSheetId="12" hidden="1">#REF!</definedName>
    <definedName name="sam" hidden="1">#REF!</definedName>
    <definedName name="SecuritySystems">Source!$S$17:$S$19</definedName>
    <definedName name="Seniorcbx">#REF!</definedName>
    <definedName name="SHTC_Rate">#REF!</definedName>
    <definedName name="SHTCcbx">#REF!</definedName>
    <definedName name="Single_Audit_Fees">Source!$Y$17:$Y$19</definedName>
    <definedName name="SizeOfSiteCbx">#REF!</definedName>
    <definedName name="SizeOfSiteRange">#REF!</definedName>
    <definedName name="SLITC_Rate">#REF!</definedName>
    <definedName name="SLITCcbx">#REF!</definedName>
    <definedName name="SMT_Project_ID">#REF!</definedName>
    <definedName name="source">#REF!</definedName>
    <definedName name="Sources_Deprec">#REF!</definedName>
    <definedName name="Special_Population_Indicator_Type">#REF!</definedName>
    <definedName name="Sponsor">#REF!</definedName>
    <definedName name="StaffTraining">Source!$F$17:$F$19</definedName>
    <definedName name="StaffTransportation">Source!$E$17:$E$19</definedName>
    <definedName name="StartUpDetails" localSheetId="12">#REF!</definedName>
    <definedName name="StartUpDetails">#REF!</definedName>
    <definedName name="StateCbx">#REF!</definedName>
    <definedName name="StateListRange">#REF!</definedName>
    <definedName name="Status">#REF!</definedName>
    <definedName name="STC_Benefit" xml:space="preserve"> 0.65</definedName>
    <definedName name="sum" localSheetId="12">#REF!</definedName>
    <definedName name="sum">#REF!</definedName>
    <definedName name="sum_2" localSheetId="12">#REF!</definedName>
    <definedName name="sum_2">#REF!</definedName>
    <definedName name="TCAllocatedCbx">#REF!</definedName>
    <definedName name="TCO_Date">#REF!</definedName>
    <definedName name="TCUnitInd1">#REF!</definedName>
    <definedName name="TCUnitInd10">#REF!</definedName>
    <definedName name="TCUnitInd11">#REF!</definedName>
    <definedName name="TCUnitInd12">#REF!</definedName>
    <definedName name="TCUnitInd13">#REF!</definedName>
    <definedName name="TCUnitInd14">#REF!</definedName>
    <definedName name="TCUnitInd15">#REF!</definedName>
    <definedName name="TCUnitInd16">#REF!</definedName>
    <definedName name="TCUnitInd17">#REF!</definedName>
    <definedName name="TCUnitInd18">#REF!</definedName>
    <definedName name="TCUnitInd19">#REF!</definedName>
    <definedName name="TCUnitInd2">#REF!</definedName>
    <definedName name="TCUnitInd20">#REF!</definedName>
    <definedName name="TCUnitInd21">#REF!</definedName>
    <definedName name="TCUnitInd22">#REF!</definedName>
    <definedName name="TCUnitInd3">#REF!</definedName>
    <definedName name="TCUnitInd4">#REF!</definedName>
    <definedName name="TCUnitInd5">#REF!</definedName>
    <definedName name="TCUnitInd6">#REF!</definedName>
    <definedName name="TCUnitInd7">#REF!</definedName>
    <definedName name="TCUnitInd8">#REF!</definedName>
    <definedName name="TCUnitInd9">#REF!</definedName>
    <definedName name="Telephone_Land_Lines">#REF!</definedName>
    <definedName name="Telephone_LandLines">Source!$R$17:$R$19</definedName>
    <definedName name="temp" localSheetId="12">#REF!</definedName>
    <definedName name="temp">#REF!</definedName>
    <definedName name="TenSvcAmt">#REF!</definedName>
    <definedName name="TenSvcFeeName">#REF!</definedName>
    <definedName name="TenSvcPct">#REF!</definedName>
    <definedName name="test">#REF!,#REF!</definedName>
    <definedName name="Timing_IsNumber">#REF!</definedName>
    <definedName name="Tot_Proj_Cost">#REF!</definedName>
    <definedName name="Total_Hard_Constr_Cost">#REF!</definedName>
    <definedName name="Total_Other_Income">#REF!</definedName>
    <definedName name="totalDevFee">#REF!</definedName>
    <definedName name="totalSF">#REF!</definedName>
    <definedName name="TotalSUBUnits">#REF!</definedName>
    <definedName name="TotalTCUnits">#REF!</definedName>
    <definedName name="TotalUnits">#REF!</definedName>
    <definedName name="totFeeFrEquity">#REF!</definedName>
    <definedName name="totnetRET">#REF!</definedName>
    <definedName name="totnetRR">#REF!</definedName>
    <definedName name="TotS">#REF!</definedName>
    <definedName name="TotU">#REF!</definedName>
    <definedName name="Tribalcbx">#REF!</definedName>
    <definedName name="Unit_Number">#REF!</definedName>
    <definedName name="UtilAllow">#REF!</definedName>
    <definedName name="UtilAllowMeter">#REF!</definedName>
    <definedName name="Utilities">Source!$B$2:$B$14</definedName>
    <definedName name="VehicleInsurance">Source!$I$17:$I$19</definedName>
    <definedName name="VehicleOperations_Maintenance">Source!$J$17:$J$19</definedName>
    <definedName name="W" localSheetId="12">#REF!</definedName>
    <definedName name="W">#REF!</definedName>
    <definedName name="Waste_RecyclingRemoval">Source!$D$17:$D$19</definedName>
    <definedName name="Water_Sewer">Source!$O$17:$O$19</definedName>
    <definedName name="XC">#REF!</definedName>
    <definedName name="Y2GrossRent">#REF!</definedName>
    <definedName name="Y3GrossRent">#REF!</definedName>
    <definedName name="YesNo">#REF!</definedName>
    <definedName name="YesNoRange">#REF!</definedName>
    <definedName name="yrsRED1">#REF!</definedName>
    <definedName name="yrsRED2">#REF!</definedName>
    <definedName name="yrsRED3">#REF!</definedName>
    <definedName name="yrsRED4">#REF!</definedName>
    <definedName name="yrsRED5">#REF!</definedName>
    <definedName name="ZipCode">#REF!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F121" i="15" l="1"/>
  <c r="DJ121" i="15" s="1"/>
  <c r="ED121" i="15"/>
  <c r="DZ121" i="15"/>
  <c r="EA121" i="15" s="1"/>
  <c r="EB121" i="15" s="1"/>
  <c r="DK121" i="15"/>
  <c r="DL121" i="15" s="1"/>
  <c r="DB121" i="15"/>
  <c r="DC121" i="15" s="1"/>
  <c r="DD121" i="15" s="1"/>
  <c r="CT121" i="15"/>
  <c r="CU121" i="15" s="1"/>
  <c r="CV121" i="15" s="1"/>
  <c r="BW121" i="15"/>
  <c r="BX121" i="15" s="1"/>
  <c r="BV121" i="15"/>
  <c r="BN121" i="15"/>
  <c r="BO121" i="15" s="1"/>
  <c r="BP121" i="15" s="1"/>
  <c r="AP121" i="15"/>
  <c r="AQ121" i="15" s="1"/>
  <c r="AR121" i="15" s="1"/>
  <c r="AH121" i="15"/>
  <c r="AI121" i="15" s="1"/>
  <c r="AJ121" i="15" s="1"/>
  <c r="K121" i="15"/>
  <c r="L121" i="15" s="1"/>
  <c r="EI121" i="15" s="1"/>
  <c r="EJ121" i="15" s="1"/>
  <c r="J121" i="15"/>
  <c r="EF120" i="15"/>
  <c r="ED120" i="15"/>
  <c r="DZ120" i="15"/>
  <c r="EA120" i="15" s="1"/>
  <c r="EB120" i="15" s="1"/>
  <c r="CT120" i="15"/>
  <c r="CU120" i="15" s="1"/>
  <c r="CV120" i="15" s="1"/>
  <c r="BV120" i="15"/>
  <c r="BW120" i="15" s="1"/>
  <c r="BX120" i="15" s="1"/>
  <c r="BN120" i="15"/>
  <c r="BO120" i="15" s="1"/>
  <c r="BP120" i="15" s="1"/>
  <c r="AH120" i="15"/>
  <c r="AI120" i="15" s="1"/>
  <c r="AJ120" i="15" s="1"/>
  <c r="J120" i="15"/>
  <c r="K120" i="15" s="1"/>
  <c r="L120" i="15" s="1"/>
  <c r="EI120" i="15" s="1"/>
  <c r="EJ120" i="15" s="1"/>
  <c r="EF119" i="15"/>
  <c r="BV119" i="15" s="1"/>
  <c r="BW119" i="15" s="1"/>
  <c r="BX119" i="15" s="1"/>
  <c r="ED119" i="15"/>
  <c r="DB119" i="15"/>
  <c r="DC119" i="15" s="1"/>
  <c r="DD119" i="15" s="1"/>
  <c r="CT119" i="15"/>
  <c r="CU119" i="15" s="1"/>
  <c r="CV119" i="15" s="1"/>
  <c r="AP119" i="15"/>
  <c r="AQ119" i="15" s="1"/>
  <c r="AR119" i="15" s="1"/>
  <c r="AH119" i="15"/>
  <c r="AI119" i="15" s="1"/>
  <c r="AJ119" i="15" s="1"/>
  <c r="EF118" i="15"/>
  <c r="ED118" i="15"/>
  <c r="DZ118" i="15"/>
  <c r="EA118" i="15" s="1"/>
  <c r="EB118" i="15" s="1"/>
  <c r="CT118" i="15"/>
  <c r="CU118" i="15" s="1"/>
  <c r="CV118" i="15" s="1"/>
  <c r="BV118" i="15"/>
  <c r="BW118" i="15" s="1"/>
  <c r="BX118" i="15" s="1"/>
  <c r="BN118" i="15"/>
  <c r="BO118" i="15" s="1"/>
  <c r="BP118" i="15" s="1"/>
  <c r="AH118" i="15"/>
  <c r="AI118" i="15" s="1"/>
  <c r="AJ118" i="15" s="1"/>
  <c r="J118" i="15"/>
  <c r="K118" i="15" s="1"/>
  <c r="L118" i="15" s="1"/>
  <c r="EI118" i="15" s="1"/>
  <c r="EJ118" i="15" s="1"/>
  <c r="EF117" i="15"/>
  <c r="BV117" i="15" s="1"/>
  <c r="BW117" i="15" s="1"/>
  <c r="BX117" i="15" s="1"/>
  <c r="ED117" i="15"/>
  <c r="DB117" i="15"/>
  <c r="DC117" i="15" s="1"/>
  <c r="DD117" i="15" s="1"/>
  <c r="CT117" i="15"/>
  <c r="CU117" i="15" s="1"/>
  <c r="CV117" i="15" s="1"/>
  <c r="AP117" i="15"/>
  <c r="AQ117" i="15" s="1"/>
  <c r="AR117" i="15" s="1"/>
  <c r="AH117" i="15"/>
  <c r="AI117" i="15" s="1"/>
  <c r="AJ117" i="15" s="1"/>
  <c r="EF116" i="15"/>
  <c r="ED116" i="15"/>
  <c r="DR116" i="15"/>
  <c r="DS116" i="15" s="1"/>
  <c r="DT116" i="15" s="1"/>
  <c r="DC116" i="15"/>
  <c r="DD116" i="15" s="1"/>
  <c r="DB116" i="15"/>
  <c r="CT116" i="15"/>
  <c r="CU116" i="15" s="1"/>
  <c r="CV116" i="15" s="1"/>
  <c r="CN116" i="15"/>
  <c r="CL116" i="15"/>
  <c r="CM116" i="15" s="1"/>
  <c r="BN116" i="15"/>
  <c r="BO116" i="15" s="1"/>
  <c r="BP116" i="15" s="1"/>
  <c r="AP116" i="15"/>
  <c r="AQ116" i="15" s="1"/>
  <c r="AR116" i="15" s="1"/>
  <c r="AI116" i="15"/>
  <c r="AJ116" i="15" s="1"/>
  <c r="AH116" i="15"/>
  <c r="Z116" i="15"/>
  <c r="AA116" i="15" s="1"/>
  <c r="AB116" i="15" s="1"/>
  <c r="J116" i="15"/>
  <c r="K116" i="15" s="1"/>
  <c r="L116" i="15" s="1"/>
  <c r="EI116" i="15" s="1"/>
  <c r="EJ116" i="15" s="1"/>
  <c r="EF115" i="15"/>
  <c r="ED115" i="15"/>
  <c r="EA115" i="15"/>
  <c r="EB115" i="15" s="1"/>
  <c r="DZ115" i="15"/>
  <c r="DR115" i="15"/>
  <c r="DS115" i="15" s="1"/>
  <c r="DT115" i="15" s="1"/>
  <c r="DB115" i="15"/>
  <c r="DC115" i="15" s="1"/>
  <c r="DD115" i="15" s="1"/>
  <c r="CU115" i="15"/>
  <c r="CV115" i="15" s="1"/>
  <c r="CT115" i="15"/>
  <c r="CL115" i="15"/>
  <c r="CM115" i="15" s="1"/>
  <c r="CN115" i="15" s="1"/>
  <c r="BW115" i="15"/>
  <c r="BX115" i="15" s="1"/>
  <c r="BV115" i="15"/>
  <c r="BN115" i="15"/>
  <c r="BO115" i="15" s="1"/>
  <c r="BP115" i="15" s="1"/>
  <c r="BF115" i="15"/>
  <c r="BG115" i="15" s="1"/>
  <c r="BH115" i="15" s="1"/>
  <c r="AZ115" i="15"/>
  <c r="AY115" i="15"/>
  <c r="AX115" i="15"/>
  <c r="AQ115" i="15"/>
  <c r="AR115" i="15" s="1"/>
  <c r="AP115" i="15"/>
  <c r="AH115" i="15"/>
  <c r="AI115" i="15" s="1"/>
  <c r="AJ115" i="15" s="1"/>
  <c r="Z115" i="15"/>
  <c r="AA115" i="15" s="1"/>
  <c r="AB115" i="15" s="1"/>
  <c r="T115" i="15"/>
  <c r="S115" i="15"/>
  <c r="R115" i="15"/>
  <c r="K115" i="15"/>
  <c r="L115" i="15" s="1"/>
  <c r="EI115" i="15" s="1"/>
  <c r="EJ115" i="15" s="1"/>
  <c r="J115" i="15"/>
  <c r="EF114" i="15"/>
  <c r="DB114" i="15" s="1"/>
  <c r="DC114" i="15" s="1"/>
  <c r="DD114" i="15" s="1"/>
  <c r="ED114" i="15"/>
  <c r="BV114" i="15"/>
  <c r="BW114" i="15" s="1"/>
  <c r="BX114" i="15" s="1"/>
  <c r="BN114" i="15"/>
  <c r="BO114" i="15" s="1"/>
  <c r="BP114" i="15" s="1"/>
  <c r="AH114" i="15"/>
  <c r="AI114" i="15" s="1"/>
  <c r="AJ114" i="15" s="1"/>
  <c r="J114" i="15"/>
  <c r="K114" i="15" s="1"/>
  <c r="L114" i="15" s="1"/>
  <c r="EI114" i="15" s="1"/>
  <c r="EJ114" i="15" s="1"/>
  <c r="EF113" i="15"/>
  <c r="BV113" i="15" s="1"/>
  <c r="BW113" i="15" s="1"/>
  <c r="BX113" i="15" s="1"/>
  <c r="ED113" i="15"/>
  <c r="DB113" i="15"/>
  <c r="DC113" i="15" s="1"/>
  <c r="DD113" i="15" s="1"/>
  <c r="CT113" i="15"/>
  <c r="CU113" i="15" s="1"/>
  <c r="CV113" i="15" s="1"/>
  <c r="AP113" i="15"/>
  <c r="AQ113" i="15" s="1"/>
  <c r="AR113" i="15" s="1"/>
  <c r="Z113" i="15"/>
  <c r="AA113" i="15" s="1"/>
  <c r="AB113" i="15" s="1"/>
  <c r="K113" i="15"/>
  <c r="L113" i="15" s="1"/>
  <c r="EI113" i="15" s="1"/>
  <c r="EJ113" i="15" s="1"/>
  <c r="J113" i="15"/>
  <c r="EF112" i="15"/>
  <c r="ED112" i="15"/>
  <c r="DR112" i="15"/>
  <c r="DS112" i="15" s="1"/>
  <c r="DT112" i="15" s="1"/>
  <c r="DC112" i="15"/>
  <c r="DD112" i="15" s="1"/>
  <c r="DB112" i="15"/>
  <c r="CT112" i="15"/>
  <c r="CU112" i="15" s="1"/>
  <c r="CV112" i="15" s="1"/>
  <c r="CN112" i="15"/>
  <c r="CL112" i="15"/>
  <c r="CM112" i="15" s="1"/>
  <c r="BN112" i="15"/>
  <c r="BO112" i="15" s="1"/>
  <c r="BP112" i="15" s="1"/>
  <c r="AP112" i="15"/>
  <c r="AQ112" i="15" s="1"/>
  <c r="AR112" i="15" s="1"/>
  <c r="AI112" i="15"/>
  <c r="AJ112" i="15" s="1"/>
  <c r="AH112" i="15"/>
  <c r="Z112" i="15"/>
  <c r="AA112" i="15" s="1"/>
  <c r="AB112" i="15" s="1"/>
  <c r="J112" i="15"/>
  <c r="K112" i="15" s="1"/>
  <c r="L112" i="15" s="1"/>
  <c r="EI112" i="15" s="1"/>
  <c r="EJ112" i="15" s="1"/>
  <c r="EF111" i="15"/>
  <c r="ED111" i="15"/>
  <c r="EA111" i="15"/>
  <c r="EB111" i="15" s="1"/>
  <c r="DZ111" i="15"/>
  <c r="DR111" i="15"/>
  <c r="DS111" i="15" s="1"/>
  <c r="DT111" i="15" s="1"/>
  <c r="DL111" i="15"/>
  <c r="DK111" i="15"/>
  <c r="DJ111" i="15"/>
  <c r="DC111" i="15"/>
  <c r="DD111" i="15" s="1"/>
  <c r="DB111" i="15"/>
  <c r="CT111" i="15"/>
  <c r="CU111" i="15" s="1"/>
  <c r="CV111" i="15" s="1"/>
  <c r="CL111" i="15"/>
  <c r="CM111" i="15" s="1"/>
  <c r="CN111" i="15" s="1"/>
  <c r="CF111" i="15"/>
  <c r="CE111" i="15"/>
  <c r="CD111" i="15"/>
  <c r="BW111" i="15"/>
  <c r="BX111" i="15" s="1"/>
  <c r="BV111" i="15"/>
  <c r="BN111" i="15"/>
  <c r="BO111" i="15" s="1"/>
  <c r="BP111" i="15" s="1"/>
  <c r="BF111" i="15"/>
  <c r="BG111" i="15" s="1"/>
  <c r="BH111" i="15" s="1"/>
  <c r="AZ111" i="15"/>
  <c r="AY111" i="15"/>
  <c r="AX111" i="15"/>
  <c r="AQ111" i="15"/>
  <c r="AR111" i="15" s="1"/>
  <c r="AP111" i="15"/>
  <c r="AH111" i="15"/>
  <c r="AI111" i="15" s="1"/>
  <c r="AJ111" i="15" s="1"/>
  <c r="Z111" i="15"/>
  <c r="AA111" i="15" s="1"/>
  <c r="AB111" i="15" s="1"/>
  <c r="T111" i="15"/>
  <c r="S111" i="15"/>
  <c r="R111" i="15"/>
  <c r="K111" i="15"/>
  <c r="L111" i="15" s="1"/>
  <c r="EI111" i="15" s="1"/>
  <c r="EJ111" i="15" s="1"/>
  <c r="J111" i="15"/>
  <c r="EF110" i="15"/>
  <c r="ED110" i="15"/>
  <c r="CT110" i="15"/>
  <c r="CU110" i="15" s="1"/>
  <c r="CV110" i="15" s="1"/>
  <c r="BN110" i="15"/>
  <c r="BO110" i="15" s="1"/>
  <c r="BP110" i="15" s="1"/>
  <c r="EF109" i="15"/>
  <c r="ED109" i="15"/>
  <c r="DZ109" i="15"/>
  <c r="EA109" i="15" s="1"/>
  <c r="EB109" i="15" s="1"/>
  <c r="CT109" i="15"/>
  <c r="CU109" i="15" s="1"/>
  <c r="CV109" i="15" s="1"/>
  <c r="BN109" i="15"/>
  <c r="BO109" i="15" s="1"/>
  <c r="BP109" i="15" s="1"/>
  <c r="AH109" i="15"/>
  <c r="AI109" i="15" s="1"/>
  <c r="AJ109" i="15" s="1"/>
  <c r="EF108" i="15"/>
  <c r="ED108" i="15"/>
  <c r="CT108" i="15"/>
  <c r="CU108" i="15" s="1"/>
  <c r="CV108" i="15" s="1"/>
  <c r="BN108" i="15"/>
  <c r="BO108" i="15" s="1"/>
  <c r="BP108" i="15" s="1"/>
  <c r="EF107" i="15"/>
  <c r="CT107" i="15" s="1"/>
  <c r="CU107" i="15" s="1"/>
  <c r="CV107" i="15" s="1"/>
  <c r="ED107" i="15"/>
  <c r="DZ107" i="15"/>
  <c r="EA107" i="15" s="1"/>
  <c r="EB107" i="15" s="1"/>
  <c r="BN107" i="15"/>
  <c r="BO107" i="15" s="1"/>
  <c r="BP107" i="15" s="1"/>
  <c r="AH107" i="15"/>
  <c r="AI107" i="15" s="1"/>
  <c r="AJ107" i="15" s="1"/>
  <c r="EF106" i="15"/>
  <c r="ED106" i="15"/>
  <c r="DB106" i="15"/>
  <c r="DC106" i="15" s="1"/>
  <c r="DD106" i="15" s="1"/>
  <c r="CL106" i="15"/>
  <c r="CM106" i="15" s="1"/>
  <c r="CN106" i="15" s="1"/>
  <c r="BV106" i="15"/>
  <c r="BW106" i="15" s="1"/>
  <c r="BX106" i="15" s="1"/>
  <c r="BF106" i="15"/>
  <c r="BG106" i="15" s="1"/>
  <c r="BH106" i="15" s="1"/>
  <c r="AH106" i="15"/>
  <c r="AI106" i="15" s="1"/>
  <c r="AJ106" i="15" s="1"/>
  <c r="EF105" i="15"/>
  <c r="ED105" i="15"/>
  <c r="AP105" i="15"/>
  <c r="AQ105" i="15" s="1"/>
  <c r="AR105" i="15" s="1"/>
  <c r="EF104" i="15"/>
  <c r="CT104" i="15" s="1"/>
  <c r="ED104" i="15"/>
  <c r="DR104" i="15"/>
  <c r="DS104" i="15" s="1"/>
  <c r="DT104" i="15" s="1"/>
  <c r="DJ104" i="15"/>
  <c r="DK104" i="15" s="1"/>
  <c r="DL104" i="15" s="1"/>
  <c r="CU104" i="15"/>
  <c r="CV104" i="15" s="1"/>
  <c r="CL104" i="15"/>
  <c r="CM104" i="15" s="1"/>
  <c r="CN104" i="15" s="1"/>
  <c r="CD104" i="15"/>
  <c r="CE104" i="15" s="1"/>
  <c r="CF104" i="15" s="1"/>
  <c r="BF104" i="15"/>
  <c r="BG104" i="15" s="1"/>
  <c r="BH104" i="15" s="1"/>
  <c r="AX104" i="15"/>
  <c r="AY104" i="15" s="1"/>
  <c r="AZ104" i="15" s="1"/>
  <c r="Z104" i="15"/>
  <c r="AA104" i="15" s="1"/>
  <c r="AB104" i="15" s="1"/>
  <c r="R104" i="15"/>
  <c r="S104" i="15" s="1"/>
  <c r="T104" i="15" s="1"/>
  <c r="EI103" i="15"/>
  <c r="EJ103" i="15" s="1"/>
  <c r="EF103" i="15"/>
  <c r="ED103" i="15"/>
  <c r="EA103" i="15"/>
  <c r="EB103" i="15" s="1"/>
  <c r="DZ103" i="15"/>
  <c r="DR103" i="15"/>
  <c r="DS103" i="15" s="1"/>
  <c r="DT103" i="15" s="1"/>
  <c r="DJ103" i="15"/>
  <c r="DK103" i="15" s="1"/>
  <c r="DL103" i="15" s="1"/>
  <c r="DB103" i="15"/>
  <c r="DC103" i="15" s="1"/>
  <c r="DD103" i="15" s="1"/>
  <c r="CU103" i="15"/>
  <c r="CV103" i="15" s="1"/>
  <c r="CT103" i="15"/>
  <c r="CL103" i="15"/>
  <c r="CM103" i="15" s="1"/>
  <c r="CN103" i="15" s="1"/>
  <c r="CD103" i="15"/>
  <c r="CE103" i="15" s="1"/>
  <c r="CF103" i="15" s="1"/>
  <c r="BX103" i="15"/>
  <c r="BV103" i="15"/>
  <c r="BW103" i="15" s="1"/>
  <c r="BO103" i="15"/>
  <c r="BP103" i="15" s="1"/>
  <c r="BN103" i="15"/>
  <c r="BF103" i="15"/>
  <c r="BG103" i="15" s="1"/>
  <c r="BH103" i="15" s="1"/>
  <c r="AX103" i="15"/>
  <c r="AY103" i="15" s="1"/>
  <c r="AZ103" i="15" s="1"/>
  <c r="AP103" i="15"/>
  <c r="AQ103" i="15" s="1"/>
  <c r="AR103" i="15" s="1"/>
  <c r="AI103" i="15"/>
  <c r="AJ103" i="15" s="1"/>
  <c r="AH103" i="15"/>
  <c r="Z103" i="15"/>
  <c r="AA103" i="15" s="1"/>
  <c r="AB103" i="15" s="1"/>
  <c r="R103" i="15"/>
  <c r="S103" i="15" s="1"/>
  <c r="T103" i="15" s="1"/>
  <c r="L103" i="15"/>
  <c r="J103" i="15"/>
  <c r="K103" i="15" s="1"/>
  <c r="EF102" i="15"/>
  <c r="ED102" i="15"/>
  <c r="EA102" i="15"/>
  <c r="EB102" i="15" s="1"/>
  <c r="DZ102" i="15"/>
  <c r="DR102" i="15"/>
  <c r="DS102" i="15" s="1"/>
  <c r="DT102" i="15" s="1"/>
  <c r="DJ102" i="15"/>
  <c r="DK102" i="15" s="1"/>
  <c r="DL102" i="15" s="1"/>
  <c r="DB102" i="15"/>
  <c r="DC102" i="15" s="1"/>
  <c r="DD102" i="15" s="1"/>
  <c r="CU102" i="15"/>
  <c r="CV102" i="15" s="1"/>
  <c r="CT102" i="15"/>
  <c r="CL102" i="15"/>
  <c r="CM102" i="15" s="1"/>
  <c r="CN102" i="15" s="1"/>
  <c r="CD102" i="15"/>
  <c r="CE102" i="15" s="1"/>
  <c r="CF102" i="15" s="1"/>
  <c r="BX102" i="15"/>
  <c r="BV102" i="15"/>
  <c r="BW102" i="15" s="1"/>
  <c r="BO102" i="15"/>
  <c r="BP102" i="15" s="1"/>
  <c r="BN102" i="15"/>
  <c r="BF102" i="15"/>
  <c r="BG102" i="15" s="1"/>
  <c r="BH102" i="15" s="1"/>
  <c r="AX102" i="15"/>
  <c r="AY102" i="15" s="1"/>
  <c r="AZ102" i="15" s="1"/>
  <c r="AP102" i="15"/>
  <c r="AQ102" i="15" s="1"/>
  <c r="AR102" i="15" s="1"/>
  <c r="AI102" i="15"/>
  <c r="AJ102" i="15" s="1"/>
  <c r="AH102" i="15"/>
  <c r="Z102" i="15"/>
  <c r="AA102" i="15" s="1"/>
  <c r="AB102" i="15" s="1"/>
  <c r="R102" i="15"/>
  <c r="S102" i="15" s="1"/>
  <c r="T102" i="15" s="1"/>
  <c r="L102" i="15"/>
  <c r="EI102" i="15" s="1"/>
  <c r="EJ102" i="15" s="1"/>
  <c r="J102" i="15"/>
  <c r="K102" i="15" s="1"/>
  <c r="EF101" i="15"/>
  <c r="ED101" i="15"/>
  <c r="EA101" i="15"/>
  <c r="EB101" i="15" s="1"/>
  <c r="DZ101" i="15"/>
  <c r="DR101" i="15"/>
  <c r="DS101" i="15" s="1"/>
  <c r="DT101" i="15" s="1"/>
  <c r="DJ101" i="15"/>
  <c r="DK101" i="15" s="1"/>
  <c r="DL101" i="15" s="1"/>
  <c r="DD101" i="15"/>
  <c r="DB101" i="15"/>
  <c r="DC101" i="15" s="1"/>
  <c r="CU101" i="15"/>
  <c r="CV101" i="15" s="1"/>
  <c r="CT101" i="15"/>
  <c r="CL101" i="15"/>
  <c r="CM101" i="15" s="1"/>
  <c r="CN101" i="15" s="1"/>
  <c r="CD101" i="15"/>
  <c r="CE101" i="15" s="1"/>
  <c r="CF101" i="15" s="1"/>
  <c r="BV101" i="15"/>
  <c r="BW101" i="15" s="1"/>
  <c r="BX101" i="15" s="1"/>
  <c r="BO101" i="15"/>
  <c r="BP101" i="15" s="1"/>
  <c r="BN101" i="15"/>
  <c r="BF101" i="15"/>
  <c r="BG101" i="15" s="1"/>
  <c r="BH101" i="15" s="1"/>
  <c r="AX101" i="15"/>
  <c r="AY101" i="15" s="1"/>
  <c r="AZ101" i="15" s="1"/>
  <c r="AR101" i="15"/>
  <c r="AP101" i="15"/>
  <c r="AQ101" i="15" s="1"/>
  <c r="AI101" i="15"/>
  <c r="AJ101" i="15" s="1"/>
  <c r="AH101" i="15"/>
  <c r="Z101" i="15"/>
  <c r="AA101" i="15" s="1"/>
  <c r="AB101" i="15" s="1"/>
  <c r="R101" i="15"/>
  <c r="S101" i="15" s="1"/>
  <c r="T101" i="15" s="1"/>
  <c r="J101" i="15"/>
  <c r="K101" i="15" s="1"/>
  <c r="L101" i="15" s="1"/>
  <c r="EI101" i="15" s="1"/>
  <c r="EJ101" i="15" s="1"/>
  <c r="EF100" i="15"/>
  <c r="ED100" i="15"/>
  <c r="EA100" i="15"/>
  <c r="EB100" i="15" s="1"/>
  <c r="DZ100" i="15"/>
  <c r="DR100" i="15"/>
  <c r="DS100" i="15" s="1"/>
  <c r="DT100" i="15" s="1"/>
  <c r="DJ100" i="15"/>
  <c r="DK100" i="15" s="1"/>
  <c r="DL100" i="15" s="1"/>
  <c r="DD100" i="15"/>
  <c r="DB100" i="15"/>
  <c r="DC100" i="15" s="1"/>
  <c r="CU100" i="15"/>
  <c r="CV100" i="15" s="1"/>
  <c r="CT100" i="15"/>
  <c r="CL100" i="15"/>
  <c r="CM100" i="15" s="1"/>
  <c r="CN100" i="15" s="1"/>
  <c r="CD100" i="15"/>
  <c r="CE100" i="15" s="1"/>
  <c r="CF100" i="15" s="1"/>
  <c r="BX100" i="15"/>
  <c r="BV100" i="15"/>
  <c r="BW100" i="15" s="1"/>
  <c r="BO100" i="15"/>
  <c r="BP100" i="15" s="1"/>
  <c r="BN100" i="15"/>
  <c r="BF100" i="15"/>
  <c r="BG100" i="15" s="1"/>
  <c r="BH100" i="15" s="1"/>
  <c r="AX100" i="15"/>
  <c r="AY100" i="15" s="1"/>
  <c r="AZ100" i="15" s="1"/>
  <c r="AR100" i="15"/>
  <c r="AP100" i="15"/>
  <c r="AQ100" i="15" s="1"/>
  <c r="AI100" i="15"/>
  <c r="AJ100" i="15" s="1"/>
  <c r="AH100" i="15"/>
  <c r="Z100" i="15"/>
  <c r="AA100" i="15" s="1"/>
  <c r="AB100" i="15" s="1"/>
  <c r="R100" i="15"/>
  <c r="S100" i="15" s="1"/>
  <c r="T100" i="15" s="1"/>
  <c r="L100" i="15"/>
  <c r="EI100" i="15" s="1"/>
  <c r="EJ100" i="15" s="1"/>
  <c r="J100" i="15"/>
  <c r="K100" i="15" s="1"/>
  <c r="EI99" i="15"/>
  <c r="EJ99" i="15" s="1"/>
  <c r="EF99" i="15"/>
  <c r="DJ99" i="15" s="1"/>
  <c r="DK99" i="15" s="1"/>
  <c r="DL99" i="15" s="1"/>
  <c r="ED99" i="15"/>
  <c r="EA99" i="15"/>
  <c r="EB99" i="15" s="1"/>
  <c r="DZ99" i="15"/>
  <c r="DR99" i="15"/>
  <c r="DS99" i="15" s="1"/>
  <c r="DT99" i="15" s="1"/>
  <c r="DD99" i="15"/>
  <c r="DB99" i="15"/>
  <c r="DC99" i="15" s="1"/>
  <c r="CU99" i="15"/>
  <c r="CV99" i="15" s="1"/>
  <c r="CT99" i="15"/>
  <c r="CL99" i="15"/>
  <c r="CM99" i="15" s="1"/>
  <c r="CN99" i="15" s="1"/>
  <c r="BV99" i="15"/>
  <c r="BW99" i="15" s="1"/>
  <c r="BX99" i="15" s="1"/>
  <c r="BO99" i="15"/>
  <c r="BP99" i="15" s="1"/>
  <c r="BN99" i="15"/>
  <c r="BF99" i="15"/>
  <c r="BG99" i="15" s="1"/>
  <c r="BH99" i="15" s="1"/>
  <c r="AY99" i="15"/>
  <c r="AZ99" i="15" s="1"/>
  <c r="AX99" i="15"/>
  <c r="AR99" i="15"/>
  <c r="AP99" i="15"/>
  <c r="AQ99" i="15" s="1"/>
  <c r="AI99" i="15"/>
  <c r="AJ99" i="15" s="1"/>
  <c r="AH99" i="15"/>
  <c r="Z99" i="15"/>
  <c r="AA99" i="15" s="1"/>
  <c r="AB99" i="15" s="1"/>
  <c r="S99" i="15"/>
  <c r="T99" i="15" s="1"/>
  <c r="R99" i="15"/>
  <c r="L99" i="15"/>
  <c r="J99" i="15"/>
  <c r="K99" i="15" s="1"/>
  <c r="EF98" i="15"/>
  <c r="DJ98" i="15" s="1"/>
  <c r="DK98" i="15" s="1"/>
  <c r="DL98" i="15" s="1"/>
  <c r="ED98" i="15"/>
  <c r="EA98" i="15"/>
  <c r="EB98" i="15" s="1"/>
  <c r="DZ98" i="15"/>
  <c r="DR98" i="15"/>
  <c r="DS98" i="15" s="1"/>
  <c r="DT98" i="15" s="1"/>
  <c r="DD98" i="15"/>
  <c r="DB98" i="15"/>
  <c r="DC98" i="15" s="1"/>
  <c r="CU98" i="15"/>
  <c r="CV98" i="15" s="1"/>
  <c r="CT98" i="15"/>
  <c r="CL98" i="15"/>
  <c r="CM98" i="15" s="1"/>
  <c r="CN98" i="15" s="1"/>
  <c r="BX98" i="15"/>
  <c r="BV98" i="15"/>
  <c r="BW98" i="15" s="1"/>
  <c r="BO98" i="15"/>
  <c r="BP98" i="15" s="1"/>
  <c r="BN98" i="15"/>
  <c r="BF98" i="15"/>
  <c r="BG98" i="15" s="1"/>
  <c r="BH98" i="15" s="1"/>
  <c r="AP98" i="15"/>
  <c r="AQ98" i="15" s="1"/>
  <c r="AR98" i="15" s="1"/>
  <c r="AI98" i="15"/>
  <c r="AJ98" i="15" s="1"/>
  <c r="AH98" i="15"/>
  <c r="Z98" i="15"/>
  <c r="AA98" i="15" s="1"/>
  <c r="AB98" i="15" s="1"/>
  <c r="L98" i="15"/>
  <c r="EI98" i="15" s="1"/>
  <c r="EJ98" i="15" s="1"/>
  <c r="J98" i="15"/>
  <c r="K98" i="15" s="1"/>
  <c r="EF97" i="15"/>
  <c r="DJ97" i="15" s="1"/>
  <c r="DK97" i="15" s="1"/>
  <c r="DL97" i="15" s="1"/>
  <c r="ED97" i="15"/>
  <c r="EA97" i="15"/>
  <c r="EB97" i="15" s="1"/>
  <c r="DZ97" i="15"/>
  <c r="DR97" i="15"/>
  <c r="DS97" i="15" s="1"/>
  <c r="DT97" i="15" s="1"/>
  <c r="DD97" i="15"/>
  <c r="DB97" i="15"/>
  <c r="DC97" i="15" s="1"/>
  <c r="CU97" i="15"/>
  <c r="CV97" i="15" s="1"/>
  <c r="CT97" i="15"/>
  <c r="CL97" i="15"/>
  <c r="CM97" i="15" s="1"/>
  <c r="CN97" i="15" s="1"/>
  <c r="BX97" i="15"/>
  <c r="BV97" i="15"/>
  <c r="BW97" i="15" s="1"/>
  <c r="BO97" i="15"/>
  <c r="BP97" i="15" s="1"/>
  <c r="BN97" i="15"/>
  <c r="BF97" i="15"/>
  <c r="BG97" i="15" s="1"/>
  <c r="BH97" i="15" s="1"/>
  <c r="AR97" i="15"/>
  <c r="AP97" i="15"/>
  <c r="AQ97" i="15" s="1"/>
  <c r="AI97" i="15"/>
  <c r="AJ97" i="15" s="1"/>
  <c r="AH97" i="15"/>
  <c r="Z97" i="15"/>
  <c r="AA97" i="15" s="1"/>
  <c r="AB97" i="15" s="1"/>
  <c r="J97" i="15"/>
  <c r="K97" i="15" s="1"/>
  <c r="L97" i="15" s="1"/>
  <c r="EI97" i="15" s="1"/>
  <c r="EJ97" i="15" s="1"/>
  <c r="EF96" i="15"/>
  <c r="DJ96" i="15" s="1"/>
  <c r="DK96" i="15" s="1"/>
  <c r="DL96" i="15" s="1"/>
  <c r="ED96" i="15"/>
  <c r="EA96" i="15"/>
  <c r="EB96" i="15" s="1"/>
  <c r="DZ96" i="15"/>
  <c r="DR96" i="15"/>
  <c r="DS96" i="15" s="1"/>
  <c r="DT96" i="15" s="1"/>
  <c r="DB96" i="15"/>
  <c r="DC96" i="15" s="1"/>
  <c r="DD96" i="15" s="1"/>
  <c r="CU96" i="15"/>
  <c r="CV96" i="15" s="1"/>
  <c r="CT96" i="15"/>
  <c r="CL96" i="15"/>
  <c r="CM96" i="15" s="1"/>
  <c r="CN96" i="15" s="1"/>
  <c r="BX96" i="15"/>
  <c r="BV96" i="15"/>
  <c r="BW96" i="15" s="1"/>
  <c r="BO96" i="15"/>
  <c r="BP96" i="15" s="1"/>
  <c r="BN96" i="15"/>
  <c r="BF96" i="15"/>
  <c r="BG96" i="15" s="1"/>
  <c r="BH96" i="15" s="1"/>
  <c r="AP96" i="15"/>
  <c r="AQ96" i="15" s="1"/>
  <c r="AR96" i="15" s="1"/>
  <c r="AI96" i="15"/>
  <c r="AJ96" i="15" s="1"/>
  <c r="AH96" i="15"/>
  <c r="Z96" i="15"/>
  <c r="AA96" i="15" s="1"/>
  <c r="AB96" i="15" s="1"/>
  <c r="L96" i="15"/>
  <c r="EI96" i="15" s="1"/>
  <c r="EJ96" i="15" s="1"/>
  <c r="J96" i="15"/>
  <c r="K96" i="15" s="1"/>
  <c r="EI95" i="15"/>
  <c r="EJ95" i="15" s="1"/>
  <c r="EF95" i="15"/>
  <c r="DJ95" i="15" s="1"/>
  <c r="DK95" i="15" s="1"/>
  <c r="DL95" i="15" s="1"/>
  <c r="ED95" i="15"/>
  <c r="EA95" i="15"/>
  <c r="EB95" i="15" s="1"/>
  <c r="DZ95" i="15"/>
  <c r="DR95" i="15"/>
  <c r="DS95" i="15" s="1"/>
  <c r="DT95" i="15" s="1"/>
  <c r="DD95" i="15"/>
  <c r="DB95" i="15"/>
  <c r="DC95" i="15" s="1"/>
  <c r="CU95" i="15"/>
  <c r="CV95" i="15" s="1"/>
  <c r="CT95" i="15"/>
  <c r="CL95" i="15"/>
  <c r="CM95" i="15" s="1"/>
  <c r="CN95" i="15" s="1"/>
  <c r="BV95" i="15"/>
  <c r="BW95" i="15" s="1"/>
  <c r="BX95" i="15" s="1"/>
  <c r="BO95" i="15"/>
  <c r="BP95" i="15" s="1"/>
  <c r="BN95" i="15"/>
  <c r="BF95" i="15"/>
  <c r="BG95" i="15" s="1"/>
  <c r="BH95" i="15" s="1"/>
  <c r="AR95" i="15"/>
  <c r="AP95" i="15"/>
  <c r="AQ95" i="15" s="1"/>
  <c r="AI95" i="15"/>
  <c r="AJ95" i="15" s="1"/>
  <c r="AH95" i="15"/>
  <c r="Z95" i="15"/>
  <c r="AA95" i="15" s="1"/>
  <c r="AB95" i="15" s="1"/>
  <c r="L95" i="15"/>
  <c r="J95" i="15"/>
  <c r="K95" i="15" s="1"/>
  <c r="EF94" i="15"/>
  <c r="DJ94" i="15" s="1"/>
  <c r="DK94" i="15" s="1"/>
  <c r="DL94" i="15" s="1"/>
  <c r="ED94" i="15"/>
  <c r="EA94" i="15"/>
  <c r="EB94" i="15" s="1"/>
  <c r="DZ94" i="15"/>
  <c r="DT94" i="15"/>
  <c r="DR94" i="15"/>
  <c r="DS94" i="15" s="1"/>
  <c r="DD94" i="15"/>
  <c r="DC94" i="15"/>
  <c r="DB94" i="15"/>
  <c r="CT94" i="15"/>
  <c r="CU94" i="15" s="1"/>
  <c r="CV94" i="15" s="1"/>
  <c r="CL94" i="15"/>
  <c r="CM94" i="15" s="1"/>
  <c r="CN94" i="15" s="1"/>
  <c r="BW94" i="15"/>
  <c r="BX94" i="15" s="1"/>
  <c r="BV94" i="15"/>
  <c r="BO94" i="15"/>
  <c r="BP94" i="15" s="1"/>
  <c r="BN94" i="15"/>
  <c r="BH94" i="15"/>
  <c r="BF94" i="15"/>
  <c r="BG94" i="15" s="1"/>
  <c r="AP94" i="15"/>
  <c r="AQ94" i="15" s="1"/>
  <c r="AR94" i="15" s="1"/>
  <c r="AH94" i="15"/>
  <c r="AI94" i="15" s="1"/>
  <c r="AJ94" i="15" s="1"/>
  <c r="Z94" i="15"/>
  <c r="AA94" i="15" s="1"/>
  <c r="AB94" i="15" s="1"/>
  <c r="K94" i="15"/>
  <c r="L94" i="15" s="1"/>
  <c r="EI94" i="15" s="1"/>
  <c r="EJ94" i="15" s="1"/>
  <c r="J94" i="15"/>
  <c r="EF93" i="15"/>
  <c r="ED93" i="15"/>
  <c r="DZ93" i="15"/>
  <c r="EA93" i="15" s="1"/>
  <c r="EB93" i="15" s="1"/>
  <c r="DR93" i="15"/>
  <c r="DS93" i="15" s="1"/>
  <c r="DT93" i="15" s="1"/>
  <c r="DC93" i="15"/>
  <c r="DD93" i="15" s="1"/>
  <c r="DB93" i="15"/>
  <c r="CU93" i="15"/>
  <c r="CV93" i="15" s="1"/>
  <c r="CT93" i="15"/>
  <c r="CN93" i="15"/>
  <c r="CL93" i="15"/>
  <c r="CM93" i="15" s="1"/>
  <c r="BV93" i="15"/>
  <c r="BW93" i="15" s="1"/>
  <c r="BX93" i="15" s="1"/>
  <c r="BN93" i="15"/>
  <c r="BO93" i="15" s="1"/>
  <c r="BP93" i="15" s="1"/>
  <c r="BF93" i="15"/>
  <c r="BG93" i="15" s="1"/>
  <c r="BH93" i="15" s="1"/>
  <c r="AQ93" i="15"/>
  <c r="AR93" i="15" s="1"/>
  <c r="AP93" i="15"/>
  <c r="AI93" i="15"/>
  <c r="AJ93" i="15" s="1"/>
  <c r="AH93" i="15"/>
  <c r="AB93" i="15"/>
  <c r="Z93" i="15"/>
  <c r="AA93" i="15" s="1"/>
  <c r="J93" i="15"/>
  <c r="K93" i="15" s="1"/>
  <c r="L93" i="15" s="1"/>
  <c r="EI93" i="15" s="1"/>
  <c r="EJ93" i="15" s="1"/>
  <c r="EF92" i="15"/>
  <c r="DR92" i="15" s="1"/>
  <c r="DS92" i="15" s="1"/>
  <c r="DT92" i="15" s="1"/>
  <c r="ED92" i="15"/>
  <c r="DB92" i="15"/>
  <c r="DC92" i="15" s="1"/>
  <c r="DD92" i="15" s="1"/>
  <c r="CT92" i="15"/>
  <c r="CU92" i="15" s="1"/>
  <c r="CV92" i="15" s="1"/>
  <c r="CL92" i="15"/>
  <c r="CM92" i="15" s="1"/>
  <c r="CN92" i="15" s="1"/>
  <c r="AP92" i="15"/>
  <c r="AQ92" i="15" s="1"/>
  <c r="AR92" i="15" s="1"/>
  <c r="AH92" i="15"/>
  <c r="AI92" i="15" s="1"/>
  <c r="AJ92" i="15" s="1"/>
  <c r="Z92" i="15"/>
  <c r="AA92" i="15" s="1"/>
  <c r="AB92" i="15" s="1"/>
  <c r="S92" i="15"/>
  <c r="T92" i="15" s="1"/>
  <c r="R92" i="15"/>
  <c r="J92" i="15"/>
  <c r="K92" i="15" s="1"/>
  <c r="L92" i="15" s="1"/>
  <c r="EI92" i="15" s="1"/>
  <c r="EJ92" i="15" s="1"/>
  <c r="EF91" i="15"/>
  <c r="ED91" i="15"/>
  <c r="EA91" i="15"/>
  <c r="EB91" i="15" s="1"/>
  <c r="DZ91" i="15"/>
  <c r="DT91" i="15"/>
  <c r="DR91" i="15"/>
  <c r="DS91" i="15" s="1"/>
  <c r="DK91" i="15"/>
  <c r="DL91" i="15" s="1"/>
  <c r="DJ91" i="15"/>
  <c r="DB91" i="15"/>
  <c r="DC91" i="15" s="1"/>
  <c r="DD91" i="15" s="1"/>
  <c r="CU91" i="15"/>
  <c r="CV91" i="15" s="1"/>
  <c r="CT91" i="15"/>
  <c r="CL91" i="15"/>
  <c r="CM91" i="15" s="1"/>
  <c r="CN91" i="15" s="1"/>
  <c r="CE91" i="15"/>
  <c r="CF91" i="15" s="1"/>
  <c r="CD91" i="15"/>
  <c r="BV91" i="15"/>
  <c r="BW91" i="15" s="1"/>
  <c r="BX91" i="15" s="1"/>
  <c r="BO91" i="15"/>
  <c r="BP91" i="15" s="1"/>
  <c r="BN91" i="15"/>
  <c r="BF91" i="15"/>
  <c r="BG91" i="15" s="1"/>
  <c r="BH91" i="15" s="1"/>
  <c r="AY91" i="15"/>
  <c r="AZ91" i="15" s="1"/>
  <c r="AX91" i="15"/>
  <c r="AP91" i="15"/>
  <c r="AQ91" i="15" s="1"/>
  <c r="AR91" i="15" s="1"/>
  <c r="AI91" i="15"/>
  <c r="AJ91" i="15" s="1"/>
  <c r="AH91" i="15"/>
  <c r="Z91" i="15"/>
  <c r="AA91" i="15" s="1"/>
  <c r="AB91" i="15" s="1"/>
  <c r="S91" i="15"/>
  <c r="T91" i="15" s="1"/>
  <c r="R91" i="15"/>
  <c r="J91" i="15"/>
  <c r="K91" i="15" s="1"/>
  <c r="L91" i="15" s="1"/>
  <c r="EI91" i="15" s="1"/>
  <c r="EJ91" i="15" s="1"/>
  <c r="EF90" i="15"/>
  <c r="ED90" i="15"/>
  <c r="EA90" i="15"/>
  <c r="EB90" i="15" s="1"/>
  <c r="DZ90" i="15"/>
  <c r="DR90" i="15"/>
  <c r="DS90" i="15" s="1"/>
  <c r="DT90" i="15" s="1"/>
  <c r="DK90" i="15"/>
  <c r="DL90" i="15" s="1"/>
  <c r="DJ90" i="15"/>
  <c r="DB90" i="15"/>
  <c r="DC90" i="15" s="1"/>
  <c r="DD90" i="15" s="1"/>
  <c r="CU90" i="15"/>
  <c r="CV90" i="15" s="1"/>
  <c r="CT90" i="15"/>
  <c r="CL90" i="15"/>
  <c r="CM90" i="15" s="1"/>
  <c r="CN90" i="15" s="1"/>
  <c r="CE90" i="15"/>
  <c r="CF90" i="15" s="1"/>
  <c r="CD90" i="15"/>
  <c r="BV90" i="15"/>
  <c r="BW90" i="15" s="1"/>
  <c r="BX90" i="15" s="1"/>
  <c r="BO90" i="15"/>
  <c r="BP90" i="15" s="1"/>
  <c r="BN90" i="15"/>
  <c r="BH90" i="15"/>
  <c r="BF90" i="15"/>
  <c r="BG90" i="15" s="1"/>
  <c r="AY90" i="15"/>
  <c r="AZ90" i="15" s="1"/>
  <c r="AX90" i="15"/>
  <c r="AP90" i="15"/>
  <c r="AQ90" i="15" s="1"/>
  <c r="AR90" i="15" s="1"/>
  <c r="AI90" i="15"/>
  <c r="AJ90" i="15" s="1"/>
  <c r="AH90" i="15"/>
  <c r="Z90" i="15"/>
  <c r="AA90" i="15" s="1"/>
  <c r="AB90" i="15" s="1"/>
  <c r="S90" i="15"/>
  <c r="T90" i="15" s="1"/>
  <c r="R90" i="15"/>
  <c r="J90" i="15"/>
  <c r="K90" i="15" s="1"/>
  <c r="L90" i="15" s="1"/>
  <c r="EI90" i="15" s="1"/>
  <c r="EJ90" i="15" s="1"/>
  <c r="EF89" i="15"/>
  <c r="ED89" i="15"/>
  <c r="EA89" i="15"/>
  <c r="EB89" i="15" s="1"/>
  <c r="DZ89" i="15"/>
  <c r="DT89" i="15"/>
  <c r="DR89" i="15"/>
  <c r="DS89" i="15" s="1"/>
  <c r="DK89" i="15"/>
  <c r="DL89" i="15" s="1"/>
  <c r="DJ89" i="15"/>
  <c r="DB89" i="15"/>
  <c r="DC89" i="15" s="1"/>
  <c r="DD89" i="15" s="1"/>
  <c r="CU89" i="15"/>
  <c r="CV89" i="15" s="1"/>
  <c r="CT89" i="15"/>
  <c r="CL89" i="15"/>
  <c r="CM89" i="15" s="1"/>
  <c r="CN89" i="15" s="1"/>
  <c r="CE89" i="15"/>
  <c r="CF89" i="15" s="1"/>
  <c r="CD89" i="15"/>
  <c r="BV89" i="15"/>
  <c r="BW89" i="15" s="1"/>
  <c r="BX89" i="15" s="1"/>
  <c r="BO89" i="15"/>
  <c r="BP89" i="15" s="1"/>
  <c r="BN89" i="15"/>
  <c r="BF89" i="15"/>
  <c r="BG89" i="15" s="1"/>
  <c r="BH89" i="15" s="1"/>
  <c r="AY89" i="15"/>
  <c r="AZ89" i="15" s="1"/>
  <c r="AX89" i="15"/>
  <c r="AP89" i="15"/>
  <c r="AQ89" i="15" s="1"/>
  <c r="AR89" i="15" s="1"/>
  <c r="AI89" i="15"/>
  <c r="AJ89" i="15" s="1"/>
  <c r="AH89" i="15"/>
  <c r="Z89" i="15"/>
  <c r="AA89" i="15" s="1"/>
  <c r="AB89" i="15" s="1"/>
  <c r="S89" i="15"/>
  <c r="T89" i="15" s="1"/>
  <c r="R89" i="15"/>
  <c r="J89" i="15"/>
  <c r="K89" i="15" s="1"/>
  <c r="L89" i="15" s="1"/>
  <c r="EI89" i="15" s="1"/>
  <c r="EJ89" i="15" s="1"/>
  <c r="EF88" i="15"/>
  <c r="DJ88" i="15" s="1"/>
  <c r="ED88" i="15"/>
  <c r="EA88" i="15"/>
  <c r="EB88" i="15" s="1"/>
  <c r="DZ88" i="15"/>
  <c r="DR88" i="15"/>
  <c r="DS88" i="15" s="1"/>
  <c r="DT88" i="15" s="1"/>
  <c r="DK88" i="15"/>
  <c r="DL88" i="15" s="1"/>
  <c r="DB88" i="15"/>
  <c r="DC88" i="15" s="1"/>
  <c r="DD88" i="15" s="1"/>
  <c r="CU88" i="15"/>
  <c r="CV88" i="15" s="1"/>
  <c r="CT88" i="15"/>
  <c r="CN88" i="15"/>
  <c r="CL88" i="15"/>
  <c r="CM88" i="15" s="1"/>
  <c r="CE88" i="15"/>
  <c r="CF88" i="15" s="1"/>
  <c r="CD88" i="15"/>
  <c r="BV88" i="15"/>
  <c r="BW88" i="15" s="1"/>
  <c r="BX88" i="15" s="1"/>
  <c r="BO88" i="15"/>
  <c r="BP88" i="15" s="1"/>
  <c r="BN88" i="15"/>
  <c r="BF88" i="15"/>
  <c r="BG88" i="15" s="1"/>
  <c r="BH88" i="15" s="1"/>
  <c r="AY88" i="15"/>
  <c r="AZ88" i="15" s="1"/>
  <c r="AX88" i="15"/>
  <c r="AP88" i="15"/>
  <c r="AQ88" i="15" s="1"/>
  <c r="AR88" i="15" s="1"/>
  <c r="AI88" i="15"/>
  <c r="AJ88" i="15" s="1"/>
  <c r="AH88" i="15"/>
  <c r="Z88" i="15"/>
  <c r="AA88" i="15" s="1"/>
  <c r="AB88" i="15" s="1"/>
  <c r="S88" i="15"/>
  <c r="T88" i="15" s="1"/>
  <c r="R88" i="15"/>
  <c r="J88" i="15"/>
  <c r="K88" i="15" s="1"/>
  <c r="L88" i="15" s="1"/>
  <c r="EI88" i="15" s="1"/>
  <c r="EJ88" i="15" s="1"/>
  <c r="EF87" i="15"/>
  <c r="DJ87" i="15" s="1"/>
  <c r="DK87" i="15" s="1"/>
  <c r="DL87" i="15" s="1"/>
  <c r="ED87" i="15"/>
  <c r="EA87" i="15"/>
  <c r="EB87" i="15" s="1"/>
  <c r="DZ87" i="15"/>
  <c r="DR87" i="15"/>
  <c r="DS87" i="15" s="1"/>
  <c r="DT87" i="15" s="1"/>
  <c r="DB87" i="15"/>
  <c r="DC87" i="15" s="1"/>
  <c r="DD87" i="15" s="1"/>
  <c r="CU87" i="15"/>
  <c r="CV87" i="15" s="1"/>
  <c r="CT87" i="15"/>
  <c r="CL87" i="15"/>
  <c r="CM87" i="15" s="1"/>
  <c r="CN87" i="15" s="1"/>
  <c r="BV87" i="15"/>
  <c r="BW87" i="15" s="1"/>
  <c r="BX87" i="15" s="1"/>
  <c r="BO87" i="15"/>
  <c r="BP87" i="15" s="1"/>
  <c r="BN87" i="15"/>
  <c r="BF87" i="15"/>
  <c r="BG87" i="15" s="1"/>
  <c r="BH87" i="15" s="1"/>
  <c r="AY87" i="15"/>
  <c r="AZ87" i="15" s="1"/>
  <c r="AX87" i="15"/>
  <c r="AP87" i="15"/>
  <c r="AQ87" i="15" s="1"/>
  <c r="AR87" i="15" s="1"/>
  <c r="AI87" i="15"/>
  <c r="AJ87" i="15" s="1"/>
  <c r="AH87" i="15"/>
  <c r="Z87" i="15"/>
  <c r="AA87" i="15" s="1"/>
  <c r="AB87" i="15" s="1"/>
  <c r="S87" i="15"/>
  <c r="T87" i="15" s="1"/>
  <c r="R87" i="15"/>
  <c r="J87" i="15"/>
  <c r="K87" i="15" s="1"/>
  <c r="L87" i="15" s="1"/>
  <c r="EI87" i="15" s="1"/>
  <c r="EJ87" i="15" s="1"/>
  <c r="EF86" i="15"/>
  <c r="DJ86" i="15" s="1"/>
  <c r="DK86" i="15" s="1"/>
  <c r="DL86" i="15" s="1"/>
  <c r="ED86" i="15"/>
  <c r="EA86" i="15"/>
  <c r="EB86" i="15" s="1"/>
  <c r="DZ86" i="15"/>
  <c r="DR86" i="15"/>
  <c r="DS86" i="15" s="1"/>
  <c r="DT86" i="15" s="1"/>
  <c r="DB86" i="15"/>
  <c r="DC86" i="15" s="1"/>
  <c r="DD86" i="15" s="1"/>
  <c r="CU86" i="15"/>
  <c r="CV86" i="15" s="1"/>
  <c r="CT86" i="15"/>
  <c r="CL86" i="15"/>
  <c r="CM86" i="15" s="1"/>
  <c r="CN86" i="15" s="1"/>
  <c r="BV86" i="15"/>
  <c r="BW86" i="15" s="1"/>
  <c r="BX86" i="15" s="1"/>
  <c r="BO86" i="15"/>
  <c r="BP86" i="15" s="1"/>
  <c r="BN86" i="15"/>
  <c r="BF86" i="15"/>
  <c r="BG86" i="15" s="1"/>
  <c r="BH86" i="15" s="1"/>
  <c r="AP86" i="15"/>
  <c r="AQ86" i="15" s="1"/>
  <c r="AR86" i="15" s="1"/>
  <c r="AI86" i="15"/>
  <c r="AJ86" i="15" s="1"/>
  <c r="AH86" i="15"/>
  <c r="Z86" i="15"/>
  <c r="AA86" i="15" s="1"/>
  <c r="AB86" i="15" s="1"/>
  <c r="J86" i="15"/>
  <c r="K86" i="15" s="1"/>
  <c r="L86" i="15" s="1"/>
  <c r="EI86" i="15" s="1"/>
  <c r="EJ86" i="15" s="1"/>
  <c r="EF85" i="15"/>
  <c r="DJ85" i="15" s="1"/>
  <c r="ED85" i="15"/>
  <c r="EA85" i="15"/>
  <c r="EB85" i="15" s="1"/>
  <c r="DZ85" i="15"/>
  <c r="DR85" i="15"/>
  <c r="DS85" i="15" s="1"/>
  <c r="DT85" i="15" s="1"/>
  <c r="DK85" i="15"/>
  <c r="DL85" i="15" s="1"/>
  <c r="DB85" i="15"/>
  <c r="DC85" i="15" s="1"/>
  <c r="DD85" i="15" s="1"/>
  <c r="CU85" i="15"/>
  <c r="CV85" i="15" s="1"/>
  <c r="CT85" i="15"/>
  <c r="CL85" i="15"/>
  <c r="CM85" i="15" s="1"/>
  <c r="CN85" i="15" s="1"/>
  <c r="BV85" i="15"/>
  <c r="BW85" i="15" s="1"/>
  <c r="BX85" i="15" s="1"/>
  <c r="BO85" i="15"/>
  <c r="BP85" i="15" s="1"/>
  <c r="BN85" i="15"/>
  <c r="BF85" i="15"/>
  <c r="BG85" i="15" s="1"/>
  <c r="BH85" i="15" s="1"/>
  <c r="AP85" i="15"/>
  <c r="AQ85" i="15" s="1"/>
  <c r="AR85" i="15" s="1"/>
  <c r="AI85" i="15"/>
  <c r="AJ85" i="15" s="1"/>
  <c r="AH85" i="15"/>
  <c r="Z85" i="15"/>
  <c r="AA85" i="15" s="1"/>
  <c r="AB85" i="15" s="1"/>
  <c r="J85" i="15"/>
  <c r="K85" i="15" s="1"/>
  <c r="L85" i="15" s="1"/>
  <c r="EI85" i="15" s="1"/>
  <c r="EJ85" i="15" s="1"/>
  <c r="EF84" i="15"/>
  <c r="DJ84" i="15" s="1"/>
  <c r="DK84" i="15" s="1"/>
  <c r="DL84" i="15" s="1"/>
  <c r="ED84" i="15"/>
  <c r="EA84" i="15"/>
  <c r="EB84" i="15" s="1"/>
  <c r="DZ84" i="15"/>
  <c r="DR84" i="15"/>
  <c r="DS84" i="15" s="1"/>
  <c r="DT84" i="15" s="1"/>
  <c r="DB84" i="15"/>
  <c r="DC84" i="15" s="1"/>
  <c r="DD84" i="15" s="1"/>
  <c r="CU84" i="15"/>
  <c r="CV84" i="15" s="1"/>
  <c r="CT84" i="15"/>
  <c r="CL84" i="15"/>
  <c r="CM84" i="15" s="1"/>
  <c r="CN84" i="15" s="1"/>
  <c r="BV84" i="15"/>
  <c r="BW84" i="15" s="1"/>
  <c r="BX84" i="15" s="1"/>
  <c r="BO84" i="15"/>
  <c r="BP84" i="15" s="1"/>
  <c r="BN84" i="15"/>
  <c r="BF84" i="15"/>
  <c r="BG84" i="15" s="1"/>
  <c r="BH84" i="15" s="1"/>
  <c r="AP84" i="15"/>
  <c r="AQ84" i="15" s="1"/>
  <c r="AR84" i="15" s="1"/>
  <c r="AI84" i="15"/>
  <c r="AJ84" i="15" s="1"/>
  <c r="AH84" i="15"/>
  <c r="Z84" i="15"/>
  <c r="AA84" i="15" s="1"/>
  <c r="AB84" i="15" s="1"/>
  <c r="J84" i="15"/>
  <c r="K84" i="15" s="1"/>
  <c r="L84" i="15" s="1"/>
  <c r="EI84" i="15" s="1"/>
  <c r="EJ84" i="15" s="1"/>
  <c r="EF83" i="15"/>
  <c r="DJ83" i="15" s="1"/>
  <c r="ED83" i="15"/>
  <c r="EA83" i="15"/>
  <c r="EB83" i="15" s="1"/>
  <c r="DZ83" i="15"/>
  <c r="DR83" i="15"/>
  <c r="DS83" i="15" s="1"/>
  <c r="DT83" i="15" s="1"/>
  <c r="DK83" i="15"/>
  <c r="DL83" i="15" s="1"/>
  <c r="DB83" i="15"/>
  <c r="DC83" i="15" s="1"/>
  <c r="DD83" i="15" s="1"/>
  <c r="CU83" i="15"/>
  <c r="CV83" i="15" s="1"/>
  <c r="CT83" i="15"/>
  <c r="CL83" i="15"/>
  <c r="CM83" i="15" s="1"/>
  <c r="CN83" i="15" s="1"/>
  <c r="BV83" i="15"/>
  <c r="BW83" i="15" s="1"/>
  <c r="BX83" i="15" s="1"/>
  <c r="BO83" i="15"/>
  <c r="BP83" i="15" s="1"/>
  <c r="BN83" i="15"/>
  <c r="BF83" i="15"/>
  <c r="BG83" i="15" s="1"/>
  <c r="BH83" i="15" s="1"/>
  <c r="AP83" i="15"/>
  <c r="AQ83" i="15" s="1"/>
  <c r="AR83" i="15" s="1"/>
  <c r="AI83" i="15"/>
  <c r="AJ83" i="15" s="1"/>
  <c r="AH83" i="15"/>
  <c r="Z83" i="15"/>
  <c r="AA83" i="15" s="1"/>
  <c r="AB83" i="15" s="1"/>
  <c r="L83" i="15"/>
  <c r="EI83" i="15" s="1"/>
  <c r="EJ83" i="15" s="1"/>
  <c r="J83" i="15"/>
  <c r="K83" i="15" s="1"/>
  <c r="EF82" i="15"/>
  <c r="DJ82" i="15" s="1"/>
  <c r="DK82" i="15" s="1"/>
  <c r="DL82" i="15" s="1"/>
  <c r="ED82" i="15"/>
  <c r="EA82" i="15"/>
  <c r="EB82" i="15" s="1"/>
  <c r="DZ82" i="15"/>
  <c r="DR82" i="15"/>
  <c r="DS82" i="15" s="1"/>
  <c r="DT82" i="15" s="1"/>
  <c r="DB82" i="15"/>
  <c r="DC82" i="15" s="1"/>
  <c r="DD82" i="15" s="1"/>
  <c r="CU82" i="15"/>
  <c r="CV82" i="15" s="1"/>
  <c r="CT82" i="15"/>
  <c r="CL82" i="15"/>
  <c r="CM82" i="15" s="1"/>
  <c r="CN82" i="15" s="1"/>
  <c r="BV82" i="15"/>
  <c r="BW82" i="15" s="1"/>
  <c r="BX82" i="15" s="1"/>
  <c r="BN82" i="15"/>
  <c r="BO82" i="15" s="1"/>
  <c r="BP82" i="15" s="1"/>
  <c r="BF82" i="15"/>
  <c r="BG82" i="15" s="1"/>
  <c r="BH82" i="15" s="1"/>
  <c r="AQ82" i="15"/>
  <c r="AR82" i="15" s="1"/>
  <c r="AP82" i="15"/>
  <c r="AH82" i="15"/>
  <c r="AI82" i="15" s="1"/>
  <c r="AJ82" i="15" s="1"/>
  <c r="AB82" i="15"/>
  <c r="Z82" i="15"/>
  <c r="AA82" i="15" s="1"/>
  <c r="L82" i="15"/>
  <c r="EI82" i="15" s="1"/>
  <c r="EJ82" i="15" s="1"/>
  <c r="J82" i="15"/>
  <c r="K82" i="15" s="1"/>
  <c r="EF81" i="15"/>
  <c r="ED81" i="15"/>
  <c r="CT81" i="15"/>
  <c r="CU81" i="15" s="1"/>
  <c r="CV81" i="15" s="1"/>
  <c r="AP81" i="15"/>
  <c r="AQ81" i="15" s="1"/>
  <c r="AR81" i="15" s="1"/>
  <c r="Z81" i="15"/>
  <c r="AA81" i="15" s="1"/>
  <c r="AB81" i="15" s="1"/>
  <c r="EF80" i="15"/>
  <c r="ED80" i="15"/>
  <c r="DR80" i="15"/>
  <c r="DS80" i="15" s="1"/>
  <c r="DT80" i="15" s="1"/>
  <c r="CT80" i="15"/>
  <c r="CU80" i="15" s="1"/>
  <c r="CV80" i="15" s="1"/>
  <c r="BN80" i="15"/>
  <c r="BO80" i="15" s="1"/>
  <c r="BP80" i="15" s="1"/>
  <c r="AP80" i="15"/>
  <c r="AQ80" i="15" s="1"/>
  <c r="AR80" i="15" s="1"/>
  <c r="Z80" i="15"/>
  <c r="AA80" i="15" s="1"/>
  <c r="AB80" i="15" s="1"/>
  <c r="J80" i="15"/>
  <c r="K80" i="15" s="1"/>
  <c r="L80" i="15" s="1"/>
  <c r="EI80" i="15" s="1"/>
  <c r="EJ80" i="15" s="1"/>
  <c r="EF79" i="15"/>
  <c r="DR79" i="15" s="1"/>
  <c r="ED79" i="15"/>
  <c r="EB79" i="15"/>
  <c r="DZ79" i="15"/>
  <c r="EA79" i="15" s="1"/>
  <c r="DS79" i="15"/>
  <c r="DT79" i="15" s="1"/>
  <c r="DJ79" i="15"/>
  <c r="DK79" i="15" s="1"/>
  <c r="DL79" i="15" s="1"/>
  <c r="DB79" i="15"/>
  <c r="DC79" i="15" s="1"/>
  <c r="DD79" i="15" s="1"/>
  <c r="CT79" i="15"/>
  <c r="CU79" i="15" s="1"/>
  <c r="CV79" i="15" s="1"/>
  <c r="CD79" i="15"/>
  <c r="CE79" i="15" s="1"/>
  <c r="CF79" i="15" s="1"/>
  <c r="BV79" i="15"/>
  <c r="BW79" i="15" s="1"/>
  <c r="BX79" i="15" s="1"/>
  <c r="BP79" i="15"/>
  <c r="BN79" i="15"/>
  <c r="BO79" i="15" s="1"/>
  <c r="AX79" i="15"/>
  <c r="AY79" i="15" s="1"/>
  <c r="AZ79" i="15" s="1"/>
  <c r="AP79" i="15"/>
  <c r="AQ79" i="15" s="1"/>
  <c r="AR79" i="15" s="1"/>
  <c r="AJ79" i="15"/>
  <c r="AH79" i="15"/>
  <c r="AI79" i="15" s="1"/>
  <c r="R79" i="15"/>
  <c r="S79" i="15" s="1"/>
  <c r="T79" i="15" s="1"/>
  <c r="J79" i="15"/>
  <c r="K79" i="15" s="1"/>
  <c r="L79" i="15" s="1"/>
  <c r="EI79" i="15" s="1"/>
  <c r="EJ79" i="15" s="1"/>
  <c r="EF78" i="15"/>
  <c r="DR78" i="15" s="1"/>
  <c r="ED78" i="15"/>
  <c r="EB78" i="15"/>
  <c r="DZ78" i="15"/>
  <c r="EA78" i="15" s="1"/>
  <c r="DS78" i="15"/>
  <c r="DT78" i="15" s="1"/>
  <c r="DJ78" i="15"/>
  <c r="DK78" i="15" s="1"/>
  <c r="DL78" i="15" s="1"/>
  <c r="DB78" i="15"/>
  <c r="DC78" i="15" s="1"/>
  <c r="DD78" i="15" s="1"/>
  <c r="CT78" i="15"/>
  <c r="CU78" i="15" s="1"/>
  <c r="CV78" i="15" s="1"/>
  <c r="CD78" i="15"/>
  <c r="CE78" i="15" s="1"/>
  <c r="CF78" i="15" s="1"/>
  <c r="BV78" i="15"/>
  <c r="BW78" i="15" s="1"/>
  <c r="BX78" i="15" s="1"/>
  <c r="BN78" i="15"/>
  <c r="BO78" i="15" s="1"/>
  <c r="BP78" i="15" s="1"/>
  <c r="AX78" i="15"/>
  <c r="AY78" i="15" s="1"/>
  <c r="AZ78" i="15" s="1"/>
  <c r="AP78" i="15"/>
  <c r="AQ78" i="15" s="1"/>
  <c r="AR78" i="15" s="1"/>
  <c r="AJ78" i="15"/>
  <c r="AH78" i="15"/>
  <c r="AI78" i="15" s="1"/>
  <c r="R78" i="15"/>
  <c r="S78" i="15" s="1"/>
  <c r="T78" i="15" s="1"/>
  <c r="J78" i="15"/>
  <c r="K78" i="15" s="1"/>
  <c r="L78" i="15" s="1"/>
  <c r="EI78" i="15" s="1"/>
  <c r="EJ78" i="15" s="1"/>
  <c r="EJ77" i="15"/>
  <c r="EF77" i="15"/>
  <c r="DR77" i="15" s="1"/>
  <c r="ED77" i="15"/>
  <c r="EB77" i="15"/>
  <c r="DZ77" i="15"/>
  <c r="EA77" i="15" s="1"/>
  <c r="DS77" i="15"/>
  <c r="DT77" i="15" s="1"/>
  <c r="DJ77" i="15"/>
  <c r="DK77" i="15" s="1"/>
  <c r="DL77" i="15" s="1"/>
  <c r="DB77" i="15"/>
  <c r="DC77" i="15" s="1"/>
  <c r="DD77" i="15" s="1"/>
  <c r="CV77" i="15"/>
  <c r="CT77" i="15"/>
  <c r="CU77" i="15" s="1"/>
  <c r="CD77" i="15"/>
  <c r="CE77" i="15" s="1"/>
  <c r="CF77" i="15" s="1"/>
  <c r="BV77" i="15"/>
  <c r="BW77" i="15" s="1"/>
  <c r="BX77" i="15" s="1"/>
  <c r="BN77" i="15"/>
  <c r="BO77" i="15" s="1"/>
  <c r="BP77" i="15" s="1"/>
  <c r="AX77" i="15"/>
  <c r="AY77" i="15" s="1"/>
  <c r="AZ77" i="15" s="1"/>
  <c r="AP77" i="15"/>
  <c r="AQ77" i="15" s="1"/>
  <c r="AR77" i="15" s="1"/>
  <c r="AH77" i="15"/>
  <c r="AI77" i="15" s="1"/>
  <c r="AJ77" i="15" s="1"/>
  <c r="R77" i="15"/>
  <c r="S77" i="15" s="1"/>
  <c r="T77" i="15" s="1"/>
  <c r="J77" i="15"/>
  <c r="K77" i="15" s="1"/>
  <c r="L77" i="15" s="1"/>
  <c r="EI77" i="15" s="1"/>
  <c r="EJ76" i="15"/>
  <c r="EF76" i="15"/>
  <c r="DR76" i="15" s="1"/>
  <c r="ED76" i="15"/>
  <c r="DZ76" i="15"/>
  <c r="EA76" i="15" s="1"/>
  <c r="EB76" i="15" s="1"/>
  <c r="DS76" i="15"/>
  <c r="DT76" i="15" s="1"/>
  <c r="DJ76" i="15"/>
  <c r="DK76" i="15" s="1"/>
  <c r="DL76" i="15" s="1"/>
  <c r="DB76" i="15"/>
  <c r="DC76" i="15" s="1"/>
  <c r="DD76" i="15" s="1"/>
  <c r="CV76" i="15"/>
  <c r="CT76" i="15"/>
  <c r="CU76" i="15" s="1"/>
  <c r="CD76" i="15"/>
  <c r="CE76" i="15" s="1"/>
  <c r="CF76" i="15" s="1"/>
  <c r="BV76" i="15"/>
  <c r="BW76" i="15" s="1"/>
  <c r="BX76" i="15" s="1"/>
  <c r="BP76" i="15"/>
  <c r="BN76" i="15"/>
  <c r="BO76" i="15" s="1"/>
  <c r="AX76" i="15"/>
  <c r="AY76" i="15" s="1"/>
  <c r="AZ76" i="15" s="1"/>
  <c r="AP76" i="15"/>
  <c r="AQ76" i="15" s="1"/>
  <c r="AR76" i="15" s="1"/>
  <c r="AH76" i="15"/>
  <c r="AI76" i="15" s="1"/>
  <c r="AJ76" i="15" s="1"/>
  <c r="R76" i="15"/>
  <c r="S76" i="15" s="1"/>
  <c r="T76" i="15" s="1"/>
  <c r="J76" i="15"/>
  <c r="K76" i="15" s="1"/>
  <c r="L76" i="15" s="1"/>
  <c r="EI76" i="15" s="1"/>
  <c r="EF75" i="15"/>
  <c r="DR75" i="15" s="1"/>
  <c r="ED75" i="15"/>
  <c r="EB75" i="15"/>
  <c r="DZ75" i="15"/>
  <c r="EA75" i="15" s="1"/>
  <c r="DS75" i="15"/>
  <c r="DT75" i="15" s="1"/>
  <c r="DJ75" i="15"/>
  <c r="DK75" i="15" s="1"/>
  <c r="DL75" i="15" s="1"/>
  <c r="DB75" i="15"/>
  <c r="DC75" i="15" s="1"/>
  <c r="DD75" i="15" s="1"/>
  <c r="CT75" i="15"/>
  <c r="CU75" i="15" s="1"/>
  <c r="CV75" i="15" s="1"/>
  <c r="CD75" i="15"/>
  <c r="CE75" i="15" s="1"/>
  <c r="CF75" i="15" s="1"/>
  <c r="BV75" i="15"/>
  <c r="BW75" i="15" s="1"/>
  <c r="BX75" i="15" s="1"/>
  <c r="BP75" i="15"/>
  <c r="BN75" i="15"/>
  <c r="BO75" i="15" s="1"/>
  <c r="AX75" i="15"/>
  <c r="AY75" i="15" s="1"/>
  <c r="AZ75" i="15" s="1"/>
  <c r="AP75" i="15"/>
  <c r="AQ75" i="15" s="1"/>
  <c r="AR75" i="15" s="1"/>
  <c r="AJ75" i="15"/>
  <c r="AH75" i="15"/>
  <c r="AI75" i="15" s="1"/>
  <c r="R75" i="15"/>
  <c r="S75" i="15" s="1"/>
  <c r="T75" i="15" s="1"/>
  <c r="J75" i="15"/>
  <c r="K75" i="15" s="1"/>
  <c r="L75" i="15" s="1"/>
  <c r="EI75" i="15" s="1"/>
  <c r="EJ75" i="15" s="1"/>
  <c r="EF74" i="15"/>
  <c r="DR74" i="15" s="1"/>
  <c r="ED74" i="15"/>
  <c r="EB74" i="15"/>
  <c r="DZ74" i="15"/>
  <c r="EA74" i="15" s="1"/>
  <c r="DS74" i="15"/>
  <c r="DT74" i="15" s="1"/>
  <c r="DJ74" i="15"/>
  <c r="DK74" i="15" s="1"/>
  <c r="DL74" i="15" s="1"/>
  <c r="DB74" i="15"/>
  <c r="DC74" i="15" s="1"/>
  <c r="DD74" i="15" s="1"/>
  <c r="CV74" i="15"/>
  <c r="CT74" i="15"/>
  <c r="CU74" i="15" s="1"/>
  <c r="CD74" i="15"/>
  <c r="CE74" i="15" s="1"/>
  <c r="CF74" i="15" s="1"/>
  <c r="BV74" i="15"/>
  <c r="BW74" i="15" s="1"/>
  <c r="BX74" i="15" s="1"/>
  <c r="BN74" i="15"/>
  <c r="BO74" i="15" s="1"/>
  <c r="BP74" i="15" s="1"/>
  <c r="AX74" i="15"/>
  <c r="AY74" i="15" s="1"/>
  <c r="AZ74" i="15" s="1"/>
  <c r="AP74" i="15"/>
  <c r="AQ74" i="15" s="1"/>
  <c r="AR74" i="15" s="1"/>
  <c r="AJ74" i="15"/>
  <c r="AH74" i="15"/>
  <c r="AI74" i="15" s="1"/>
  <c r="R74" i="15"/>
  <c r="S74" i="15" s="1"/>
  <c r="T74" i="15" s="1"/>
  <c r="J74" i="15"/>
  <c r="K74" i="15" s="1"/>
  <c r="L74" i="15" s="1"/>
  <c r="EI74" i="15" s="1"/>
  <c r="EJ74" i="15" s="1"/>
  <c r="EJ73" i="15"/>
  <c r="EF73" i="15"/>
  <c r="DR73" i="15" s="1"/>
  <c r="ED73" i="15"/>
  <c r="EB73" i="15"/>
  <c r="DZ73" i="15"/>
  <c r="EA73" i="15" s="1"/>
  <c r="DS73" i="15"/>
  <c r="DT73" i="15" s="1"/>
  <c r="DJ73" i="15"/>
  <c r="DK73" i="15" s="1"/>
  <c r="DL73" i="15" s="1"/>
  <c r="DB73" i="15"/>
  <c r="DC73" i="15" s="1"/>
  <c r="DD73" i="15" s="1"/>
  <c r="CV73" i="15"/>
  <c r="CT73" i="15"/>
  <c r="CU73" i="15" s="1"/>
  <c r="CD73" i="15"/>
  <c r="CE73" i="15" s="1"/>
  <c r="CF73" i="15" s="1"/>
  <c r="BV73" i="15"/>
  <c r="BW73" i="15" s="1"/>
  <c r="BX73" i="15" s="1"/>
  <c r="BP73" i="15"/>
  <c r="BN73" i="15"/>
  <c r="BO73" i="15" s="1"/>
  <c r="AX73" i="15"/>
  <c r="AY73" i="15" s="1"/>
  <c r="AZ73" i="15" s="1"/>
  <c r="AP73" i="15"/>
  <c r="AQ73" i="15" s="1"/>
  <c r="AR73" i="15" s="1"/>
  <c r="AH73" i="15"/>
  <c r="AI73" i="15" s="1"/>
  <c r="AJ73" i="15" s="1"/>
  <c r="R73" i="15"/>
  <c r="S73" i="15" s="1"/>
  <c r="T73" i="15" s="1"/>
  <c r="J73" i="15"/>
  <c r="K73" i="15" s="1"/>
  <c r="L73" i="15" s="1"/>
  <c r="EI73" i="15" s="1"/>
  <c r="EJ72" i="15"/>
  <c r="EF72" i="15"/>
  <c r="DR72" i="15" s="1"/>
  <c r="ED72" i="15"/>
  <c r="DZ72" i="15"/>
  <c r="EA72" i="15" s="1"/>
  <c r="EB72" i="15" s="1"/>
  <c r="DS72" i="15"/>
  <c r="DT72" i="15" s="1"/>
  <c r="DJ72" i="15"/>
  <c r="DK72" i="15" s="1"/>
  <c r="DL72" i="15" s="1"/>
  <c r="DB72" i="15"/>
  <c r="DC72" i="15" s="1"/>
  <c r="DD72" i="15" s="1"/>
  <c r="CV72" i="15"/>
  <c r="CT72" i="15"/>
  <c r="CU72" i="15" s="1"/>
  <c r="CD72" i="15"/>
  <c r="CE72" i="15" s="1"/>
  <c r="CF72" i="15" s="1"/>
  <c r="BV72" i="15"/>
  <c r="BW72" i="15" s="1"/>
  <c r="BX72" i="15" s="1"/>
  <c r="BP72" i="15"/>
  <c r="BN72" i="15"/>
  <c r="BO72" i="15" s="1"/>
  <c r="AX72" i="15"/>
  <c r="AY72" i="15" s="1"/>
  <c r="AZ72" i="15" s="1"/>
  <c r="AP72" i="15"/>
  <c r="AQ72" i="15" s="1"/>
  <c r="AR72" i="15" s="1"/>
  <c r="AJ72" i="15"/>
  <c r="AH72" i="15"/>
  <c r="AI72" i="15" s="1"/>
  <c r="R72" i="15"/>
  <c r="S72" i="15" s="1"/>
  <c r="T72" i="15" s="1"/>
  <c r="J72" i="15"/>
  <c r="K72" i="15" s="1"/>
  <c r="L72" i="15" s="1"/>
  <c r="EI72" i="15" s="1"/>
  <c r="EF71" i="15"/>
  <c r="DR71" i="15" s="1"/>
  <c r="ED71" i="15"/>
  <c r="EB71" i="15"/>
  <c r="DZ71" i="15"/>
  <c r="EA71" i="15" s="1"/>
  <c r="DS71" i="15"/>
  <c r="DT71" i="15" s="1"/>
  <c r="DJ71" i="15"/>
  <c r="DK71" i="15" s="1"/>
  <c r="DL71" i="15" s="1"/>
  <c r="DB71" i="15"/>
  <c r="DC71" i="15" s="1"/>
  <c r="DD71" i="15" s="1"/>
  <c r="CT71" i="15"/>
  <c r="CU71" i="15" s="1"/>
  <c r="CV71" i="15" s="1"/>
  <c r="CD71" i="15"/>
  <c r="CE71" i="15" s="1"/>
  <c r="CF71" i="15" s="1"/>
  <c r="BV71" i="15"/>
  <c r="BW71" i="15" s="1"/>
  <c r="BX71" i="15" s="1"/>
  <c r="BP71" i="15"/>
  <c r="BN71" i="15"/>
  <c r="BO71" i="15" s="1"/>
  <c r="AX71" i="15"/>
  <c r="AY71" i="15" s="1"/>
  <c r="AZ71" i="15" s="1"/>
  <c r="AP71" i="15"/>
  <c r="AQ71" i="15" s="1"/>
  <c r="AR71" i="15" s="1"/>
  <c r="AJ71" i="15"/>
  <c r="AH71" i="15"/>
  <c r="AI71" i="15" s="1"/>
  <c r="R71" i="15"/>
  <c r="S71" i="15" s="1"/>
  <c r="T71" i="15" s="1"/>
  <c r="J71" i="15"/>
  <c r="K71" i="15" s="1"/>
  <c r="L71" i="15" s="1"/>
  <c r="EI71" i="15" s="1"/>
  <c r="EJ71" i="15" s="1"/>
  <c r="EF70" i="15"/>
  <c r="DR70" i="15" s="1"/>
  <c r="ED70" i="15"/>
  <c r="EB70" i="15"/>
  <c r="DZ70" i="15"/>
  <c r="EA70" i="15" s="1"/>
  <c r="DS70" i="15"/>
  <c r="DT70" i="15" s="1"/>
  <c r="DJ70" i="15"/>
  <c r="DK70" i="15" s="1"/>
  <c r="DL70" i="15" s="1"/>
  <c r="DB70" i="15"/>
  <c r="DC70" i="15" s="1"/>
  <c r="DD70" i="15" s="1"/>
  <c r="CV70" i="15"/>
  <c r="CT70" i="15"/>
  <c r="CU70" i="15" s="1"/>
  <c r="CD70" i="15"/>
  <c r="CE70" i="15" s="1"/>
  <c r="CF70" i="15" s="1"/>
  <c r="BV70" i="15"/>
  <c r="BW70" i="15" s="1"/>
  <c r="BX70" i="15" s="1"/>
  <c r="BN70" i="15"/>
  <c r="BO70" i="15" s="1"/>
  <c r="BP70" i="15" s="1"/>
  <c r="AX70" i="15"/>
  <c r="AY70" i="15" s="1"/>
  <c r="AZ70" i="15" s="1"/>
  <c r="AP70" i="15"/>
  <c r="AQ70" i="15" s="1"/>
  <c r="AR70" i="15" s="1"/>
  <c r="AJ70" i="15"/>
  <c r="AH70" i="15"/>
  <c r="AI70" i="15" s="1"/>
  <c r="R70" i="15"/>
  <c r="S70" i="15" s="1"/>
  <c r="T70" i="15" s="1"/>
  <c r="J70" i="15"/>
  <c r="K70" i="15" s="1"/>
  <c r="L70" i="15" s="1"/>
  <c r="EI70" i="15" s="1"/>
  <c r="EJ70" i="15" s="1"/>
  <c r="EJ69" i="15"/>
  <c r="EF69" i="15"/>
  <c r="DR69" i="15" s="1"/>
  <c r="ED69" i="15"/>
  <c r="EB69" i="15"/>
  <c r="DZ69" i="15"/>
  <c r="EA69" i="15" s="1"/>
  <c r="DS69" i="15"/>
  <c r="DT69" i="15" s="1"/>
  <c r="DJ69" i="15"/>
  <c r="DK69" i="15" s="1"/>
  <c r="DL69" i="15" s="1"/>
  <c r="DB69" i="15"/>
  <c r="DC69" i="15" s="1"/>
  <c r="DD69" i="15" s="1"/>
  <c r="CV69" i="15"/>
  <c r="CT69" i="15"/>
  <c r="CU69" i="15" s="1"/>
  <c r="CD69" i="15"/>
  <c r="CE69" i="15" s="1"/>
  <c r="CF69" i="15" s="1"/>
  <c r="BV69" i="15"/>
  <c r="BW69" i="15" s="1"/>
  <c r="BX69" i="15" s="1"/>
  <c r="BP69" i="15"/>
  <c r="BN69" i="15"/>
  <c r="BO69" i="15" s="1"/>
  <c r="AX69" i="15"/>
  <c r="AY69" i="15" s="1"/>
  <c r="AZ69" i="15" s="1"/>
  <c r="AP69" i="15"/>
  <c r="AQ69" i="15" s="1"/>
  <c r="AR69" i="15" s="1"/>
  <c r="AH69" i="15"/>
  <c r="AI69" i="15" s="1"/>
  <c r="AJ69" i="15" s="1"/>
  <c r="R69" i="15"/>
  <c r="S69" i="15" s="1"/>
  <c r="T69" i="15" s="1"/>
  <c r="J69" i="15"/>
  <c r="K69" i="15" s="1"/>
  <c r="L69" i="15" s="1"/>
  <c r="EI69" i="15" s="1"/>
  <c r="EJ68" i="15"/>
  <c r="EF68" i="15"/>
  <c r="DR68" i="15" s="1"/>
  <c r="ED68" i="15"/>
  <c r="DZ68" i="15"/>
  <c r="EA68" i="15" s="1"/>
  <c r="EB68" i="15" s="1"/>
  <c r="DS68" i="15"/>
  <c r="DT68" i="15" s="1"/>
  <c r="DJ68" i="15"/>
  <c r="DK68" i="15" s="1"/>
  <c r="DL68" i="15" s="1"/>
  <c r="DB68" i="15"/>
  <c r="DC68" i="15" s="1"/>
  <c r="DD68" i="15" s="1"/>
  <c r="CV68" i="15"/>
  <c r="CT68" i="15"/>
  <c r="CU68" i="15" s="1"/>
  <c r="CD68" i="15"/>
  <c r="CE68" i="15" s="1"/>
  <c r="CF68" i="15" s="1"/>
  <c r="BV68" i="15"/>
  <c r="BW68" i="15" s="1"/>
  <c r="BX68" i="15" s="1"/>
  <c r="BP68" i="15"/>
  <c r="BN68" i="15"/>
  <c r="BO68" i="15" s="1"/>
  <c r="AX68" i="15"/>
  <c r="AY68" i="15" s="1"/>
  <c r="AZ68" i="15" s="1"/>
  <c r="AP68" i="15"/>
  <c r="AQ68" i="15" s="1"/>
  <c r="AR68" i="15" s="1"/>
  <c r="AJ68" i="15"/>
  <c r="AH68" i="15"/>
  <c r="AI68" i="15" s="1"/>
  <c r="R68" i="15"/>
  <c r="S68" i="15" s="1"/>
  <c r="T68" i="15" s="1"/>
  <c r="J68" i="15"/>
  <c r="K68" i="15" s="1"/>
  <c r="L68" i="15" s="1"/>
  <c r="EI68" i="15" s="1"/>
  <c r="EF67" i="15"/>
  <c r="DR67" i="15" s="1"/>
  <c r="ED67" i="15"/>
  <c r="EB67" i="15"/>
  <c r="DZ67" i="15"/>
  <c r="EA67" i="15" s="1"/>
  <c r="DS67" i="15"/>
  <c r="DT67" i="15" s="1"/>
  <c r="DJ67" i="15"/>
  <c r="DK67" i="15" s="1"/>
  <c r="DL67" i="15" s="1"/>
  <c r="DB67" i="15"/>
  <c r="DC67" i="15" s="1"/>
  <c r="DD67" i="15" s="1"/>
  <c r="CT67" i="15"/>
  <c r="CU67" i="15" s="1"/>
  <c r="CV67" i="15" s="1"/>
  <c r="CD67" i="15"/>
  <c r="CE67" i="15" s="1"/>
  <c r="CF67" i="15" s="1"/>
  <c r="BV67" i="15"/>
  <c r="BW67" i="15" s="1"/>
  <c r="BX67" i="15" s="1"/>
  <c r="BP67" i="15"/>
  <c r="BN67" i="15"/>
  <c r="BO67" i="15" s="1"/>
  <c r="AX67" i="15"/>
  <c r="AY67" i="15" s="1"/>
  <c r="AZ67" i="15" s="1"/>
  <c r="AP67" i="15"/>
  <c r="AQ67" i="15" s="1"/>
  <c r="AR67" i="15" s="1"/>
  <c r="AJ67" i="15"/>
  <c r="AH67" i="15"/>
  <c r="AI67" i="15" s="1"/>
  <c r="R67" i="15"/>
  <c r="S67" i="15" s="1"/>
  <c r="T67" i="15" s="1"/>
  <c r="J67" i="15"/>
  <c r="K67" i="15" s="1"/>
  <c r="L67" i="15" s="1"/>
  <c r="EI67" i="15" s="1"/>
  <c r="EJ67" i="15" s="1"/>
  <c r="EF66" i="15"/>
  <c r="DR66" i="15" s="1"/>
  <c r="ED66" i="15"/>
  <c r="EB66" i="15"/>
  <c r="DZ66" i="15"/>
  <c r="EA66" i="15" s="1"/>
  <c r="DS66" i="15"/>
  <c r="DT66" i="15" s="1"/>
  <c r="DJ66" i="15"/>
  <c r="DK66" i="15" s="1"/>
  <c r="DL66" i="15" s="1"/>
  <c r="DB66" i="15"/>
  <c r="DC66" i="15" s="1"/>
  <c r="DD66" i="15" s="1"/>
  <c r="CV66" i="15"/>
  <c r="CT66" i="15"/>
  <c r="CU66" i="15" s="1"/>
  <c r="CD66" i="15"/>
  <c r="CE66" i="15" s="1"/>
  <c r="CF66" i="15" s="1"/>
  <c r="BV66" i="15"/>
  <c r="BW66" i="15" s="1"/>
  <c r="BX66" i="15" s="1"/>
  <c r="BN66" i="15"/>
  <c r="BO66" i="15" s="1"/>
  <c r="BP66" i="15" s="1"/>
  <c r="AX66" i="15"/>
  <c r="AY66" i="15" s="1"/>
  <c r="AZ66" i="15" s="1"/>
  <c r="AP66" i="15"/>
  <c r="AQ66" i="15" s="1"/>
  <c r="AR66" i="15" s="1"/>
  <c r="AJ66" i="15"/>
  <c r="AH66" i="15"/>
  <c r="AI66" i="15" s="1"/>
  <c r="R66" i="15"/>
  <c r="S66" i="15" s="1"/>
  <c r="T66" i="15" s="1"/>
  <c r="J66" i="15"/>
  <c r="K66" i="15" s="1"/>
  <c r="L66" i="15" s="1"/>
  <c r="EI66" i="15" s="1"/>
  <c r="EJ66" i="15" s="1"/>
  <c r="EJ65" i="15"/>
  <c r="EF65" i="15"/>
  <c r="DR65" i="15" s="1"/>
  <c r="ED65" i="15"/>
  <c r="EB65" i="15"/>
  <c r="DZ65" i="15"/>
  <c r="EA65" i="15" s="1"/>
  <c r="DS65" i="15"/>
  <c r="DT65" i="15" s="1"/>
  <c r="DJ65" i="15"/>
  <c r="DK65" i="15" s="1"/>
  <c r="DL65" i="15" s="1"/>
  <c r="DB65" i="15"/>
  <c r="DC65" i="15" s="1"/>
  <c r="DD65" i="15" s="1"/>
  <c r="CV65" i="15"/>
  <c r="CT65" i="15"/>
  <c r="CU65" i="15" s="1"/>
  <c r="CD65" i="15"/>
  <c r="CE65" i="15" s="1"/>
  <c r="CF65" i="15" s="1"/>
  <c r="BV65" i="15"/>
  <c r="BW65" i="15" s="1"/>
  <c r="BX65" i="15" s="1"/>
  <c r="BP65" i="15"/>
  <c r="BN65" i="15"/>
  <c r="BO65" i="15" s="1"/>
  <c r="AX65" i="15"/>
  <c r="AY65" i="15" s="1"/>
  <c r="AZ65" i="15" s="1"/>
  <c r="AP65" i="15"/>
  <c r="AQ65" i="15" s="1"/>
  <c r="AR65" i="15" s="1"/>
  <c r="AH65" i="15"/>
  <c r="AI65" i="15" s="1"/>
  <c r="AJ65" i="15" s="1"/>
  <c r="R65" i="15"/>
  <c r="S65" i="15" s="1"/>
  <c r="T65" i="15" s="1"/>
  <c r="J65" i="15"/>
  <c r="K65" i="15" s="1"/>
  <c r="L65" i="15" s="1"/>
  <c r="EI65" i="15" s="1"/>
  <c r="EJ64" i="15"/>
  <c r="EF64" i="15"/>
  <c r="DR64" i="15" s="1"/>
  <c r="ED64" i="15"/>
  <c r="DZ64" i="15"/>
  <c r="EA64" i="15" s="1"/>
  <c r="EB64" i="15" s="1"/>
  <c r="DS64" i="15"/>
  <c r="DT64" i="15" s="1"/>
  <c r="DJ64" i="15"/>
  <c r="DK64" i="15" s="1"/>
  <c r="DL64" i="15" s="1"/>
  <c r="DB64" i="15"/>
  <c r="DC64" i="15" s="1"/>
  <c r="DD64" i="15" s="1"/>
  <c r="CV64" i="15"/>
  <c r="CT64" i="15"/>
  <c r="CU64" i="15" s="1"/>
  <c r="CD64" i="15"/>
  <c r="CE64" i="15" s="1"/>
  <c r="CF64" i="15" s="1"/>
  <c r="BV64" i="15"/>
  <c r="BW64" i="15" s="1"/>
  <c r="BX64" i="15" s="1"/>
  <c r="BP64" i="15"/>
  <c r="BN64" i="15"/>
  <c r="BO64" i="15" s="1"/>
  <c r="AX64" i="15"/>
  <c r="AY64" i="15" s="1"/>
  <c r="AZ64" i="15" s="1"/>
  <c r="AP64" i="15"/>
  <c r="AQ64" i="15" s="1"/>
  <c r="AR64" i="15" s="1"/>
  <c r="AJ64" i="15"/>
  <c r="AH64" i="15"/>
  <c r="AI64" i="15" s="1"/>
  <c r="AA64" i="15"/>
  <c r="AB64" i="15" s="1"/>
  <c r="Z64" i="15"/>
  <c r="R64" i="15"/>
  <c r="S64" i="15" s="1"/>
  <c r="T64" i="15" s="1"/>
  <c r="J64" i="15"/>
  <c r="K64" i="15" s="1"/>
  <c r="L64" i="15" s="1"/>
  <c r="EI64" i="15" s="1"/>
  <c r="EJ63" i="15"/>
  <c r="EF63" i="15"/>
  <c r="DR63" i="15" s="1"/>
  <c r="ED63" i="15"/>
  <c r="DZ63" i="15"/>
  <c r="EA63" i="15" s="1"/>
  <c r="EB63" i="15" s="1"/>
  <c r="DS63" i="15"/>
  <c r="DT63" i="15" s="1"/>
  <c r="DK63" i="15"/>
  <c r="DL63" i="15" s="1"/>
  <c r="DJ63" i="15"/>
  <c r="DB63" i="15"/>
  <c r="DC63" i="15" s="1"/>
  <c r="DD63" i="15" s="1"/>
  <c r="CV63" i="15"/>
  <c r="CT63" i="15"/>
  <c r="CU63" i="15" s="1"/>
  <c r="CE63" i="15"/>
  <c r="CF63" i="15" s="1"/>
  <c r="CD63" i="15"/>
  <c r="BV63" i="15"/>
  <c r="BW63" i="15" s="1"/>
  <c r="BX63" i="15" s="1"/>
  <c r="BP63" i="15"/>
  <c r="BN63" i="15"/>
  <c r="BO63" i="15" s="1"/>
  <c r="AZ63" i="15"/>
  <c r="AY63" i="15"/>
  <c r="AX63" i="15"/>
  <c r="AQ63" i="15"/>
  <c r="AR63" i="15" s="1"/>
  <c r="AP63" i="15"/>
  <c r="AJ63" i="15"/>
  <c r="AH63" i="15"/>
  <c r="AI63" i="15" s="1"/>
  <c r="AB63" i="15"/>
  <c r="AA63" i="15"/>
  <c r="Z63" i="15"/>
  <c r="S63" i="15"/>
  <c r="T63" i="15" s="1"/>
  <c r="R63" i="15"/>
  <c r="K63" i="15"/>
  <c r="L63" i="15" s="1"/>
  <c r="EI63" i="15" s="1"/>
  <c r="J63" i="15"/>
  <c r="EF62" i="15"/>
  <c r="DJ62" i="15" s="1"/>
  <c r="DK62" i="15" s="1"/>
  <c r="DL62" i="15" s="1"/>
  <c r="ED62" i="15"/>
  <c r="EA62" i="15"/>
  <c r="EB62" i="15" s="1"/>
  <c r="DZ62" i="15"/>
  <c r="DR62" i="15"/>
  <c r="DS62" i="15" s="1"/>
  <c r="DT62" i="15" s="1"/>
  <c r="DB62" i="15"/>
  <c r="DC62" i="15" s="1"/>
  <c r="DD62" i="15" s="1"/>
  <c r="CU62" i="15"/>
  <c r="CV62" i="15" s="1"/>
  <c r="CT62" i="15"/>
  <c r="CL62" i="15"/>
  <c r="CM62" i="15" s="1"/>
  <c r="CN62" i="15" s="1"/>
  <c r="BX62" i="15"/>
  <c r="BV62" i="15"/>
  <c r="BW62" i="15" s="1"/>
  <c r="BO62" i="15"/>
  <c r="BP62" i="15" s="1"/>
  <c r="BN62" i="15"/>
  <c r="BF62" i="15"/>
  <c r="BG62" i="15" s="1"/>
  <c r="BH62" i="15" s="1"/>
  <c r="AR62" i="15"/>
  <c r="AP62" i="15"/>
  <c r="AQ62" i="15" s="1"/>
  <c r="AI62" i="15"/>
  <c r="AJ62" i="15" s="1"/>
  <c r="AH62" i="15"/>
  <c r="Z62" i="15"/>
  <c r="AA62" i="15" s="1"/>
  <c r="AB62" i="15" s="1"/>
  <c r="J62" i="15"/>
  <c r="K62" i="15" s="1"/>
  <c r="L62" i="15" s="1"/>
  <c r="EI62" i="15" s="1"/>
  <c r="EJ62" i="15" s="1"/>
  <c r="EI61" i="15"/>
  <c r="EJ61" i="15" s="1"/>
  <c r="EF61" i="15"/>
  <c r="DJ61" i="15" s="1"/>
  <c r="DK61" i="15" s="1"/>
  <c r="DL61" i="15" s="1"/>
  <c r="ED61" i="15"/>
  <c r="EA61" i="15"/>
  <c r="EB61" i="15" s="1"/>
  <c r="DZ61" i="15"/>
  <c r="DR61" i="15"/>
  <c r="DS61" i="15" s="1"/>
  <c r="DT61" i="15" s="1"/>
  <c r="DB61" i="15"/>
  <c r="DC61" i="15" s="1"/>
  <c r="DD61" i="15" s="1"/>
  <c r="CU61" i="15"/>
  <c r="CV61" i="15" s="1"/>
  <c r="CT61" i="15"/>
  <c r="CL61" i="15"/>
  <c r="CM61" i="15" s="1"/>
  <c r="CN61" i="15" s="1"/>
  <c r="BV61" i="15"/>
  <c r="BW61" i="15" s="1"/>
  <c r="BX61" i="15" s="1"/>
  <c r="BO61" i="15"/>
  <c r="BP61" i="15" s="1"/>
  <c r="BN61" i="15"/>
  <c r="BF61" i="15"/>
  <c r="BG61" i="15" s="1"/>
  <c r="BH61" i="15" s="1"/>
  <c r="AR61" i="15"/>
  <c r="AP61" i="15"/>
  <c r="AQ61" i="15" s="1"/>
  <c r="AI61" i="15"/>
  <c r="AJ61" i="15" s="1"/>
  <c r="AH61" i="15"/>
  <c r="Z61" i="15"/>
  <c r="AA61" i="15" s="1"/>
  <c r="AB61" i="15" s="1"/>
  <c r="L61" i="15"/>
  <c r="J61" i="15"/>
  <c r="K61" i="15" s="1"/>
  <c r="EF60" i="15"/>
  <c r="DJ60" i="15" s="1"/>
  <c r="DK60" i="15" s="1"/>
  <c r="DL60" i="15" s="1"/>
  <c r="ED60" i="15"/>
  <c r="EA60" i="15"/>
  <c r="EB60" i="15" s="1"/>
  <c r="DZ60" i="15"/>
  <c r="DR60" i="15"/>
  <c r="DS60" i="15" s="1"/>
  <c r="DT60" i="15" s="1"/>
  <c r="DD60" i="15"/>
  <c r="DB60" i="15"/>
  <c r="DC60" i="15" s="1"/>
  <c r="CU60" i="15"/>
  <c r="CV60" i="15" s="1"/>
  <c r="CT60" i="15"/>
  <c r="CL60" i="15"/>
  <c r="CM60" i="15" s="1"/>
  <c r="CN60" i="15" s="1"/>
  <c r="BV60" i="15"/>
  <c r="BW60" i="15" s="1"/>
  <c r="BX60" i="15" s="1"/>
  <c r="BO60" i="15"/>
  <c r="BP60" i="15" s="1"/>
  <c r="BN60" i="15"/>
  <c r="BF60" i="15"/>
  <c r="BG60" i="15" s="1"/>
  <c r="BH60" i="15" s="1"/>
  <c r="AP60" i="15"/>
  <c r="AQ60" i="15" s="1"/>
  <c r="AR60" i="15" s="1"/>
  <c r="AI60" i="15"/>
  <c r="AJ60" i="15" s="1"/>
  <c r="AH60" i="15"/>
  <c r="Z60" i="15"/>
  <c r="AA60" i="15" s="1"/>
  <c r="AB60" i="15" s="1"/>
  <c r="L60" i="15"/>
  <c r="EI60" i="15" s="1"/>
  <c r="EJ60" i="15" s="1"/>
  <c r="J60" i="15"/>
  <c r="K60" i="15" s="1"/>
  <c r="EF59" i="15"/>
  <c r="DJ59" i="15" s="1"/>
  <c r="DK59" i="15" s="1"/>
  <c r="DL59" i="15" s="1"/>
  <c r="ED59" i="15"/>
  <c r="EA59" i="15"/>
  <c r="EB59" i="15" s="1"/>
  <c r="DZ59" i="15"/>
  <c r="DR59" i="15"/>
  <c r="DS59" i="15" s="1"/>
  <c r="DT59" i="15" s="1"/>
  <c r="DD59" i="15"/>
  <c r="DB59" i="15"/>
  <c r="DC59" i="15" s="1"/>
  <c r="CU59" i="15"/>
  <c r="CV59" i="15" s="1"/>
  <c r="CT59" i="15"/>
  <c r="CL59" i="15"/>
  <c r="CM59" i="15" s="1"/>
  <c r="CN59" i="15" s="1"/>
  <c r="BX59" i="15"/>
  <c r="BV59" i="15"/>
  <c r="BW59" i="15" s="1"/>
  <c r="BO59" i="15"/>
  <c r="BP59" i="15" s="1"/>
  <c r="BN59" i="15"/>
  <c r="BF59" i="15"/>
  <c r="BG59" i="15" s="1"/>
  <c r="BH59" i="15" s="1"/>
  <c r="AP59" i="15"/>
  <c r="AQ59" i="15" s="1"/>
  <c r="AR59" i="15" s="1"/>
  <c r="AI59" i="15"/>
  <c r="AJ59" i="15" s="1"/>
  <c r="AH59" i="15"/>
  <c r="Z59" i="15"/>
  <c r="AA59" i="15" s="1"/>
  <c r="AB59" i="15" s="1"/>
  <c r="J59" i="15"/>
  <c r="K59" i="15" s="1"/>
  <c r="L59" i="15" s="1"/>
  <c r="EI59" i="15" s="1"/>
  <c r="EJ59" i="15" s="1"/>
  <c r="EF58" i="15"/>
  <c r="DJ58" i="15" s="1"/>
  <c r="DK58" i="15" s="1"/>
  <c r="DL58" i="15" s="1"/>
  <c r="ED58" i="15"/>
  <c r="EA58" i="15"/>
  <c r="EB58" i="15" s="1"/>
  <c r="DZ58" i="15"/>
  <c r="DR58" i="15"/>
  <c r="DS58" i="15" s="1"/>
  <c r="DT58" i="15" s="1"/>
  <c r="DB58" i="15"/>
  <c r="DC58" i="15" s="1"/>
  <c r="DD58" i="15" s="1"/>
  <c r="CU58" i="15"/>
  <c r="CV58" i="15" s="1"/>
  <c r="CT58" i="15"/>
  <c r="CL58" i="15"/>
  <c r="CM58" i="15" s="1"/>
  <c r="CN58" i="15" s="1"/>
  <c r="BX58" i="15"/>
  <c r="BV58" i="15"/>
  <c r="BW58" i="15" s="1"/>
  <c r="BO58" i="15"/>
  <c r="BP58" i="15" s="1"/>
  <c r="BN58" i="15"/>
  <c r="BF58" i="15"/>
  <c r="BG58" i="15" s="1"/>
  <c r="BH58" i="15" s="1"/>
  <c r="AR58" i="15"/>
  <c r="AP58" i="15"/>
  <c r="AQ58" i="15" s="1"/>
  <c r="AI58" i="15"/>
  <c r="AJ58" i="15" s="1"/>
  <c r="AH58" i="15"/>
  <c r="Z58" i="15"/>
  <c r="AA58" i="15" s="1"/>
  <c r="AB58" i="15" s="1"/>
  <c r="J58" i="15"/>
  <c r="K58" i="15" s="1"/>
  <c r="L58" i="15" s="1"/>
  <c r="EI58" i="15" s="1"/>
  <c r="EJ58" i="15" s="1"/>
  <c r="EI57" i="15"/>
  <c r="EJ57" i="15" s="1"/>
  <c r="EF57" i="15"/>
  <c r="DJ57" i="15" s="1"/>
  <c r="DK57" i="15" s="1"/>
  <c r="DL57" i="15" s="1"/>
  <c r="ED57" i="15"/>
  <c r="EA57" i="15"/>
  <c r="EB57" i="15" s="1"/>
  <c r="DZ57" i="15"/>
  <c r="DR57" i="15"/>
  <c r="DS57" i="15" s="1"/>
  <c r="DT57" i="15" s="1"/>
  <c r="DB57" i="15"/>
  <c r="DC57" i="15" s="1"/>
  <c r="DD57" i="15" s="1"/>
  <c r="CU57" i="15"/>
  <c r="CV57" i="15" s="1"/>
  <c r="CT57" i="15"/>
  <c r="CL57" i="15"/>
  <c r="CM57" i="15" s="1"/>
  <c r="CN57" i="15" s="1"/>
  <c r="BV57" i="15"/>
  <c r="BW57" i="15" s="1"/>
  <c r="BX57" i="15" s="1"/>
  <c r="BO57" i="15"/>
  <c r="BP57" i="15" s="1"/>
  <c r="BN57" i="15"/>
  <c r="BF57" i="15"/>
  <c r="BG57" i="15" s="1"/>
  <c r="BH57" i="15" s="1"/>
  <c r="AR57" i="15"/>
  <c r="AP57" i="15"/>
  <c r="AQ57" i="15" s="1"/>
  <c r="AI57" i="15"/>
  <c r="AJ57" i="15" s="1"/>
  <c r="AH57" i="15"/>
  <c r="Z57" i="15"/>
  <c r="AA57" i="15" s="1"/>
  <c r="AB57" i="15" s="1"/>
  <c r="L57" i="15"/>
  <c r="J57" i="15"/>
  <c r="K57" i="15" s="1"/>
  <c r="EF56" i="15"/>
  <c r="DJ56" i="15" s="1"/>
  <c r="DK56" i="15" s="1"/>
  <c r="DL56" i="15" s="1"/>
  <c r="ED56" i="15"/>
  <c r="EA56" i="15"/>
  <c r="EB56" i="15" s="1"/>
  <c r="DZ56" i="15"/>
  <c r="DR56" i="15"/>
  <c r="DS56" i="15" s="1"/>
  <c r="DT56" i="15" s="1"/>
  <c r="DD56" i="15"/>
  <c r="DB56" i="15"/>
  <c r="DC56" i="15" s="1"/>
  <c r="CU56" i="15"/>
  <c r="CV56" i="15" s="1"/>
  <c r="CT56" i="15"/>
  <c r="CL56" i="15"/>
  <c r="CM56" i="15" s="1"/>
  <c r="CN56" i="15" s="1"/>
  <c r="BV56" i="15"/>
  <c r="BW56" i="15" s="1"/>
  <c r="BX56" i="15" s="1"/>
  <c r="BO56" i="15"/>
  <c r="BP56" i="15" s="1"/>
  <c r="BN56" i="15"/>
  <c r="BF56" i="15"/>
  <c r="BG56" i="15" s="1"/>
  <c r="BH56" i="15" s="1"/>
  <c r="AP56" i="15"/>
  <c r="AQ56" i="15" s="1"/>
  <c r="AR56" i="15" s="1"/>
  <c r="AI56" i="15"/>
  <c r="AJ56" i="15" s="1"/>
  <c r="AH56" i="15"/>
  <c r="Z56" i="15"/>
  <c r="AA56" i="15" s="1"/>
  <c r="AB56" i="15" s="1"/>
  <c r="L56" i="15"/>
  <c r="EI56" i="15" s="1"/>
  <c r="EJ56" i="15" s="1"/>
  <c r="J56" i="15"/>
  <c r="K56" i="15" s="1"/>
  <c r="EF55" i="15"/>
  <c r="DJ55" i="15" s="1"/>
  <c r="DK55" i="15" s="1"/>
  <c r="DL55" i="15" s="1"/>
  <c r="ED55" i="15"/>
  <c r="EA55" i="15"/>
  <c r="EB55" i="15" s="1"/>
  <c r="DZ55" i="15"/>
  <c r="DR55" i="15"/>
  <c r="DS55" i="15" s="1"/>
  <c r="DT55" i="15" s="1"/>
  <c r="DD55" i="15"/>
  <c r="DB55" i="15"/>
  <c r="DC55" i="15" s="1"/>
  <c r="CU55" i="15"/>
  <c r="CV55" i="15" s="1"/>
  <c r="CT55" i="15"/>
  <c r="CL55" i="15"/>
  <c r="CM55" i="15" s="1"/>
  <c r="CN55" i="15" s="1"/>
  <c r="BX55" i="15"/>
  <c r="BV55" i="15"/>
  <c r="BW55" i="15" s="1"/>
  <c r="BO55" i="15"/>
  <c r="BP55" i="15" s="1"/>
  <c r="BN55" i="15"/>
  <c r="BF55" i="15"/>
  <c r="BG55" i="15" s="1"/>
  <c r="BH55" i="15" s="1"/>
  <c r="AP55" i="15"/>
  <c r="AQ55" i="15" s="1"/>
  <c r="AR55" i="15" s="1"/>
  <c r="AI55" i="15"/>
  <c r="AJ55" i="15" s="1"/>
  <c r="AH55" i="15"/>
  <c r="Z55" i="15"/>
  <c r="AA55" i="15" s="1"/>
  <c r="AB55" i="15" s="1"/>
  <c r="J55" i="15"/>
  <c r="K55" i="15" s="1"/>
  <c r="L55" i="15" s="1"/>
  <c r="EI55" i="15" s="1"/>
  <c r="EJ55" i="15" s="1"/>
  <c r="EF54" i="15"/>
  <c r="DJ54" i="15" s="1"/>
  <c r="DK54" i="15" s="1"/>
  <c r="DL54" i="15" s="1"/>
  <c r="ED54" i="15"/>
  <c r="EA54" i="15"/>
  <c r="EB54" i="15" s="1"/>
  <c r="DZ54" i="15"/>
  <c r="DR54" i="15"/>
  <c r="DS54" i="15" s="1"/>
  <c r="DT54" i="15" s="1"/>
  <c r="DB54" i="15"/>
  <c r="DC54" i="15" s="1"/>
  <c r="DD54" i="15" s="1"/>
  <c r="CU54" i="15"/>
  <c r="CV54" i="15" s="1"/>
  <c r="CT54" i="15"/>
  <c r="CL54" i="15"/>
  <c r="CM54" i="15" s="1"/>
  <c r="CN54" i="15" s="1"/>
  <c r="BX54" i="15"/>
  <c r="BV54" i="15"/>
  <c r="BW54" i="15" s="1"/>
  <c r="BO54" i="15"/>
  <c r="BP54" i="15" s="1"/>
  <c r="BN54" i="15"/>
  <c r="BF54" i="15"/>
  <c r="BG54" i="15" s="1"/>
  <c r="BH54" i="15" s="1"/>
  <c r="AR54" i="15"/>
  <c r="AP54" i="15"/>
  <c r="AQ54" i="15" s="1"/>
  <c r="AI54" i="15"/>
  <c r="AJ54" i="15" s="1"/>
  <c r="AH54" i="15"/>
  <c r="Z54" i="15"/>
  <c r="AA54" i="15" s="1"/>
  <c r="AB54" i="15" s="1"/>
  <c r="J54" i="15"/>
  <c r="K54" i="15" s="1"/>
  <c r="L54" i="15" s="1"/>
  <c r="EI54" i="15" s="1"/>
  <c r="EJ54" i="15" s="1"/>
  <c r="EI53" i="15"/>
  <c r="EJ53" i="15" s="1"/>
  <c r="EF53" i="15"/>
  <c r="DJ53" i="15" s="1"/>
  <c r="DK53" i="15" s="1"/>
  <c r="DL53" i="15" s="1"/>
  <c r="ED53" i="15"/>
  <c r="EA53" i="15"/>
  <c r="EB53" i="15" s="1"/>
  <c r="DZ53" i="15"/>
  <c r="DR53" i="15"/>
  <c r="DS53" i="15" s="1"/>
  <c r="DT53" i="15" s="1"/>
  <c r="DB53" i="15"/>
  <c r="DC53" i="15" s="1"/>
  <c r="DD53" i="15" s="1"/>
  <c r="CU53" i="15"/>
  <c r="CV53" i="15" s="1"/>
  <c r="CT53" i="15"/>
  <c r="CL53" i="15"/>
  <c r="CM53" i="15" s="1"/>
  <c r="CN53" i="15" s="1"/>
  <c r="BV53" i="15"/>
  <c r="BW53" i="15" s="1"/>
  <c r="BX53" i="15" s="1"/>
  <c r="BO53" i="15"/>
  <c r="BP53" i="15" s="1"/>
  <c r="BN53" i="15"/>
  <c r="BF53" i="15"/>
  <c r="BG53" i="15" s="1"/>
  <c r="BH53" i="15" s="1"/>
  <c r="AR53" i="15"/>
  <c r="AP53" i="15"/>
  <c r="AQ53" i="15" s="1"/>
  <c r="AI53" i="15"/>
  <c r="AJ53" i="15" s="1"/>
  <c r="AH53" i="15"/>
  <c r="Z53" i="15"/>
  <c r="AA53" i="15" s="1"/>
  <c r="AB53" i="15" s="1"/>
  <c r="L53" i="15"/>
  <c r="J53" i="15"/>
  <c r="K53" i="15" s="1"/>
  <c r="EF52" i="15"/>
  <c r="DJ52" i="15" s="1"/>
  <c r="DK52" i="15" s="1"/>
  <c r="DL52" i="15" s="1"/>
  <c r="ED52" i="15"/>
  <c r="EA52" i="15"/>
  <c r="EB52" i="15" s="1"/>
  <c r="DZ52" i="15"/>
  <c r="DR52" i="15"/>
  <c r="DS52" i="15" s="1"/>
  <c r="DT52" i="15" s="1"/>
  <c r="DD52" i="15"/>
  <c r="DB52" i="15"/>
  <c r="DC52" i="15" s="1"/>
  <c r="CU52" i="15"/>
  <c r="CV52" i="15" s="1"/>
  <c r="CT52" i="15"/>
  <c r="CL52" i="15"/>
  <c r="CM52" i="15" s="1"/>
  <c r="CN52" i="15" s="1"/>
  <c r="BV52" i="15"/>
  <c r="BW52" i="15" s="1"/>
  <c r="BX52" i="15" s="1"/>
  <c r="BO52" i="15"/>
  <c r="BP52" i="15" s="1"/>
  <c r="BN52" i="15"/>
  <c r="BF52" i="15"/>
  <c r="BG52" i="15" s="1"/>
  <c r="BH52" i="15" s="1"/>
  <c r="AP52" i="15"/>
  <c r="AQ52" i="15" s="1"/>
  <c r="AR52" i="15" s="1"/>
  <c r="AI52" i="15"/>
  <c r="AJ52" i="15" s="1"/>
  <c r="AH52" i="15"/>
  <c r="Z52" i="15"/>
  <c r="AA52" i="15" s="1"/>
  <c r="AB52" i="15" s="1"/>
  <c r="L52" i="15"/>
  <c r="EI52" i="15" s="1"/>
  <c r="EJ52" i="15" s="1"/>
  <c r="J52" i="15"/>
  <c r="K52" i="15" s="1"/>
  <c r="EF51" i="15"/>
  <c r="DJ51" i="15" s="1"/>
  <c r="DK51" i="15" s="1"/>
  <c r="DL51" i="15" s="1"/>
  <c r="ED51" i="15"/>
  <c r="EA51" i="15"/>
  <c r="EB51" i="15" s="1"/>
  <c r="DZ51" i="15"/>
  <c r="DR51" i="15"/>
  <c r="DS51" i="15" s="1"/>
  <c r="DT51" i="15" s="1"/>
  <c r="DD51" i="15"/>
  <c r="DB51" i="15"/>
  <c r="DC51" i="15" s="1"/>
  <c r="CU51" i="15"/>
  <c r="CV51" i="15" s="1"/>
  <c r="CT51" i="15"/>
  <c r="CL51" i="15"/>
  <c r="CM51" i="15" s="1"/>
  <c r="CN51" i="15" s="1"/>
  <c r="BX51" i="15"/>
  <c r="BV51" i="15"/>
  <c r="BW51" i="15" s="1"/>
  <c r="BO51" i="15"/>
  <c r="BP51" i="15" s="1"/>
  <c r="BN51" i="15"/>
  <c r="BF51" i="15"/>
  <c r="BG51" i="15" s="1"/>
  <c r="BH51" i="15" s="1"/>
  <c r="AP51" i="15"/>
  <c r="AQ51" i="15" s="1"/>
  <c r="AR51" i="15" s="1"/>
  <c r="AI51" i="15"/>
  <c r="AJ51" i="15" s="1"/>
  <c r="AH51" i="15"/>
  <c r="Z51" i="15"/>
  <c r="AA51" i="15" s="1"/>
  <c r="AB51" i="15" s="1"/>
  <c r="J51" i="15"/>
  <c r="K51" i="15" s="1"/>
  <c r="L51" i="15" s="1"/>
  <c r="EI51" i="15" s="1"/>
  <c r="EJ51" i="15" s="1"/>
  <c r="EF50" i="15"/>
  <c r="DJ50" i="15" s="1"/>
  <c r="DK50" i="15" s="1"/>
  <c r="DL50" i="15" s="1"/>
  <c r="ED50" i="15"/>
  <c r="EA50" i="15"/>
  <c r="EB50" i="15" s="1"/>
  <c r="DZ50" i="15"/>
  <c r="DR50" i="15"/>
  <c r="DS50" i="15" s="1"/>
  <c r="DT50" i="15" s="1"/>
  <c r="DB50" i="15"/>
  <c r="DC50" i="15" s="1"/>
  <c r="DD50" i="15" s="1"/>
  <c r="CU50" i="15"/>
  <c r="CV50" i="15" s="1"/>
  <c r="CT50" i="15"/>
  <c r="CL50" i="15"/>
  <c r="CM50" i="15" s="1"/>
  <c r="CN50" i="15" s="1"/>
  <c r="BX50" i="15"/>
  <c r="BV50" i="15"/>
  <c r="BW50" i="15" s="1"/>
  <c r="BO50" i="15"/>
  <c r="BP50" i="15" s="1"/>
  <c r="BN50" i="15"/>
  <c r="BF50" i="15"/>
  <c r="BG50" i="15" s="1"/>
  <c r="BH50" i="15" s="1"/>
  <c r="AR50" i="15"/>
  <c r="AP50" i="15"/>
  <c r="AQ50" i="15" s="1"/>
  <c r="AI50" i="15"/>
  <c r="AJ50" i="15" s="1"/>
  <c r="AH50" i="15"/>
  <c r="Z50" i="15"/>
  <c r="AA50" i="15" s="1"/>
  <c r="AB50" i="15" s="1"/>
  <c r="J50" i="15"/>
  <c r="K50" i="15" s="1"/>
  <c r="L50" i="15" s="1"/>
  <c r="EI50" i="15" s="1"/>
  <c r="EJ50" i="15" s="1"/>
  <c r="EF49" i="15"/>
  <c r="DJ49" i="15" s="1"/>
  <c r="DK49" i="15" s="1"/>
  <c r="DL49" i="15" s="1"/>
  <c r="ED49" i="15"/>
  <c r="EA49" i="15"/>
  <c r="EB49" i="15" s="1"/>
  <c r="DZ49" i="15"/>
  <c r="DR49" i="15"/>
  <c r="DS49" i="15" s="1"/>
  <c r="DT49" i="15" s="1"/>
  <c r="DB49" i="15"/>
  <c r="DC49" i="15" s="1"/>
  <c r="DD49" i="15" s="1"/>
  <c r="CU49" i="15"/>
  <c r="CV49" i="15" s="1"/>
  <c r="CT49" i="15"/>
  <c r="CL49" i="15"/>
  <c r="CM49" i="15" s="1"/>
  <c r="CN49" i="15" s="1"/>
  <c r="BX49" i="15"/>
  <c r="BV49" i="15"/>
  <c r="BW49" i="15" s="1"/>
  <c r="BO49" i="15"/>
  <c r="BP49" i="15" s="1"/>
  <c r="BN49" i="15"/>
  <c r="BH49" i="15"/>
  <c r="BF49" i="15"/>
  <c r="BG49" i="15" s="1"/>
  <c r="AR49" i="15"/>
  <c r="AP49" i="15"/>
  <c r="AQ49" i="15" s="1"/>
  <c r="AI49" i="15"/>
  <c r="AJ49" i="15" s="1"/>
  <c r="AH49" i="15"/>
  <c r="AB49" i="15"/>
  <c r="Z49" i="15"/>
  <c r="AA49" i="15" s="1"/>
  <c r="J49" i="15"/>
  <c r="K49" i="15" s="1"/>
  <c r="L49" i="15" s="1"/>
  <c r="EI49" i="15" s="1"/>
  <c r="EJ49" i="15" s="1"/>
  <c r="EF48" i="15"/>
  <c r="DJ48" i="15" s="1"/>
  <c r="ED48" i="15"/>
  <c r="EA48" i="15"/>
  <c r="EB48" i="15" s="1"/>
  <c r="DZ48" i="15"/>
  <c r="DR48" i="15"/>
  <c r="DS48" i="15" s="1"/>
  <c r="DT48" i="15" s="1"/>
  <c r="DK48" i="15"/>
  <c r="DL48" i="15" s="1"/>
  <c r="DD48" i="15"/>
  <c r="DB48" i="15"/>
  <c r="DC48" i="15" s="1"/>
  <c r="CU48" i="15"/>
  <c r="CV48" i="15" s="1"/>
  <c r="CT48" i="15"/>
  <c r="CN48" i="15"/>
  <c r="CL48" i="15"/>
  <c r="CM48" i="15" s="1"/>
  <c r="BV48" i="15"/>
  <c r="BW48" i="15" s="1"/>
  <c r="BX48" i="15" s="1"/>
  <c r="BO48" i="15"/>
  <c r="BP48" i="15" s="1"/>
  <c r="BN48" i="15"/>
  <c r="BF48" i="15"/>
  <c r="BG48" i="15" s="1"/>
  <c r="BH48" i="15" s="1"/>
  <c r="AP48" i="15"/>
  <c r="AQ48" i="15" s="1"/>
  <c r="AR48" i="15" s="1"/>
  <c r="AI48" i="15"/>
  <c r="AJ48" i="15" s="1"/>
  <c r="AH48" i="15"/>
  <c r="Z48" i="15"/>
  <c r="AA48" i="15" s="1"/>
  <c r="AB48" i="15" s="1"/>
  <c r="K48" i="15"/>
  <c r="L48" i="15" s="1"/>
  <c r="EI48" i="15" s="1"/>
  <c r="EJ48" i="15" s="1"/>
  <c r="J48" i="15"/>
  <c r="EF47" i="15"/>
  <c r="ED47" i="15"/>
  <c r="DR47" i="15"/>
  <c r="DS47" i="15" s="1"/>
  <c r="DT47" i="15" s="1"/>
  <c r="DC47" i="15"/>
  <c r="DD47" i="15" s="1"/>
  <c r="DB47" i="15"/>
  <c r="CT47" i="15"/>
  <c r="CU47" i="15" s="1"/>
  <c r="CV47" i="15" s="1"/>
  <c r="CN47" i="15"/>
  <c r="CL47" i="15"/>
  <c r="CM47" i="15" s="1"/>
  <c r="BN47" i="15"/>
  <c r="BO47" i="15" s="1"/>
  <c r="BP47" i="15" s="1"/>
  <c r="AP47" i="15"/>
  <c r="AQ47" i="15" s="1"/>
  <c r="AR47" i="15" s="1"/>
  <c r="AI47" i="15"/>
  <c r="AJ47" i="15" s="1"/>
  <c r="AH47" i="15"/>
  <c r="Z47" i="15"/>
  <c r="AA47" i="15" s="1"/>
  <c r="AB47" i="15" s="1"/>
  <c r="J47" i="15"/>
  <c r="K47" i="15" s="1"/>
  <c r="L47" i="15" s="1"/>
  <c r="EI47" i="15" s="1"/>
  <c r="EJ47" i="15" s="1"/>
  <c r="EF46" i="15"/>
  <c r="ED46" i="15"/>
  <c r="EA46" i="15"/>
  <c r="EB46" i="15" s="1"/>
  <c r="DZ46" i="15"/>
  <c r="DR46" i="15"/>
  <c r="DS46" i="15" s="1"/>
  <c r="DT46" i="15" s="1"/>
  <c r="DB46" i="15"/>
  <c r="DC46" i="15" s="1"/>
  <c r="DD46" i="15" s="1"/>
  <c r="CU46" i="15"/>
  <c r="CV46" i="15" s="1"/>
  <c r="CT46" i="15"/>
  <c r="CL46" i="15"/>
  <c r="CM46" i="15" s="1"/>
  <c r="CN46" i="15" s="1"/>
  <c r="BW46" i="15"/>
  <c r="BX46" i="15" s="1"/>
  <c r="BV46" i="15"/>
  <c r="BN46" i="15"/>
  <c r="BO46" i="15" s="1"/>
  <c r="BP46" i="15" s="1"/>
  <c r="BH46" i="15"/>
  <c r="BF46" i="15"/>
  <c r="BG46" i="15" s="1"/>
  <c r="AR46" i="15"/>
  <c r="AQ46" i="15"/>
  <c r="AP46" i="15"/>
  <c r="AH46" i="15"/>
  <c r="AI46" i="15" s="1"/>
  <c r="AJ46" i="15" s="1"/>
  <c r="AB46" i="15"/>
  <c r="Z46" i="15"/>
  <c r="AA46" i="15" s="1"/>
  <c r="J46" i="15"/>
  <c r="K46" i="15" s="1"/>
  <c r="L46" i="15" s="1"/>
  <c r="EI46" i="15" s="1"/>
  <c r="EJ46" i="15" s="1"/>
  <c r="EF45" i="15"/>
  <c r="DR45" i="15" s="1"/>
  <c r="DS45" i="15" s="1"/>
  <c r="DT45" i="15" s="1"/>
  <c r="ED45" i="15"/>
  <c r="DZ45" i="15"/>
  <c r="EA45" i="15" s="1"/>
  <c r="EB45" i="15" s="1"/>
  <c r="CU45" i="15"/>
  <c r="CV45" i="15" s="1"/>
  <c r="CT45" i="15"/>
  <c r="BV45" i="15"/>
  <c r="BW45" i="15" s="1"/>
  <c r="BX45" i="15" s="1"/>
  <c r="BF45" i="15"/>
  <c r="BG45" i="15" s="1"/>
  <c r="BH45" i="15" s="1"/>
  <c r="AQ45" i="15"/>
  <c r="AR45" i="15" s="1"/>
  <c r="AP45" i="15"/>
  <c r="AB45" i="15"/>
  <c r="Z45" i="15"/>
  <c r="AA45" i="15" s="1"/>
  <c r="EF44" i="15"/>
  <c r="ED44" i="15"/>
  <c r="AP44" i="15"/>
  <c r="AQ44" i="15" s="1"/>
  <c r="AR44" i="15" s="1"/>
  <c r="Z44" i="15"/>
  <c r="AA44" i="15" s="1"/>
  <c r="AB44" i="15" s="1"/>
  <c r="EF43" i="15"/>
  <c r="ED43" i="15"/>
  <c r="DR43" i="15"/>
  <c r="DS43" i="15" s="1"/>
  <c r="DT43" i="15" s="1"/>
  <c r="DC43" i="15"/>
  <c r="DD43" i="15" s="1"/>
  <c r="DB43" i="15"/>
  <c r="CT43" i="15"/>
  <c r="CU43" i="15" s="1"/>
  <c r="CV43" i="15" s="1"/>
  <c r="CN43" i="15"/>
  <c r="CL43" i="15"/>
  <c r="CM43" i="15" s="1"/>
  <c r="BN43" i="15"/>
  <c r="BO43" i="15" s="1"/>
  <c r="BP43" i="15" s="1"/>
  <c r="AP43" i="15"/>
  <c r="AQ43" i="15" s="1"/>
  <c r="AR43" i="15" s="1"/>
  <c r="AI43" i="15"/>
  <c r="AJ43" i="15" s="1"/>
  <c r="AH43" i="15"/>
  <c r="Z43" i="15"/>
  <c r="AA43" i="15" s="1"/>
  <c r="AB43" i="15" s="1"/>
  <c r="J43" i="15"/>
  <c r="K43" i="15" s="1"/>
  <c r="L43" i="15" s="1"/>
  <c r="EI43" i="15" s="1"/>
  <c r="EJ43" i="15" s="1"/>
  <c r="EF42" i="15"/>
  <c r="ED42" i="15"/>
  <c r="EA42" i="15"/>
  <c r="EB42" i="15" s="1"/>
  <c r="DZ42" i="15"/>
  <c r="DR42" i="15"/>
  <c r="DS42" i="15" s="1"/>
  <c r="DT42" i="15" s="1"/>
  <c r="DB42" i="15"/>
  <c r="DC42" i="15" s="1"/>
  <c r="DD42" i="15" s="1"/>
  <c r="CU42" i="15"/>
  <c r="CV42" i="15" s="1"/>
  <c r="CT42" i="15"/>
  <c r="CL42" i="15"/>
  <c r="CM42" i="15" s="1"/>
  <c r="CN42" i="15" s="1"/>
  <c r="BW42" i="15"/>
  <c r="BX42" i="15" s="1"/>
  <c r="BV42" i="15"/>
  <c r="BN42" i="15"/>
  <c r="BO42" i="15" s="1"/>
  <c r="BP42" i="15" s="1"/>
  <c r="BH42" i="15"/>
  <c r="BF42" i="15"/>
  <c r="BG42" i="15" s="1"/>
  <c r="AR42" i="15"/>
  <c r="AQ42" i="15"/>
  <c r="AP42" i="15"/>
  <c r="AH42" i="15"/>
  <c r="AI42" i="15" s="1"/>
  <c r="AJ42" i="15" s="1"/>
  <c r="AB42" i="15"/>
  <c r="Z42" i="15"/>
  <c r="AA42" i="15" s="1"/>
  <c r="J42" i="15"/>
  <c r="K42" i="15" s="1"/>
  <c r="L42" i="15" s="1"/>
  <c r="EI42" i="15" s="1"/>
  <c r="EJ42" i="15" s="1"/>
  <c r="EF41" i="15"/>
  <c r="DR41" i="15" s="1"/>
  <c r="DS41" i="15" s="1"/>
  <c r="DT41" i="15" s="1"/>
  <c r="ED41" i="15"/>
  <c r="DZ41" i="15"/>
  <c r="EA41" i="15" s="1"/>
  <c r="EB41" i="15" s="1"/>
  <c r="CU41" i="15"/>
  <c r="CV41" i="15" s="1"/>
  <c r="CT41" i="15"/>
  <c r="BV41" i="15"/>
  <c r="BW41" i="15" s="1"/>
  <c r="BX41" i="15" s="1"/>
  <c r="BF41" i="15"/>
  <c r="BG41" i="15" s="1"/>
  <c r="BH41" i="15" s="1"/>
  <c r="AQ41" i="15"/>
  <c r="AR41" i="15" s="1"/>
  <c r="AP41" i="15"/>
  <c r="AB41" i="15"/>
  <c r="Z41" i="15"/>
  <c r="AA41" i="15" s="1"/>
  <c r="EF40" i="15"/>
  <c r="CT40" i="15" s="1"/>
  <c r="CU40" i="15" s="1"/>
  <c r="CV40" i="15" s="1"/>
  <c r="ED40" i="15"/>
  <c r="Z40" i="15"/>
  <c r="AA40" i="15" s="1"/>
  <c r="AB40" i="15" s="1"/>
  <c r="EF39" i="15"/>
  <c r="DJ39" i="15" s="1"/>
  <c r="DK39" i="15" s="1"/>
  <c r="DL39" i="15" s="1"/>
  <c r="ED39" i="15"/>
  <c r="DR39" i="15"/>
  <c r="DS39" i="15" s="1"/>
  <c r="DT39" i="15" s="1"/>
  <c r="DC39" i="15"/>
  <c r="DD39" i="15" s="1"/>
  <c r="DB39" i="15"/>
  <c r="CT39" i="15"/>
  <c r="CU39" i="15" s="1"/>
  <c r="CV39" i="15" s="1"/>
  <c r="CE39" i="15"/>
  <c r="CF39" i="15" s="1"/>
  <c r="CD39" i="15"/>
  <c r="BV39" i="15"/>
  <c r="BW39" i="15" s="1"/>
  <c r="BX39" i="15" s="1"/>
  <c r="BN39" i="15"/>
  <c r="BO39" i="15" s="1"/>
  <c r="BP39" i="15" s="1"/>
  <c r="AY39" i="15"/>
  <c r="AZ39" i="15" s="1"/>
  <c r="AX39" i="15"/>
  <c r="AP39" i="15"/>
  <c r="AQ39" i="15" s="1"/>
  <c r="AR39" i="15" s="1"/>
  <c r="AH39" i="15"/>
  <c r="AI39" i="15" s="1"/>
  <c r="AJ39" i="15" s="1"/>
  <c r="S39" i="15"/>
  <c r="T39" i="15" s="1"/>
  <c r="R39" i="15"/>
  <c r="J39" i="15"/>
  <c r="K39" i="15" s="1"/>
  <c r="L39" i="15" s="1"/>
  <c r="EI39" i="15" s="1"/>
  <c r="EJ39" i="15" s="1"/>
  <c r="EF38" i="15"/>
  <c r="DB38" i="15" s="1"/>
  <c r="DC38" i="15" s="1"/>
  <c r="DD38" i="15" s="1"/>
  <c r="ED38" i="15"/>
  <c r="K38" i="15"/>
  <c r="L38" i="15" s="1"/>
  <c r="EG37" i="15"/>
  <c r="EF37" i="15"/>
  <c r="DB37" i="15" s="1"/>
  <c r="DC37" i="15" s="1"/>
  <c r="DD37" i="15" s="1"/>
  <c r="ED37" i="15"/>
  <c r="AH37" i="15"/>
  <c r="AI37" i="15" s="1"/>
  <c r="AJ37" i="15" s="1"/>
  <c r="K37" i="15"/>
  <c r="L37" i="15" s="1"/>
  <c r="EF36" i="15"/>
  <c r="DR36" i="15" s="1"/>
  <c r="DS36" i="15" s="1"/>
  <c r="DT36" i="15" s="1"/>
  <c r="ED36" i="15"/>
  <c r="DZ36" i="15"/>
  <c r="EA36" i="15" s="1"/>
  <c r="EB36" i="15" s="1"/>
  <c r="DK36" i="15"/>
  <c r="DL36" i="15" s="1"/>
  <c r="DJ36" i="15"/>
  <c r="DB36" i="15"/>
  <c r="DC36" i="15" s="1"/>
  <c r="DD36" i="15" s="1"/>
  <c r="CT36" i="15"/>
  <c r="CU36" i="15" s="1"/>
  <c r="CV36" i="15" s="1"/>
  <c r="CE36" i="15"/>
  <c r="CF36" i="15" s="1"/>
  <c r="CD36" i="15"/>
  <c r="BV36" i="15"/>
  <c r="BW36" i="15" s="1"/>
  <c r="BX36" i="15" s="1"/>
  <c r="BN36" i="15"/>
  <c r="BO36" i="15" s="1"/>
  <c r="BP36" i="15" s="1"/>
  <c r="AY36" i="15"/>
  <c r="AZ36" i="15" s="1"/>
  <c r="AX36" i="15"/>
  <c r="AP36" i="15"/>
  <c r="AQ36" i="15" s="1"/>
  <c r="AR36" i="15" s="1"/>
  <c r="AH36" i="15"/>
  <c r="AI36" i="15" s="1"/>
  <c r="AJ36" i="15" s="1"/>
  <c r="S36" i="15"/>
  <c r="T36" i="15" s="1"/>
  <c r="R36" i="15"/>
  <c r="K36" i="15"/>
  <c r="L36" i="15" s="1"/>
  <c r="EF35" i="15"/>
  <c r="DR35" i="15" s="1"/>
  <c r="DS35" i="15" s="1"/>
  <c r="DT35" i="15" s="1"/>
  <c r="ED35" i="15"/>
  <c r="DZ35" i="15"/>
  <c r="EA35" i="15" s="1"/>
  <c r="EB35" i="15" s="1"/>
  <c r="DK35" i="15"/>
  <c r="DL35" i="15" s="1"/>
  <c r="DJ35" i="15"/>
  <c r="DB35" i="15"/>
  <c r="DC35" i="15" s="1"/>
  <c r="DD35" i="15" s="1"/>
  <c r="CT35" i="15"/>
  <c r="CU35" i="15" s="1"/>
  <c r="CV35" i="15" s="1"/>
  <c r="CE35" i="15"/>
  <c r="CF35" i="15" s="1"/>
  <c r="CD35" i="15"/>
  <c r="BV35" i="15"/>
  <c r="BW35" i="15" s="1"/>
  <c r="BX35" i="15" s="1"/>
  <c r="BN35" i="15"/>
  <c r="BO35" i="15" s="1"/>
  <c r="BP35" i="15" s="1"/>
  <c r="AY35" i="15"/>
  <c r="AZ35" i="15" s="1"/>
  <c r="AX35" i="15"/>
  <c r="AP35" i="15"/>
  <c r="AQ35" i="15" s="1"/>
  <c r="AR35" i="15" s="1"/>
  <c r="AH35" i="15"/>
  <c r="AI35" i="15" s="1"/>
  <c r="AJ35" i="15" s="1"/>
  <c r="T35" i="15"/>
  <c r="EF34" i="15"/>
  <c r="DR34" i="15" s="1"/>
  <c r="DS34" i="15" s="1"/>
  <c r="DT34" i="15" s="1"/>
  <c r="ED34" i="15"/>
  <c r="DZ34" i="15"/>
  <c r="EA34" i="15" s="1"/>
  <c r="EB34" i="15" s="1"/>
  <c r="DK34" i="15"/>
  <c r="DL34" i="15" s="1"/>
  <c r="DJ34" i="15"/>
  <c r="DB34" i="15"/>
  <c r="DC34" i="15" s="1"/>
  <c r="DD34" i="15" s="1"/>
  <c r="CT34" i="15"/>
  <c r="CU34" i="15" s="1"/>
  <c r="CV34" i="15" s="1"/>
  <c r="CE34" i="15"/>
  <c r="CF34" i="15" s="1"/>
  <c r="CD34" i="15"/>
  <c r="BV34" i="15"/>
  <c r="BW34" i="15" s="1"/>
  <c r="BX34" i="15" s="1"/>
  <c r="BN34" i="15"/>
  <c r="BO34" i="15" s="1"/>
  <c r="BP34" i="15" s="1"/>
  <c r="AY34" i="15"/>
  <c r="AZ34" i="15" s="1"/>
  <c r="AX34" i="15"/>
  <c r="AP34" i="15"/>
  <c r="AQ34" i="15" s="1"/>
  <c r="AR34" i="15" s="1"/>
  <c r="AH34" i="15"/>
  <c r="AI34" i="15" s="1"/>
  <c r="AJ34" i="15" s="1"/>
  <c r="T34" i="15"/>
  <c r="EG33" i="15"/>
  <c r="EG34" i="15" s="1"/>
  <c r="EG35" i="15" s="1"/>
  <c r="EF33" i="15"/>
  <c r="DR33" i="15" s="1"/>
  <c r="DS33" i="15" s="1"/>
  <c r="DT33" i="15" s="1"/>
  <c r="ED33" i="15"/>
  <c r="DZ33" i="15"/>
  <c r="EA33" i="15" s="1"/>
  <c r="EB33" i="15" s="1"/>
  <c r="DK33" i="15"/>
  <c r="DL33" i="15" s="1"/>
  <c r="DJ33" i="15"/>
  <c r="DB33" i="15"/>
  <c r="DC33" i="15" s="1"/>
  <c r="DD33" i="15" s="1"/>
  <c r="CT33" i="15"/>
  <c r="CU33" i="15" s="1"/>
  <c r="CV33" i="15" s="1"/>
  <c r="CE33" i="15"/>
  <c r="CF33" i="15" s="1"/>
  <c r="CD33" i="15"/>
  <c r="BV33" i="15"/>
  <c r="BW33" i="15" s="1"/>
  <c r="BX33" i="15" s="1"/>
  <c r="BN33" i="15"/>
  <c r="BO33" i="15" s="1"/>
  <c r="BP33" i="15" s="1"/>
  <c r="BH33" i="15"/>
  <c r="BG33" i="15"/>
  <c r="BF33" i="15"/>
  <c r="AY33" i="15"/>
  <c r="AZ33" i="15" s="1"/>
  <c r="AX33" i="15"/>
  <c r="AP33" i="15"/>
  <c r="AQ33" i="15" s="1"/>
  <c r="AR33" i="15" s="1"/>
  <c r="AH33" i="15"/>
  <c r="AI33" i="15" s="1"/>
  <c r="AJ33" i="15" s="1"/>
  <c r="AB33" i="15"/>
  <c r="EI33" i="15" s="1"/>
  <c r="EJ33" i="15" s="1"/>
  <c r="AA33" i="15"/>
  <c r="Z33" i="15"/>
  <c r="T33" i="15"/>
  <c r="EF32" i="15"/>
  <c r="ED32" i="15"/>
  <c r="EB32" i="15"/>
  <c r="EA32" i="15"/>
  <c r="DZ32" i="15"/>
  <c r="DS32" i="15"/>
  <c r="DT32" i="15" s="1"/>
  <c r="DR32" i="15"/>
  <c r="DJ32" i="15"/>
  <c r="DK32" i="15" s="1"/>
  <c r="DL32" i="15" s="1"/>
  <c r="DB32" i="15"/>
  <c r="DC32" i="15" s="1"/>
  <c r="DD32" i="15" s="1"/>
  <c r="CV32" i="15"/>
  <c r="CU32" i="15"/>
  <c r="CT32" i="15"/>
  <c r="CM32" i="15"/>
  <c r="CN32" i="15" s="1"/>
  <c r="CL32" i="15"/>
  <c r="CD32" i="15"/>
  <c r="CE32" i="15" s="1"/>
  <c r="CF32" i="15" s="1"/>
  <c r="BV32" i="15"/>
  <c r="BW32" i="15" s="1"/>
  <c r="BX32" i="15" s="1"/>
  <c r="BP32" i="15"/>
  <c r="BO32" i="15"/>
  <c r="BN32" i="15"/>
  <c r="BG32" i="15"/>
  <c r="BH32" i="15" s="1"/>
  <c r="BF32" i="15"/>
  <c r="AX32" i="15"/>
  <c r="AY32" i="15" s="1"/>
  <c r="AZ32" i="15" s="1"/>
  <c r="AP32" i="15"/>
  <c r="AQ32" i="15" s="1"/>
  <c r="AR32" i="15" s="1"/>
  <c r="AJ32" i="15"/>
  <c r="AI32" i="15"/>
  <c r="AH32" i="15"/>
  <c r="AA32" i="15"/>
  <c r="AB32" i="15" s="1"/>
  <c r="EI32" i="15" s="1"/>
  <c r="EJ32" i="15" s="1"/>
  <c r="Z32" i="15"/>
  <c r="T32" i="15"/>
  <c r="EG31" i="15"/>
  <c r="EG38" i="15" s="1"/>
  <c r="EF31" i="15"/>
  <c r="ED31" i="15"/>
  <c r="EB31" i="15"/>
  <c r="EA31" i="15"/>
  <c r="DZ31" i="15"/>
  <c r="DS31" i="15"/>
  <c r="DT31" i="15" s="1"/>
  <c r="DR31" i="15"/>
  <c r="DJ31" i="15"/>
  <c r="DK31" i="15" s="1"/>
  <c r="DL31" i="15" s="1"/>
  <c r="DB31" i="15"/>
  <c r="DC31" i="15" s="1"/>
  <c r="DD31" i="15" s="1"/>
  <c r="CV31" i="15"/>
  <c r="CU31" i="15"/>
  <c r="CT31" i="15"/>
  <c r="CM31" i="15"/>
  <c r="CN31" i="15" s="1"/>
  <c r="CL31" i="15"/>
  <c r="CD31" i="15"/>
  <c r="CE31" i="15" s="1"/>
  <c r="CF31" i="15" s="1"/>
  <c r="BV31" i="15"/>
  <c r="BW31" i="15" s="1"/>
  <c r="BX31" i="15" s="1"/>
  <c r="BP31" i="15"/>
  <c r="BO31" i="15"/>
  <c r="BN31" i="15"/>
  <c r="BG31" i="15"/>
  <c r="BH31" i="15" s="1"/>
  <c r="BF31" i="15"/>
  <c r="AX31" i="15"/>
  <c r="AY31" i="15" s="1"/>
  <c r="AZ31" i="15" s="1"/>
  <c r="AP31" i="15"/>
  <c r="AQ31" i="15" s="1"/>
  <c r="AR31" i="15" s="1"/>
  <c r="AJ31" i="15"/>
  <c r="AI31" i="15"/>
  <c r="AH31" i="15"/>
  <c r="AA31" i="15"/>
  <c r="AB31" i="15" s="1"/>
  <c r="Z31" i="15"/>
  <c r="T31" i="15"/>
  <c r="K31" i="15"/>
  <c r="L31" i="15" s="1"/>
  <c r="EF30" i="15"/>
  <c r="ED30" i="15"/>
  <c r="DZ30" i="15"/>
  <c r="EA30" i="15" s="1"/>
  <c r="EB30" i="15" s="1"/>
  <c r="DT30" i="15"/>
  <c r="DS30" i="15"/>
  <c r="DR30" i="15"/>
  <c r="DK30" i="15"/>
  <c r="DL30" i="15" s="1"/>
  <c r="DJ30" i="15"/>
  <c r="DB30" i="15"/>
  <c r="DC30" i="15" s="1"/>
  <c r="DD30" i="15" s="1"/>
  <c r="CT30" i="15"/>
  <c r="CU30" i="15" s="1"/>
  <c r="CV30" i="15" s="1"/>
  <c r="CN30" i="15"/>
  <c r="CM30" i="15"/>
  <c r="CL30" i="15"/>
  <c r="CE30" i="15"/>
  <c r="CF30" i="15" s="1"/>
  <c r="CD30" i="15"/>
  <c r="BV30" i="15"/>
  <c r="BW30" i="15" s="1"/>
  <c r="BX30" i="15" s="1"/>
  <c r="BN30" i="15"/>
  <c r="BO30" i="15" s="1"/>
  <c r="BP30" i="15" s="1"/>
  <c r="BH30" i="15"/>
  <c r="BG30" i="15"/>
  <c r="BF30" i="15"/>
  <c r="AY30" i="15"/>
  <c r="AZ30" i="15" s="1"/>
  <c r="AX30" i="15"/>
  <c r="AP30" i="15"/>
  <c r="AQ30" i="15" s="1"/>
  <c r="AR30" i="15" s="1"/>
  <c r="AH30" i="15"/>
  <c r="AI30" i="15" s="1"/>
  <c r="AJ30" i="15" s="1"/>
  <c r="AB30" i="15"/>
  <c r="AA30" i="15"/>
  <c r="Z30" i="15"/>
  <c r="T30" i="15"/>
  <c r="L30" i="15"/>
  <c r="EI30" i="15" s="1"/>
  <c r="EJ30" i="15" s="1"/>
  <c r="K30" i="15"/>
  <c r="EF29" i="15"/>
  <c r="DB29" i="15" s="1"/>
  <c r="DC29" i="15" s="1"/>
  <c r="DD29" i="15" s="1"/>
  <c r="ED29" i="15"/>
  <c r="BN29" i="15"/>
  <c r="BO29" i="15" s="1"/>
  <c r="BP29" i="15" s="1"/>
  <c r="AH29" i="15"/>
  <c r="AI29" i="15" s="1"/>
  <c r="AJ29" i="15" s="1"/>
  <c r="C20" i="15"/>
  <c r="C19" i="15"/>
  <c r="H45" i="14"/>
  <c r="H44" i="14"/>
  <c r="H43" i="14"/>
  <c r="H42" i="14"/>
  <c r="H41" i="14"/>
  <c r="H40" i="14"/>
  <c r="H39" i="14"/>
  <c r="B31" i="14"/>
  <c r="H30" i="14"/>
  <c r="B30" i="14"/>
  <c r="B26" i="13"/>
  <c r="B25" i="13"/>
  <c r="Q55" i="12"/>
  <c r="F59" i="11"/>
  <c r="B27" i="11"/>
  <c r="B26" i="11"/>
  <c r="J48" i="10"/>
  <c r="J43" i="10"/>
  <c r="L118" i="9"/>
  <c r="L116" i="9"/>
  <c r="H105" i="9"/>
  <c r="J72" i="9"/>
  <c r="J74" i="9" s="1"/>
  <c r="L70" i="9"/>
  <c r="J70" i="9"/>
  <c r="H65" i="9"/>
  <c r="H107" i="9" s="1"/>
  <c r="F65" i="9"/>
  <c r="L41" i="9"/>
  <c r="J41" i="9"/>
  <c r="J43" i="9" s="1"/>
  <c r="J39" i="9"/>
  <c r="L39" i="9" s="1"/>
  <c r="B30" i="9"/>
  <c r="C25" i="9"/>
  <c r="C24" i="9"/>
  <c r="B21" i="8"/>
  <c r="B20" i="8"/>
  <c r="B25" i="6"/>
  <c r="B24" i="6"/>
  <c r="E53" i="5"/>
  <c r="E55" i="5" s="1"/>
  <c r="G51" i="5"/>
  <c r="G43" i="5"/>
  <c r="G35" i="5"/>
  <c r="E30" i="5"/>
  <c r="G49" i="5" s="1"/>
  <c r="B23" i="5"/>
  <c r="B22" i="5"/>
  <c r="F182" i="4"/>
  <c r="G182" i="4" s="1"/>
  <c r="F180" i="4"/>
  <c r="G180" i="4" s="1"/>
  <c r="F176" i="4"/>
  <c r="G176" i="4" s="1"/>
  <c r="F174" i="4"/>
  <c r="G174" i="4" s="1"/>
  <c r="F172" i="4"/>
  <c r="G172" i="4" s="1"/>
  <c r="F168" i="4"/>
  <c r="G168" i="4" s="1"/>
  <c r="H168" i="4" s="1"/>
  <c r="F166" i="4"/>
  <c r="E159" i="4"/>
  <c r="D159" i="4"/>
  <c r="F158" i="4"/>
  <c r="G158" i="4" s="1"/>
  <c r="F157" i="4"/>
  <c r="G157" i="4" s="1"/>
  <c r="F156" i="4"/>
  <c r="G156" i="4" s="1"/>
  <c r="F155" i="4"/>
  <c r="G155" i="4" s="1"/>
  <c r="F153" i="4"/>
  <c r="F151" i="4"/>
  <c r="G151" i="4" s="1"/>
  <c r="H151" i="4" s="1"/>
  <c r="E149" i="4"/>
  <c r="D149" i="4"/>
  <c r="F148" i="4"/>
  <c r="G148" i="4" s="1"/>
  <c r="F147" i="4"/>
  <c r="G147" i="4" s="1"/>
  <c r="F146" i="4"/>
  <c r="G146" i="4" s="1"/>
  <c r="F145" i="4"/>
  <c r="G145" i="4" s="1"/>
  <c r="F144" i="4"/>
  <c r="G144" i="4" s="1"/>
  <c r="E142" i="4"/>
  <c r="D142" i="4"/>
  <c r="F141" i="4"/>
  <c r="G141" i="4" s="1"/>
  <c r="F140" i="4"/>
  <c r="G140" i="4" s="1"/>
  <c r="F139" i="4"/>
  <c r="G139" i="4" s="1"/>
  <c r="F138" i="4"/>
  <c r="G138" i="4" s="1"/>
  <c r="F137" i="4"/>
  <c r="G137" i="4" s="1"/>
  <c r="F136" i="4"/>
  <c r="G136" i="4" s="1"/>
  <c r="E134" i="4"/>
  <c r="D134" i="4"/>
  <c r="F133" i="4"/>
  <c r="G133" i="4" s="1"/>
  <c r="F132" i="4"/>
  <c r="G132" i="4" s="1"/>
  <c r="F131" i="4"/>
  <c r="G131" i="4" s="1"/>
  <c r="F130" i="4"/>
  <c r="G130" i="4" s="1"/>
  <c r="E128" i="4"/>
  <c r="D128" i="4"/>
  <c r="F127" i="4"/>
  <c r="G127" i="4" s="1"/>
  <c r="F126" i="4"/>
  <c r="G126" i="4" s="1"/>
  <c r="F125" i="4"/>
  <c r="G125" i="4" s="1"/>
  <c r="F124" i="4"/>
  <c r="G124" i="4" s="1"/>
  <c r="F123" i="4"/>
  <c r="G123" i="4" s="1"/>
  <c r="F122" i="4"/>
  <c r="G122" i="4" s="1"/>
  <c r="E120" i="4"/>
  <c r="D120" i="4"/>
  <c r="F119" i="4"/>
  <c r="G119" i="4" s="1"/>
  <c r="F118" i="4"/>
  <c r="G118" i="4" s="1"/>
  <c r="F117" i="4"/>
  <c r="G117" i="4" s="1"/>
  <c r="F116" i="4"/>
  <c r="G116" i="4" s="1"/>
  <c r="F114" i="4"/>
  <c r="F112" i="4"/>
  <c r="G112" i="4" s="1"/>
  <c r="H112" i="4" s="1"/>
  <c r="E110" i="4"/>
  <c r="D110" i="4"/>
  <c r="F108" i="4"/>
  <c r="G108" i="4" s="1"/>
  <c r="F107" i="4"/>
  <c r="G107" i="4" s="1"/>
  <c r="F106" i="4"/>
  <c r="G106" i="4" s="1"/>
  <c r="E104" i="4"/>
  <c r="D104" i="4"/>
  <c r="F103" i="4"/>
  <c r="G103" i="4" s="1"/>
  <c r="F102" i="4"/>
  <c r="G102" i="4" s="1"/>
  <c r="F101" i="4"/>
  <c r="G101" i="4" s="1"/>
  <c r="F100" i="4"/>
  <c r="G100" i="4" s="1"/>
  <c r="F99" i="4"/>
  <c r="G99" i="4" s="1"/>
  <c r="B92" i="4"/>
  <c r="A92" i="4"/>
  <c r="B91" i="4"/>
  <c r="A88" i="4"/>
  <c r="H82" i="4"/>
  <c r="H77" i="4"/>
  <c r="I77" i="4" s="1"/>
  <c r="E72" i="4"/>
  <c r="B72" i="4"/>
  <c r="G71" i="4"/>
  <c r="D71" i="4"/>
  <c r="G70" i="4"/>
  <c r="D70" i="4"/>
  <c r="G69" i="4"/>
  <c r="D69" i="4"/>
  <c r="D72" i="4" s="1"/>
  <c r="E67" i="4"/>
  <c r="B67" i="4"/>
  <c r="G66" i="4"/>
  <c r="D66" i="4"/>
  <c r="G65" i="4"/>
  <c r="D65" i="4"/>
  <c r="G64" i="4"/>
  <c r="D64" i="4"/>
  <c r="E62" i="4"/>
  <c r="B62" i="4"/>
  <c r="G61" i="4"/>
  <c r="D61" i="4"/>
  <c r="G60" i="4"/>
  <c r="H60" i="4" s="1"/>
  <c r="I60" i="4" s="1"/>
  <c r="D60" i="4"/>
  <c r="G59" i="4"/>
  <c r="D59" i="4"/>
  <c r="D62" i="4" s="1"/>
  <c r="E57" i="4"/>
  <c r="B57" i="4"/>
  <c r="G56" i="4"/>
  <c r="D56" i="4"/>
  <c r="H55" i="4"/>
  <c r="I55" i="4" s="1"/>
  <c r="G55" i="4"/>
  <c r="D55" i="4"/>
  <c r="G54" i="4"/>
  <c r="D54" i="4"/>
  <c r="G53" i="4"/>
  <c r="D53" i="4"/>
  <c r="H53" i="4" s="1"/>
  <c r="I53" i="4" s="1"/>
  <c r="G52" i="4"/>
  <c r="D52" i="4"/>
  <c r="G51" i="4"/>
  <c r="H51" i="4" s="1"/>
  <c r="I51" i="4" s="1"/>
  <c r="D51" i="4"/>
  <c r="E49" i="4"/>
  <c r="B49" i="4"/>
  <c r="G48" i="4"/>
  <c r="D48" i="4"/>
  <c r="G47" i="4"/>
  <c r="D47" i="4"/>
  <c r="G46" i="4"/>
  <c r="D46" i="4"/>
  <c r="D49" i="4" s="1"/>
  <c r="E44" i="4"/>
  <c r="B44" i="4"/>
  <c r="G43" i="4"/>
  <c r="D43" i="4"/>
  <c r="G42" i="4"/>
  <c r="D42" i="4"/>
  <c r="G41" i="4"/>
  <c r="D41" i="4"/>
  <c r="E39" i="4"/>
  <c r="B39" i="4"/>
  <c r="G38" i="4"/>
  <c r="D38" i="4"/>
  <c r="G37" i="4"/>
  <c r="D37" i="4"/>
  <c r="G36" i="4"/>
  <c r="D36" i="4"/>
  <c r="E34" i="4"/>
  <c r="B34" i="4"/>
  <c r="G33" i="4"/>
  <c r="H33" i="4" s="1"/>
  <c r="I33" i="4" s="1"/>
  <c r="D33" i="4"/>
  <c r="G32" i="4"/>
  <c r="D32" i="4"/>
  <c r="G31" i="4"/>
  <c r="D31" i="4"/>
  <c r="G30" i="4"/>
  <c r="D30" i="4"/>
  <c r="E28" i="4"/>
  <c r="B28" i="4"/>
  <c r="G27" i="4"/>
  <c r="D27" i="4"/>
  <c r="G26" i="4"/>
  <c r="D26" i="4"/>
  <c r="G25" i="4"/>
  <c r="D25" i="4"/>
  <c r="G24" i="4"/>
  <c r="D24" i="4"/>
  <c r="G23" i="4"/>
  <c r="D23" i="4"/>
  <c r="D28" i="4" s="1"/>
  <c r="A3" i="4"/>
  <c r="A84" i="4" s="1"/>
  <c r="H46" i="3"/>
  <c r="G46" i="3"/>
  <c r="I34" i="3"/>
  <c r="J28" i="3"/>
  <c r="K28" i="3" s="1"/>
  <c r="I28" i="3"/>
  <c r="I26" i="3"/>
  <c r="J24" i="3"/>
  <c r="I24" i="3"/>
  <c r="K24" i="3" s="1"/>
  <c r="I22" i="3"/>
  <c r="J22" i="3" s="1"/>
  <c r="K22" i="3" s="1"/>
  <c r="J21" i="3"/>
  <c r="K21" i="3" s="1"/>
  <c r="I21" i="3"/>
  <c r="I20" i="3"/>
  <c r="J19" i="3"/>
  <c r="I19" i="3"/>
  <c r="K19" i="3" s="1"/>
  <c r="I18" i="3"/>
  <c r="J18" i="3" s="1"/>
  <c r="K18" i="3" s="1"/>
  <c r="H17" i="3"/>
  <c r="J15" i="3"/>
  <c r="I15" i="3"/>
  <c r="K15" i="3" s="1"/>
  <c r="K14" i="3"/>
  <c r="I14" i="3"/>
  <c r="J14" i="3" s="1"/>
  <c r="H13" i="3"/>
  <c r="H11" i="3" s="1"/>
  <c r="G13" i="3"/>
  <c r="G11" i="3" s="1"/>
  <c r="G9" i="3" s="1"/>
  <c r="G41" i="3" s="1"/>
  <c r="H6" i="3"/>
  <c r="C69" i="1"/>
  <c r="C68" i="1"/>
  <c r="C67" i="1"/>
  <c r="C66" i="1"/>
  <c r="C65" i="1"/>
  <c r="C64" i="1"/>
  <c r="C63" i="1"/>
  <c r="F59" i="1"/>
  <c r="F57" i="1"/>
  <c r="F56" i="1"/>
  <c r="F55" i="1"/>
  <c r="F54" i="1"/>
  <c r="F53" i="1"/>
  <c r="F52" i="1"/>
  <c r="F51" i="1"/>
  <c r="F50" i="1"/>
  <c r="F49" i="1"/>
  <c r="F48" i="1"/>
  <c r="F47" i="1"/>
  <c r="F46" i="1"/>
  <c r="F45" i="1"/>
  <c r="F44" i="1"/>
  <c r="F43" i="1"/>
  <c r="F42" i="1"/>
  <c r="F41" i="1"/>
  <c r="F40" i="1"/>
  <c r="F39" i="1"/>
  <c r="F38" i="1"/>
  <c r="H54" i="4" l="1"/>
  <c r="I54" i="4" s="1"/>
  <c r="H36" i="4"/>
  <c r="I36" i="4" s="1"/>
  <c r="H48" i="4"/>
  <c r="I48" i="4" s="1"/>
  <c r="H52" i="4"/>
  <c r="I52" i="4" s="1"/>
  <c r="F134" i="4"/>
  <c r="F142" i="4"/>
  <c r="H32" i="4"/>
  <c r="I32" i="4" s="1"/>
  <c r="H56" i="4"/>
  <c r="I56" i="4" s="1"/>
  <c r="H61" i="4"/>
  <c r="I61" i="4" s="1"/>
  <c r="G67" i="4"/>
  <c r="J77" i="4"/>
  <c r="H31" i="4"/>
  <c r="I31" i="4" s="1"/>
  <c r="H47" i="4"/>
  <c r="I47" i="4" s="1"/>
  <c r="F120" i="4"/>
  <c r="G39" i="4"/>
  <c r="H25" i="4"/>
  <c r="I25" i="4" s="1"/>
  <c r="H27" i="4"/>
  <c r="I27" i="4" s="1"/>
  <c r="D34" i="4"/>
  <c r="H38" i="4"/>
  <c r="I38" i="4" s="1"/>
  <c r="H43" i="4"/>
  <c r="I43" i="4" s="1"/>
  <c r="H71" i="4"/>
  <c r="I71" i="4" s="1"/>
  <c r="F128" i="4"/>
  <c r="G128" i="4" s="1"/>
  <c r="F149" i="4"/>
  <c r="F159" i="4"/>
  <c r="G34" i="4"/>
  <c r="E75" i="4"/>
  <c r="G44" i="4"/>
  <c r="D57" i="4"/>
  <c r="D162" i="4"/>
  <c r="H24" i="4"/>
  <c r="I24" i="4" s="1"/>
  <c r="H26" i="4"/>
  <c r="I26" i="4" s="1"/>
  <c r="H30" i="4"/>
  <c r="I30" i="4" s="1"/>
  <c r="D39" i="4"/>
  <c r="H37" i="4"/>
  <c r="I37" i="4" s="1"/>
  <c r="H42" i="4"/>
  <c r="I42" i="4" s="1"/>
  <c r="G57" i="4"/>
  <c r="H59" i="4"/>
  <c r="I59" i="4" s="1"/>
  <c r="G62" i="4"/>
  <c r="H62" i="4" s="1"/>
  <c r="I62" i="4" s="1"/>
  <c r="J62" i="4" s="1"/>
  <c r="H70" i="4"/>
  <c r="I70" i="4" s="1"/>
  <c r="F104" i="4"/>
  <c r="F110" i="4"/>
  <c r="G166" i="4"/>
  <c r="H166" i="4" s="1"/>
  <c r="G72" i="4"/>
  <c r="H72" i="4" s="1"/>
  <c r="H69" i="4"/>
  <c r="I69" i="4" s="1"/>
  <c r="L74" i="9"/>
  <c r="J76" i="9"/>
  <c r="G28" i="4"/>
  <c r="H23" i="4"/>
  <c r="I23" i="4" s="1"/>
  <c r="H41" i="4"/>
  <c r="I41" i="4" s="1"/>
  <c r="D44" i="4"/>
  <c r="H44" i="4" s="1"/>
  <c r="D67" i="4"/>
  <c r="G120" i="4"/>
  <c r="H120" i="4" s="1"/>
  <c r="G134" i="4"/>
  <c r="H134" i="4" s="1"/>
  <c r="EI36" i="15"/>
  <c r="EJ36" i="15" s="1"/>
  <c r="J26" i="3"/>
  <c r="K26" i="3" s="1"/>
  <c r="G49" i="4"/>
  <c r="H49" i="4" s="1"/>
  <c r="H46" i="4"/>
  <c r="I46" i="4" s="1"/>
  <c r="G114" i="4"/>
  <c r="H114" i="4" s="1"/>
  <c r="G45" i="3"/>
  <c r="G47" i="3" s="1"/>
  <c r="G48" i="3" s="1"/>
  <c r="G32" i="3"/>
  <c r="K20" i="3"/>
  <c r="J20" i="3"/>
  <c r="H65" i="4"/>
  <c r="I65" i="4" s="1"/>
  <c r="H45" i="3"/>
  <c r="H47" i="3" s="1"/>
  <c r="H48" i="3" s="1"/>
  <c r="H32" i="3"/>
  <c r="H9" i="3"/>
  <c r="H41" i="3" s="1"/>
  <c r="I41" i="3" s="1"/>
  <c r="K34" i="3"/>
  <c r="J34" i="3"/>
  <c r="B75" i="4"/>
  <c r="H66" i="4"/>
  <c r="I66" i="4" s="1"/>
  <c r="G104" i="4"/>
  <c r="H104" i="4" s="1"/>
  <c r="G142" i="4"/>
  <c r="H142" i="4" s="1"/>
  <c r="G149" i="4"/>
  <c r="H149" i="4" s="1"/>
  <c r="G159" i="4"/>
  <c r="H159" i="4" s="1"/>
  <c r="J45" i="9"/>
  <c r="L43" i="9"/>
  <c r="EI31" i="15"/>
  <c r="EJ31" i="15" s="1"/>
  <c r="BN37" i="15"/>
  <c r="BO37" i="15" s="1"/>
  <c r="BP37" i="15" s="1"/>
  <c r="CT37" i="15"/>
  <c r="CU37" i="15" s="1"/>
  <c r="CV37" i="15" s="1"/>
  <c r="DZ37" i="15"/>
  <c r="EA37" i="15" s="1"/>
  <c r="EB37" i="15" s="1"/>
  <c r="AH38" i="15"/>
  <c r="AI38" i="15" s="1"/>
  <c r="AJ38" i="15" s="1"/>
  <c r="CT38" i="15"/>
  <c r="CU38" i="15" s="1"/>
  <c r="CV38" i="15" s="1"/>
  <c r="DJ40" i="15"/>
  <c r="DK40" i="15" s="1"/>
  <c r="DL40" i="15" s="1"/>
  <c r="CD40" i="15"/>
  <c r="CE40" i="15" s="1"/>
  <c r="CF40" i="15" s="1"/>
  <c r="AX40" i="15"/>
  <c r="AY40" i="15" s="1"/>
  <c r="AZ40" i="15" s="1"/>
  <c r="R40" i="15"/>
  <c r="S40" i="15" s="1"/>
  <c r="T40" i="15" s="1"/>
  <c r="DJ44" i="15"/>
  <c r="DK44" i="15" s="1"/>
  <c r="DL44" i="15" s="1"/>
  <c r="CD44" i="15"/>
  <c r="CE44" i="15" s="1"/>
  <c r="CF44" i="15" s="1"/>
  <c r="AX44" i="15"/>
  <c r="AY44" i="15" s="1"/>
  <c r="AZ44" i="15" s="1"/>
  <c r="R44" i="15"/>
  <c r="S44" i="15" s="1"/>
  <c r="T44" i="15" s="1"/>
  <c r="G37" i="5"/>
  <c r="G53" i="5" s="1"/>
  <c r="G55" i="5" s="1"/>
  <c r="G45" i="5"/>
  <c r="L72" i="9"/>
  <c r="Z29" i="15"/>
  <c r="AA29" i="15" s="1"/>
  <c r="AB29" i="15" s="1"/>
  <c r="BF29" i="15"/>
  <c r="BG29" i="15" s="1"/>
  <c r="BH29" i="15" s="1"/>
  <c r="CL29" i="15"/>
  <c r="CM29" i="15" s="1"/>
  <c r="CN29" i="15" s="1"/>
  <c r="DR29" i="15"/>
  <c r="DS29" i="15" s="1"/>
  <c r="DT29" i="15" s="1"/>
  <c r="Z37" i="15"/>
  <c r="AA37" i="15" s="1"/>
  <c r="AB37" i="15" s="1"/>
  <c r="BF37" i="15"/>
  <c r="BG37" i="15" s="1"/>
  <c r="BH37" i="15" s="1"/>
  <c r="CL37" i="15"/>
  <c r="CM37" i="15" s="1"/>
  <c r="CN37" i="15" s="1"/>
  <c r="DR37" i="15"/>
  <c r="DS37" i="15" s="1"/>
  <c r="DT37" i="15" s="1"/>
  <c r="Z38" i="15"/>
  <c r="AA38" i="15" s="1"/>
  <c r="AB38" i="15" s="1"/>
  <c r="BF38" i="15"/>
  <c r="BG38" i="15" s="1"/>
  <c r="BH38" i="15" s="1"/>
  <c r="CL38" i="15"/>
  <c r="CM38" i="15" s="1"/>
  <c r="CN38" i="15" s="1"/>
  <c r="DR38" i="15"/>
  <c r="DS38" i="15" s="1"/>
  <c r="DT38" i="15" s="1"/>
  <c r="BF40" i="15"/>
  <c r="BG40" i="15" s="1"/>
  <c r="BH40" i="15" s="1"/>
  <c r="BV40" i="15"/>
  <c r="BW40" i="15" s="1"/>
  <c r="BX40" i="15" s="1"/>
  <c r="DZ40" i="15"/>
  <c r="EA40" i="15" s="1"/>
  <c r="EB40" i="15" s="1"/>
  <c r="AH41" i="15"/>
  <c r="AI41" i="15" s="1"/>
  <c r="AJ41" i="15" s="1"/>
  <c r="CL41" i="15"/>
  <c r="CM41" i="15" s="1"/>
  <c r="CN41" i="15" s="1"/>
  <c r="DB41" i="15"/>
  <c r="DC41" i="15" s="1"/>
  <c r="DD41" i="15" s="1"/>
  <c r="DJ43" i="15"/>
  <c r="DK43" i="15" s="1"/>
  <c r="DL43" i="15" s="1"/>
  <c r="CD43" i="15"/>
  <c r="CE43" i="15" s="1"/>
  <c r="CF43" i="15" s="1"/>
  <c r="AX43" i="15"/>
  <c r="AY43" i="15" s="1"/>
  <c r="AZ43" i="15" s="1"/>
  <c r="R43" i="15"/>
  <c r="S43" i="15" s="1"/>
  <c r="T43" i="15" s="1"/>
  <c r="BF44" i="15"/>
  <c r="BG44" i="15" s="1"/>
  <c r="BH44" i="15" s="1"/>
  <c r="BV44" i="15"/>
  <c r="BW44" i="15" s="1"/>
  <c r="BX44" i="15" s="1"/>
  <c r="DZ44" i="15"/>
  <c r="EA44" i="15" s="1"/>
  <c r="EB44" i="15" s="1"/>
  <c r="AH45" i="15"/>
  <c r="AI45" i="15" s="1"/>
  <c r="AJ45" i="15" s="1"/>
  <c r="CL45" i="15"/>
  <c r="CM45" i="15" s="1"/>
  <c r="CN45" i="15" s="1"/>
  <c r="DB45" i="15"/>
  <c r="DC45" i="15" s="1"/>
  <c r="DD45" i="15" s="1"/>
  <c r="DJ47" i="15"/>
  <c r="DK47" i="15" s="1"/>
  <c r="DL47" i="15" s="1"/>
  <c r="CD47" i="15"/>
  <c r="CE47" i="15" s="1"/>
  <c r="CF47" i="15" s="1"/>
  <c r="AX47" i="15"/>
  <c r="AY47" i="15" s="1"/>
  <c r="AZ47" i="15" s="1"/>
  <c r="R47" i="15"/>
  <c r="S47" i="15" s="1"/>
  <c r="T47" i="15" s="1"/>
  <c r="CT29" i="15"/>
  <c r="CU29" i="15" s="1"/>
  <c r="CV29" i="15" s="1"/>
  <c r="DZ29" i="15"/>
  <c r="EA29" i="15" s="1"/>
  <c r="EB29" i="15" s="1"/>
  <c r="BN38" i="15"/>
  <c r="BO38" i="15" s="1"/>
  <c r="BP38" i="15" s="1"/>
  <c r="DZ38" i="15"/>
  <c r="EA38" i="15" s="1"/>
  <c r="EB38" i="15" s="1"/>
  <c r="AP40" i="15"/>
  <c r="AQ40" i="15" s="1"/>
  <c r="AR40" i="15" s="1"/>
  <c r="CT44" i="15"/>
  <c r="CU44" i="15" s="1"/>
  <c r="CV44" i="15" s="1"/>
  <c r="H64" i="4"/>
  <c r="I64" i="4" s="1"/>
  <c r="G153" i="4"/>
  <c r="H153" i="4" s="1"/>
  <c r="E162" i="4"/>
  <c r="G39" i="5"/>
  <c r="G47" i="5"/>
  <c r="R29" i="15"/>
  <c r="S29" i="15" s="1"/>
  <c r="T29" i="15" s="1"/>
  <c r="AX29" i="15"/>
  <c r="AY29" i="15" s="1"/>
  <c r="AZ29" i="15" s="1"/>
  <c r="CD29" i="15"/>
  <c r="CE29" i="15" s="1"/>
  <c r="CF29" i="15" s="1"/>
  <c r="DJ29" i="15"/>
  <c r="DK29" i="15" s="1"/>
  <c r="DL29" i="15" s="1"/>
  <c r="CL33" i="15"/>
  <c r="CM33" i="15" s="1"/>
  <c r="CN33" i="15" s="1"/>
  <c r="Z34" i="15"/>
  <c r="AA34" i="15" s="1"/>
  <c r="AB34" i="15" s="1"/>
  <c r="EI34" i="15" s="1"/>
  <c r="EJ34" i="15" s="1"/>
  <c r="BF34" i="15"/>
  <c r="BG34" i="15" s="1"/>
  <c r="BH34" i="15" s="1"/>
  <c r="CL34" i="15"/>
  <c r="CM34" i="15" s="1"/>
  <c r="CN34" i="15" s="1"/>
  <c r="Z35" i="15"/>
  <c r="AA35" i="15" s="1"/>
  <c r="AB35" i="15" s="1"/>
  <c r="EI35" i="15" s="1"/>
  <c r="EJ35" i="15" s="1"/>
  <c r="BF35" i="15"/>
  <c r="BG35" i="15" s="1"/>
  <c r="BH35" i="15" s="1"/>
  <c r="CL35" i="15"/>
  <c r="CM35" i="15" s="1"/>
  <c r="CN35" i="15" s="1"/>
  <c r="Z36" i="15"/>
  <c r="AA36" i="15" s="1"/>
  <c r="AB36" i="15" s="1"/>
  <c r="BF36" i="15"/>
  <c r="BG36" i="15" s="1"/>
  <c r="BH36" i="15" s="1"/>
  <c r="CL36" i="15"/>
  <c r="CM36" i="15" s="1"/>
  <c r="CN36" i="15" s="1"/>
  <c r="R37" i="15"/>
  <c r="S37" i="15" s="1"/>
  <c r="T37" i="15" s="1"/>
  <c r="EI37" i="15" s="1"/>
  <c r="EJ37" i="15" s="1"/>
  <c r="AX37" i="15"/>
  <c r="AY37" i="15" s="1"/>
  <c r="AZ37" i="15" s="1"/>
  <c r="CD37" i="15"/>
  <c r="CE37" i="15" s="1"/>
  <c r="CF37" i="15" s="1"/>
  <c r="DJ37" i="15"/>
  <c r="DK37" i="15" s="1"/>
  <c r="DL37" i="15" s="1"/>
  <c r="R38" i="15"/>
  <c r="S38" i="15" s="1"/>
  <c r="T38" i="15" s="1"/>
  <c r="EI38" i="15" s="1"/>
  <c r="EJ38" i="15" s="1"/>
  <c r="AX38" i="15"/>
  <c r="AY38" i="15" s="1"/>
  <c r="AZ38" i="15" s="1"/>
  <c r="CD38" i="15"/>
  <c r="CE38" i="15" s="1"/>
  <c r="CF38" i="15" s="1"/>
  <c r="DJ38" i="15"/>
  <c r="DK38" i="15" s="1"/>
  <c r="DL38" i="15" s="1"/>
  <c r="Z39" i="15"/>
  <c r="AA39" i="15" s="1"/>
  <c r="AB39" i="15" s="1"/>
  <c r="BF39" i="15"/>
  <c r="BG39" i="15" s="1"/>
  <c r="BH39" i="15" s="1"/>
  <c r="CL39" i="15"/>
  <c r="CM39" i="15" s="1"/>
  <c r="CN39" i="15" s="1"/>
  <c r="DZ39" i="15"/>
  <c r="EA39" i="15" s="1"/>
  <c r="EB39" i="15" s="1"/>
  <c r="AH40" i="15"/>
  <c r="AI40" i="15" s="1"/>
  <c r="AJ40" i="15" s="1"/>
  <c r="CL40" i="15"/>
  <c r="CM40" i="15" s="1"/>
  <c r="CN40" i="15" s="1"/>
  <c r="DB40" i="15"/>
  <c r="DC40" i="15" s="1"/>
  <c r="DD40" i="15" s="1"/>
  <c r="J41" i="15"/>
  <c r="K41" i="15" s="1"/>
  <c r="L41" i="15" s="1"/>
  <c r="EI41" i="15" s="1"/>
  <c r="EJ41" i="15" s="1"/>
  <c r="BN41" i="15"/>
  <c r="BO41" i="15" s="1"/>
  <c r="BP41" i="15" s="1"/>
  <c r="DJ42" i="15"/>
  <c r="DK42" i="15" s="1"/>
  <c r="DL42" i="15" s="1"/>
  <c r="CD42" i="15"/>
  <c r="CE42" i="15" s="1"/>
  <c r="CF42" i="15" s="1"/>
  <c r="AX42" i="15"/>
  <c r="AY42" i="15" s="1"/>
  <c r="AZ42" i="15" s="1"/>
  <c r="R42" i="15"/>
  <c r="S42" i="15" s="1"/>
  <c r="T42" i="15" s="1"/>
  <c r="BF43" i="15"/>
  <c r="BG43" i="15" s="1"/>
  <c r="BH43" i="15" s="1"/>
  <c r="BV43" i="15"/>
  <c r="BW43" i="15" s="1"/>
  <c r="BX43" i="15" s="1"/>
  <c r="DZ43" i="15"/>
  <c r="EA43" i="15" s="1"/>
  <c r="EB43" i="15" s="1"/>
  <c r="AH44" i="15"/>
  <c r="AI44" i="15" s="1"/>
  <c r="AJ44" i="15" s="1"/>
  <c r="CL44" i="15"/>
  <c r="CM44" i="15" s="1"/>
  <c r="CN44" i="15" s="1"/>
  <c r="DB44" i="15"/>
  <c r="DC44" i="15" s="1"/>
  <c r="DD44" i="15" s="1"/>
  <c r="J45" i="15"/>
  <c r="K45" i="15" s="1"/>
  <c r="L45" i="15" s="1"/>
  <c r="EI45" i="15" s="1"/>
  <c r="EJ45" i="15" s="1"/>
  <c r="BN45" i="15"/>
  <c r="BO45" i="15" s="1"/>
  <c r="BP45" i="15" s="1"/>
  <c r="DJ46" i="15"/>
  <c r="DK46" i="15" s="1"/>
  <c r="DL46" i="15" s="1"/>
  <c r="CD46" i="15"/>
  <c r="CE46" i="15" s="1"/>
  <c r="CF46" i="15" s="1"/>
  <c r="AX46" i="15"/>
  <c r="AY46" i="15" s="1"/>
  <c r="AZ46" i="15" s="1"/>
  <c r="R46" i="15"/>
  <c r="S46" i="15" s="1"/>
  <c r="T46" i="15" s="1"/>
  <c r="BF47" i="15"/>
  <c r="BG47" i="15" s="1"/>
  <c r="BH47" i="15" s="1"/>
  <c r="BV47" i="15"/>
  <c r="BW47" i="15" s="1"/>
  <c r="BX47" i="15" s="1"/>
  <c r="DZ47" i="15"/>
  <c r="EA47" i="15" s="1"/>
  <c r="EB47" i="15" s="1"/>
  <c r="G41" i="5"/>
  <c r="J29" i="15"/>
  <c r="K29" i="15" s="1"/>
  <c r="L29" i="15" s="1"/>
  <c r="AP29" i="15"/>
  <c r="AQ29" i="15" s="1"/>
  <c r="AR29" i="15" s="1"/>
  <c r="BV29" i="15"/>
  <c r="BW29" i="15" s="1"/>
  <c r="BX29" i="15" s="1"/>
  <c r="AP37" i="15"/>
  <c r="AQ37" i="15" s="1"/>
  <c r="AR37" i="15" s="1"/>
  <c r="BV37" i="15"/>
  <c r="BW37" i="15" s="1"/>
  <c r="BX37" i="15" s="1"/>
  <c r="AP38" i="15"/>
  <c r="AQ38" i="15" s="1"/>
  <c r="AR38" i="15" s="1"/>
  <c r="BV38" i="15"/>
  <c r="BW38" i="15" s="1"/>
  <c r="BX38" i="15" s="1"/>
  <c r="J40" i="15"/>
  <c r="K40" i="15" s="1"/>
  <c r="L40" i="15" s="1"/>
  <c r="EI40" i="15" s="1"/>
  <c r="EJ40" i="15" s="1"/>
  <c r="BN40" i="15"/>
  <c r="BO40" i="15" s="1"/>
  <c r="BP40" i="15" s="1"/>
  <c r="DR40" i="15"/>
  <c r="DS40" i="15" s="1"/>
  <c r="DT40" i="15" s="1"/>
  <c r="DJ41" i="15"/>
  <c r="DK41" i="15" s="1"/>
  <c r="DL41" i="15" s="1"/>
  <c r="CD41" i="15"/>
  <c r="CE41" i="15" s="1"/>
  <c r="CF41" i="15" s="1"/>
  <c r="AX41" i="15"/>
  <c r="AY41" i="15" s="1"/>
  <c r="AZ41" i="15" s="1"/>
  <c r="R41" i="15"/>
  <c r="S41" i="15" s="1"/>
  <c r="T41" i="15" s="1"/>
  <c r="J44" i="15"/>
  <c r="K44" i="15" s="1"/>
  <c r="L44" i="15" s="1"/>
  <c r="EI44" i="15" s="1"/>
  <c r="EJ44" i="15" s="1"/>
  <c r="BN44" i="15"/>
  <c r="BO44" i="15" s="1"/>
  <c r="BP44" i="15" s="1"/>
  <c r="DR44" i="15"/>
  <c r="DS44" i="15" s="1"/>
  <c r="DT44" i="15" s="1"/>
  <c r="DJ45" i="15"/>
  <c r="DK45" i="15" s="1"/>
  <c r="DL45" i="15" s="1"/>
  <c r="CD45" i="15"/>
  <c r="CE45" i="15" s="1"/>
  <c r="CF45" i="15" s="1"/>
  <c r="AX45" i="15"/>
  <c r="AY45" i="15" s="1"/>
  <c r="AZ45" i="15" s="1"/>
  <c r="R45" i="15"/>
  <c r="S45" i="15" s="1"/>
  <c r="T45" i="15" s="1"/>
  <c r="R48" i="15"/>
  <c r="S48" i="15" s="1"/>
  <c r="T48" i="15" s="1"/>
  <c r="AX48" i="15"/>
  <c r="AY48" i="15" s="1"/>
  <c r="AZ48" i="15" s="1"/>
  <c r="CD48" i="15"/>
  <c r="CE48" i="15" s="1"/>
  <c r="CF48" i="15" s="1"/>
  <c r="R49" i="15"/>
  <c r="S49" i="15" s="1"/>
  <c r="T49" i="15" s="1"/>
  <c r="AX49" i="15"/>
  <c r="AY49" i="15" s="1"/>
  <c r="AZ49" i="15" s="1"/>
  <c r="CD49" i="15"/>
  <c r="CE49" i="15" s="1"/>
  <c r="CF49" i="15" s="1"/>
  <c r="R50" i="15"/>
  <c r="S50" i="15" s="1"/>
  <c r="T50" i="15" s="1"/>
  <c r="AX50" i="15"/>
  <c r="AY50" i="15" s="1"/>
  <c r="AZ50" i="15" s="1"/>
  <c r="CD50" i="15"/>
  <c r="CE50" i="15" s="1"/>
  <c r="CF50" i="15" s="1"/>
  <c r="R51" i="15"/>
  <c r="S51" i="15" s="1"/>
  <c r="T51" i="15" s="1"/>
  <c r="AX51" i="15"/>
  <c r="AY51" i="15" s="1"/>
  <c r="AZ51" i="15" s="1"/>
  <c r="CD51" i="15"/>
  <c r="CE51" i="15" s="1"/>
  <c r="CF51" i="15" s="1"/>
  <c r="R52" i="15"/>
  <c r="S52" i="15" s="1"/>
  <c r="T52" i="15" s="1"/>
  <c r="AX52" i="15"/>
  <c r="AY52" i="15" s="1"/>
  <c r="AZ52" i="15" s="1"/>
  <c r="CD52" i="15"/>
  <c r="CE52" i="15" s="1"/>
  <c r="CF52" i="15" s="1"/>
  <c r="R53" i="15"/>
  <c r="S53" i="15" s="1"/>
  <c r="T53" i="15" s="1"/>
  <c r="AX53" i="15"/>
  <c r="AY53" i="15" s="1"/>
  <c r="AZ53" i="15" s="1"/>
  <c r="CD53" i="15"/>
  <c r="CE53" i="15" s="1"/>
  <c r="CF53" i="15" s="1"/>
  <c r="R54" i="15"/>
  <c r="S54" i="15" s="1"/>
  <c r="T54" i="15" s="1"/>
  <c r="AX54" i="15"/>
  <c r="AY54" i="15" s="1"/>
  <c r="AZ54" i="15" s="1"/>
  <c r="CD54" i="15"/>
  <c r="CE54" i="15" s="1"/>
  <c r="CF54" i="15" s="1"/>
  <c r="R55" i="15"/>
  <c r="S55" i="15" s="1"/>
  <c r="T55" i="15" s="1"/>
  <c r="AX55" i="15"/>
  <c r="AY55" i="15" s="1"/>
  <c r="AZ55" i="15" s="1"/>
  <c r="CD55" i="15"/>
  <c r="CE55" i="15" s="1"/>
  <c r="CF55" i="15" s="1"/>
  <c r="R56" i="15"/>
  <c r="S56" i="15" s="1"/>
  <c r="T56" i="15" s="1"/>
  <c r="AX56" i="15"/>
  <c r="AY56" i="15" s="1"/>
  <c r="AZ56" i="15" s="1"/>
  <c r="CD56" i="15"/>
  <c r="CE56" i="15" s="1"/>
  <c r="CF56" i="15" s="1"/>
  <c r="R57" i="15"/>
  <c r="S57" i="15" s="1"/>
  <c r="T57" i="15" s="1"/>
  <c r="AX57" i="15"/>
  <c r="AY57" i="15" s="1"/>
  <c r="AZ57" i="15" s="1"/>
  <c r="CD57" i="15"/>
  <c r="CE57" i="15" s="1"/>
  <c r="CF57" i="15" s="1"/>
  <c r="R58" i="15"/>
  <c r="S58" i="15" s="1"/>
  <c r="T58" i="15" s="1"/>
  <c r="AX58" i="15"/>
  <c r="AY58" i="15" s="1"/>
  <c r="AZ58" i="15" s="1"/>
  <c r="CD58" i="15"/>
  <c r="CE58" i="15" s="1"/>
  <c r="CF58" i="15" s="1"/>
  <c r="R59" i="15"/>
  <c r="S59" i="15" s="1"/>
  <c r="T59" i="15" s="1"/>
  <c r="AX59" i="15"/>
  <c r="AY59" i="15" s="1"/>
  <c r="AZ59" i="15" s="1"/>
  <c r="CD59" i="15"/>
  <c r="CE59" i="15" s="1"/>
  <c r="CF59" i="15" s="1"/>
  <c r="R60" i="15"/>
  <c r="S60" i="15" s="1"/>
  <c r="T60" i="15" s="1"/>
  <c r="AX60" i="15"/>
  <c r="AY60" i="15" s="1"/>
  <c r="AZ60" i="15" s="1"/>
  <c r="CD60" i="15"/>
  <c r="CE60" i="15" s="1"/>
  <c r="CF60" i="15" s="1"/>
  <c r="R61" i="15"/>
  <c r="S61" i="15" s="1"/>
  <c r="T61" i="15" s="1"/>
  <c r="AX61" i="15"/>
  <c r="AY61" i="15" s="1"/>
  <c r="AZ61" i="15" s="1"/>
  <c r="CD61" i="15"/>
  <c r="CE61" i="15" s="1"/>
  <c r="CF61" i="15" s="1"/>
  <c r="R62" i="15"/>
  <c r="S62" i="15" s="1"/>
  <c r="T62" i="15" s="1"/>
  <c r="AX62" i="15"/>
  <c r="AY62" i="15" s="1"/>
  <c r="AZ62" i="15" s="1"/>
  <c r="CD62" i="15"/>
  <c r="CE62" i="15" s="1"/>
  <c r="CF62" i="15" s="1"/>
  <c r="DJ81" i="15"/>
  <c r="DK81" i="15" s="1"/>
  <c r="DL81" i="15" s="1"/>
  <c r="CD81" i="15"/>
  <c r="CE81" i="15" s="1"/>
  <c r="CF81" i="15" s="1"/>
  <c r="AX81" i="15"/>
  <c r="AY81" i="15" s="1"/>
  <c r="AZ81" i="15" s="1"/>
  <c r="R81" i="15"/>
  <c r="S81" i="15" s="1"/>
  <c r="T81" i="15" s="1"/>
  <c r="DR81" i="15"/>
  <c r="DS81" i="15" s="1"/>
  <c r="DT81" i="15" s="1"/>
  <c r="BN81" i="15"/>
  <c r="BO81" i="15" s="1"/>
  <c r="BP81" i="15" s="1"/>
  <c r="J81" i="15"/>
  <c r="K81" i="15" s="1"/>
  <c r="L81" i="15" s="1"/>
  <c r="EI81" i="15" s="1"/>
  <c r="EJ81" i="15" s="1"/>
  <c r="DB81" i="15"/>
  <c r="DC81" i="15" s="1"/>
  <c r="DD81" i="15" s="1"/>
  <c r="CL81" i="15"/>
  <c r="CM81" i="15" s="1"/>
  <c r="CN81" i="15" s="1"/>
  <c r="AH81" i="15"/>
  <c r="AI81" i="15" s="1"/>
  <c r="AJ81" i="15" s="1"/>
  <c r="DZ81" i="15"/>
  <c r="EA81" i="15" s="1"/>
  <c r="EB81" i="15" s="1"/>
  <c r="BV81" i="15"/>
  <c r="BW81" i="15" s="1"/>
  <c r="BX81" i="15" s="1"/>
  <c r="BF81" i="15"/>
  <c r="BG81" i="15" s="1"/>
  <c r="BH81" i="15" s="1"/>
  <c r="DJ80" i="15"/>
  <c r="DK80" i="15" s="1"/>
  <c r="DL80" i="15" s="1"/>
  <c r="CD80" i="15"/>
  <c r="CE80" i="15" s="1"/>
  <c r="CF80" i="15" s="1"/>
  <c r="AX80" i="15"/>
  <c r="AY80" i="15" s="1"/>
  <c r="AZ80" i="15" s="1"/>
  <c r="R80" i="15"/>
  <c r="S80" i="15" s="1"/>
  <c r="T80" i="15" s="1"/>
  <c r="DJ105" i="15"/>
  <c r="DK105" i="15" s="1"/>
  <c r="DL105" i="15" s="1"/>
  <c r="CD105" i="15"/>
  <c r="CE105" i="15" s="1"/>
  <c r="CF105" i="15" s="1"/>
  <c r="AX105" i="15"/>
  <c r="AY105" i="15" s="1"/>
  <c r="AZ105" i="15" s="1"/>
  <c r="R105" i="15"/>
  <c r="S105" i="15" s="1"/>
  <c r="T105" i="15" s="1"/>
  <c r="DR105" i="15"/>
  <c r="DS105" i="15" s="1"/>
  <c r="DT105" i="15" s="1"/>
  <c r="BN105" i="15"/>
  <c r="BO105" i="15" s="1"/>
  <c r="BP105" i="15" s="1"/>
  <c r="J105" i="15"/>
  <c r="K105" i="15" s="1"/>
  <c r="L105" i="15" s="1"/>
  <c r="EI105" i="15" s="1"/>
  <c r="EJ105" i="15" s="1"/>
  <c r="DB105" i="15"/>
  <c r="DC105" i="15" s="1"/>
  <c r="DD105" i="15" s="1"/>
  <c r="CL105" i="15"/>
  <c r="CM105" i="15" s="1"/>
  <c r="CN105" i="15" s="1"/>
  <c r="AH105" i="15"/>
  <c r="AI105" i="15" s="1"/>
  <c r="AJ105" i="15" s="1"/>
  <c r="DZ105" i="15"/>
  <c r="EA105" i="15" s="1"/>
  <c r="EB105" i="15" s="1"/>
  <c r="BV105" i="15"/>
  <c r="BW105" i="15" s="1"/>
  <c r="BX105" i="15" s="1"/>
  <c r="BF105" i="15"/>
  <c r="BG105" i="15" s="1"/>
  <c r="BH105" i="15" s="1"/>
  <c r="Z105" i="15"/>
  <c r="AA105" i="15" s="1"/>
  <c r="AB105" i="15" s="1"/>
  <c r="BF80" i="15"/>
  <c r="BG80" i="15" s="1"/>
  <c r="BH80" i="15" s="1"/>
  <c r="BV80" i="15"/>
  <c r="BW80" i="15" s="1"/>
  <c r="BX80" i="15" s="1"/>
  <c r="DZ80" i="15"/>
  <c r="EA80" i="15" s="1"/>
  <c r="EB80" i="15" s="1"/>
  <c r="BF63" i="15"/>
  <c r="BG63" i="15" s="1"/>
  <c r="BH63" i="15" s="1"/>
  <c r="CL63" i="15"/>
  <c r="CM63" i="15" s="1"/>
  <c r="CN63" i="15" s="1"/>
  <c r="BF64" i="15"/>
  <c r="BG64" i="15" s="1"/>
  <c r="BH64" i="15" s="1"/>
  <c r="CL64" i="15"/>
  <c r="CM64" i="15" s="1"/>
  <c r="CN64" i="15" s="1"/>
  <c r="Z65" i="15"/>
  <c r="AA65" i="15" s="1"/>
  <c r="AB65" i="15" s="1"/>
  <c r="BF65" i="15"/>
  <c r="BG65" i="15" s="1"/>
  <c r="BH65" i="15" s="1"/>
  <c r="CL65" i="15"/>
  <c r="CM65" i="15" s="1"/>
  <c r="CN65" i="15" s="1"/>
  <c r="Z66" i="15"/>
  <c r="AA66" i="15" s="1"/>
  <c r="AB66" i="15" s="1"/>
  <c r="BF66" i="15"/>
  <c r="BG66" i="15" s="1"/>
  <c r="BH66" i="15" s="1"/>
  <c r="CL66" i="15"/>
  <c r="CM66" i="15" s="1"/>
  <c r="CN66" i="15" s="1"/>
  <c r="Z67" i="15"/>
  <c r="AA67" i="15" s="1"/>
  <c r="AB67" i="15" s="1"/>
  <c r="BF67" i="15"/>
  <c r="BG67" i="15" s="1"/>
  <c r="BH67" i="15" s="1"/>
  <c r="CL67" i="15"/>
  <c r="CM67" i="15" s="1"/>
  <c r="CN67" i="15" s="1"/>
  <c r="Z68" i="15"/>
  <c r="AA68" i="15" s="1"/>
  <c r="AB68" i="15" s="1"/>
  <c r="BF68" i="15"/>
  <c r="BG68" i="15" s="1"/>
  <c r="BH68" i="15" s="1"/>
  <c r="CL68" i="15"/>
  <c r="CM68" i="15" s="1"/>
  <c r="CN68" i="15" s="1"/>
  <c r="Z69" i="15"/>
  <c r="AA69" i="15" s="1"/>
  <c r="AB69" i="15" s="1"/>
  <c r="BF69" i="15"/>
  <c r="BG69" i="15" s="1"/>
  <c r="BH69" i="15" s="1"/>
  <c r="CL69" i="15"/>
  <c r="CM69" i="15" s="1"/>
  <c r="CN69" i="15" s="1"/>
  <c r="Z70" i="15"/>
  <c r="AA70" i="15" s="1"/>
  <c r="AB70" i="15" s="1"/>
  <c r="BF70" i="15"/>
  <c r="BG70" i="15" s="1"/>
  <c r="BH70" i="15" s="1"/>
  <c r="CL70" i="15"/>
  <c r="CM70" i="15" s="1"/>
  <c r="CN70" i="15" s="1"/>
  <c r="Z71" i="15"/>
  <c r="AA71" i="15" s="1"/>
  <c r="AB71" i="15" s="1"/>
  <c r="BF71" i="15"/>
  <c r="BG71" i="15" s="1"/>
  <c r="BH71" i="15" s="1"/>
  <c r="CL71" i="15"/>
  <c r="CM71" i="15" s="1"/>
  <c r="CN71" i="15" s="1"/>
  <c r="Z72" i="15"/>
  <c r="AA72" i="15" s="1"/>
  <c r="AB72" i="15" s="1"/>
  <c r="BF72" i="15"/>
  <c r="BG72" i="15" s="1"/>
  <c r="BH72" i="15" s="1"/>
  <c r="CL72" i="15"/>
  <c r="CM72" i="15" s="1"/>
  <c r="CN72" i="15" s="1"/>
  <c r="Z73" i="15"/>
  <c r="AA73" i="15" s="1"/>
  <c r="AB73" i="15" s="1"/>
  <c r="BF73" i="15"/>
  <c r="BG73" i="15" s="1"/>
  <c r="BH73" i="15" s="1"/>
  <c r="CL73" i="15"/>
  <c r="CM73" i="15" s="1"/>
  <c r="CN73" i="15" s="1"/>
  <c r="Z74" i="15"/>
  <c r="AA74" i="15" s="1"/>
  <c r="AB74" i="15" s="1"/>
  <c r="BF74" i="15"/>
  <c r="BG74" i="15" s="1"/>
  <c r="BH74" i="15" s="1"/>
  <c r="CL74" i="15"/>
  <c r="CM74" i="15" s="1"/>
  <c r="CN74" i="15" s="1"/>
  <c r="Z75" i="15"/>
  <c r="AA75" i="15" s="1"/>
  <c r="AB75" i="15" s="1"/>
  <c r="BF75" i="15"/>
  <c r="BG75" i="15" s="1"/>
  <c r="BH75" i="15" s="1"/>
  <c r="CL75" i="15"/>
  <c r="CM75" i="15" s="1"/>
  <c r="CN75" i="15" s="1"/>
  <c r="Z76" i="15"/>
  <c r="AA76" i="15" s="1"/>
  <c r="AB76" i="15" s="1"/>
  <c r="BF76" i="15"/>
  <c r="BG76" i="15" s="1"/>
  <c r="BH76" i="15" s="1"/>
  <c r="CL76" i="15"/>
  <c r="CM76" i="15" s="1"/>
  <c r="CN76" i="15" s="1"/>
  <c r="Z77" i="15"/>
  <c r="AA77" i="15" s="1"/>
  <c r="AB77" i="15" s="1"/>
  <c r="BF77" i="15"/>
  <c r="BG77" i="15" s="1"/>
  <c r="BH77" i="15" s="1"/>
  <c r="CL77" i="15"/>
  <c r="CM77" i="15" s="1"/>
  <c r="CN77" i="15" s="1"/>
  <c r="Z78" i="15"/>
  <c r="AA78" i="15" s="1"/>
  <c r="AB78" i="15" s="1"/>
  <c r="BF78" i="15"/>
  <c r="BG78" i="15" s="1"/>
  <c r="BH78" i="15" s="1"/>
  <c r="CL78" i="15"/>
  <c r="CM78" i="15" s="1"/>
  <c r="CN78" i="15" s="1"/>
  <c r="Z79" i="15"/>
  <c r="AA79" i="15" s="1"/>
  <c r="AB79" i="15" s="1"/>
  <c r="BF79" i="15"/>
  <c r="BG79" i="15" s="1"/>
  <c r="BH79" i="15" s="1"/>
  <c r="CL79" i="15"/>
  <c r="CM79" i="15" s="1"/>
  <c r="CN79" i="15" s="1"/>
  <c r="AH80" i="15"/>
  <c r="AI80" i="15" s="1"/>
  <c r="AJ80" i="15" s="1"/>
  <c r="CL80" i="15"/>
  <c r="CM80" i="15" s="1"/>
  <c r="CN80" i="15" s="1"/>
  <c r="DB80" i="15"/>
  <c r="DC80" i="15" s="1"/>
  <c r="DD80" i="15" s="1"/>
  <c r="CT105" i="15"/>
  <c r="CU105" i="15" s="1"/>
  <c r="CV105" i="15" s="1"/>
  <c r="BN92" i="15"/>
  <c r="BO92" i="15" s="1"/>
  <c r="BP92" i="15" s="1"/>
  <c r="DJ93" i="15"/>
  <c r="DK93" i="15" s="1"/>
  <c r="DL93" i="15" s="1"/>
  <c r="CD93" i="15"/>
  <c r="CE93" i="15" s="1"/>
  <c r="CF93" i="15" s="1"/>
  <c r="AX93" i="15"/>
  <c r="AY93" i="15" s="1"/>
  <c r="AZ93" i="15" s="1"/>
  <c r="R93" i="15"/>
  <c r="S93" i="15" s="1"/>
  <c r="T93" i="15" s="1"/>
  <c r="DJ92" i="15"/>
  <c r="DK92" i="15" s="1"/>
  <c r="DL92" i="15" s="1"/>
  <c r="CD92" i="15"/>
  <c r="CE92" i="15" s="1"/>
  <c r="CF92" i="15" s="1"/>
  <c r="AX92" i="15"/>
  <c r="AY92" i="15" s="1"/>
  <c r="AZ92" i="15" s="1"/>
  <c r="R82" i="15"/>
  <c r="S82" i="15" s="1"/>
  <c r="T82" i="15" s="1"/>
  <c r="AX82" i="15"/>
  <c r="AY82" i="15" s="1"/>
  <c r="AZ82" i="15" s="1"/>
  <c r="CD82" i="15"/>
  <c r="CE82" i="15" s="1"/>
  <c r="CF82" i="15" s="1"/>
  <c r="R83" i="15"/>
  <c r="S83" i="15" s="1"/>
  <c r="T83" i="15" s="1"/>
  <c r="AX83" i="15"/>
  <c r="AY83" i="15" s="1"/>
  <c r="AZ83" i="15" s="1"/>
  <c r="CD83" i="15"/>
  <c r="CE83" i="15" s="1"/>
  <c r="CF83" i="15" s="1"/>
  <c r="R84" i="15"/>
  <c r="S84" i="15" s="1"/>
  <c r="T84" i="15" s="1"/>
  <c r="AX84" i="15"/>
  <c r="AY84" i="15" s="1"/>
  <c r="AZ84" i="15" s="1"/>
  <c r="CD84" i="15"/>
  <c r="CE84" i="15" s="1"/>
  <c r="CF84" i="15" s="1"/>
  <c r="R85" i="15"/>
  <c r="S85" i="15" s="1"/>
  <c r="T85" i="15" s="1"/>
  <c r="AX85" i="15"/>
  <c r="AY85" i="15" s="1"/>
  <c r="AZ85" i="15" s="1"/>
  <c r="CD85" i="15"/>
  <c r="CE85" i="15" s="1"/>
  <c r="CF85" i="15" s="1"/>
  <c r="R86" i="15"/>
  <c r="S86" i="15" s="1"/>
  <c r="T86" i="15" s="1"/>
  <c r="AX86" i="15"/>
  <c r="AY86" i="15" s="1"/>
  <c r="AZ86" i="15" s="1"/>
  <c r="CD86" i="15"/>
  <c r="CE86" i="15" s="1"/>
  <c r="CF86" i="15" s="1"/>
  <c r="CD87" i="15"/>
  <c r="CE87" i="15" s="1"/>
  <c r="CF87" i="15" s="1"/>
  <c r="BF92" i="15"/>
  <c r="BG92" i="15" s="1"/>
  <c r="BH92" i="15" s="1"/>
  <c r="BV92" i="15"/>
  <c r="BW92" i="15" s="1"/>
  <c r="BX92" i="15" s="1"/>
  <c r="DZ92" i="15"/>
  <c r="EA92" i="15" s="1"/>
  <c r="EB92" i="15" s="1"/>
  <c r="R94" i="15"/>
  <c r="S94" i="15" s="1"/>
  <c r="T94" i="15" s="1"/>
  <c r="AX94" i="15"/>
  <c r="AY94" i="15" s="1"/>
  <c r="AZ94" i="15" s="1"/>
  <c r="CD94" i="15"/>
  <c r="CE94" i="15" s="1"/>
  <c r="CF94" i="15" s="1"/>
  <c r="R95" i="15"/>
  <c r="S95" i="15" s="1"/>
  <c r="T95" i="15" s="1"/>
  <c r="AX95" i="15"/>
  <c r="AY95" i="15" s="1"/>
  <c r="AZ95" i="15" s="1"/>
  <c r="CD95" i="15"/>
  <c r="CE95" i="15" s="1"/>
  <c r="CF95" i="15" s="1"/>
  <c r="R96" i="15"/>
  <c r="S96" i="15" s="1"/>
  <c r="T96" i="15" s="1"/>
  <c r="AX96" i="15"/>
  <c r="AY96" i="15" s="1"/>
  <c r="AZ96" i="15" s="1"/>
  <c r="CD96" i="15"/>
  <c r="CE96" i="15" s="1"/>
  <c r="CF96" i="15" s="1"/>
  <c r="R97" i="15"/>
  <c r="S97" i="15" s="1"/>
  <c r="T97" i="15" s="1"/>
  <c r="AX97" i="15"/>
  <c r="AY97" i="15" s="1"/>
  <c r="AZ97" i="15" s="1"/>
  <c r="CD97" i="15"/>
  <c r="CE97" i="15" s="1"/>
  <c r="CF97" i="15" s="1"/>
  <c r="R98" i="15"/>
  <c r="S98" i="15" s="1"/>
  <c r="T98" i="15" s="1"/>
  <c r="AX98" i="15"/>
  <c r="AY98" i="15" s="1"/>
  <c r="AZ98" i="15" s="1"/>
  <c r="CD98" i="15"/>
  <c r="CE98" i="15" s="1"/>
  <c r="CF98" i="15" s="1"/>
  <c r="CD99" i="15"/>
  <c r="CE99" i="15" s="1"/>
  <c r="CF99" i="15" s="1"/>
  <c r="DJ106" i="15"/>
  <c r="DK106" i="15" s="1"/>
  <c r="DL106" i="15" s="1"/>
  <c r="CD106" i="15"/>
  <c r="CE106" i="15" s="1"/>
  <c r="CF106" i="15" s="1"/>
  <c r="AX106" i="15"/>
  <c r="AY106" i="15" s="1"/>
  <c r="AZ106" i="15" s="1"/>
  <c r="R106" i="15"/>
  <c r="S106" i="15" s="1"/>
  <c r="T106" i="15" s="1"/>
  <c r="DR106" i="15"/>
  <c r="DS106" i="15" s="1"/>
  <c r="DT106" i="15" s="1"/>
  <c r="DB108" i="15"/>
  <c r="DC108" i="15" s="1"/>
  <c r="DD108" i="15" s="1"/>
  <c r="BV108" i="15"/>
  <c r="BW108" i="15" s="1"/>
  <c r="BX108" i="15" s="1"/>
  <c r="AP108" i="15"/>
  <c r="AQ108" i="15" s="1"/>
  <c r="AR108" i="15" s="1"/>
  <c r="J108" i="15"/>
  <c r="K108" i="15" s="1"/>
  <c r="L108" i="15" s="1"/>
  <c r="EI108" i="15" s="1"/>
  <c r="EJ108" i="15" s="1"/>
  <c r="DJ108" i="15"/>
  <c r="DK108" i="15" s="1"/>
  <c r="DL108" i="15" s="1"/>
  <c r="CD108" i="15"/>
  <c r="CE108" i="15" s="1"/>
  <c r="CF108" i="15" s="1"/>
  <c r="AX108" i="15"/>
  <c r="AY108" i="15" s="1"/>
  <c r="AZ108" i="15" s="1"/>
  <c r="R108" i="15"/>
  <c r="S108" i="15" s="1"/>
  <c r="T108" i="15" s="1"/>
  <c r="DR108" i="15"/>
  <c r="DS108" i="15" s="1"/>
  <c r="DT108" i="15" s="1"/>
  <c r="CL108" i="15"/>
  <c r="CM108" i="15" s="1"/>
  <c r="CN108" i="15" s="1"/>
  <c r="BF108" i="15"/>
  <c r="BG108" i="15" s="1"/>
  <c r="BH108" i="15" s="1"/>
  <c r="Z108" i="15"/>
  <c r="AA108" i="15" s="1"/>
  <c r="AB108" i="15" s="1"/>
  <c r="DB110" i="15"/>
  <c r="DC110" i="15" s="1"/>
  <c r="DD110" i="15" s="1"/>
  <c r="BV110" i="15"/>
  <c r="BW110" i="15" s="1"/>
  <c r="BX110" i="15" s="1"/>
  <c r="AP110" i="15"/>
  <c r="AQ110" i="15" s="1"/>
  <c r="AR110" i="15" s="1"/>
  <c r="J110" i="15"/>
  <c r="K110" i="15" s="1"/>
  <c r="L110" i="15" s="1"/>
  <c r="EI110" i="15" s="1"/>
  <c r="EJ110" i="15" s="1"/>
  <c r="DJ110" i="15"/>
  <c r="DK110" i="15" s="1"/>
  <c r="DL110" i="15" s="1"/>
  <c r="CD110" i="15"/>
  <c r="CE110" i="15" s="1"/>
  <c r="CF110" i="15" s="1"/>
  <c r="AX110" i="15"/>
  <c r="AY110" i="15" s="1"/>
  <c r="AZ110" i="15" s="1"/>
  <c r="R110" i="15"/>
  <c r="S110" i="15" s="1"/>
  <c r="T110" i="15" s="1"/>
  <c r="DR110" i="15"/>
  <c r="DS110" i="15" s="1"/>
  <c r="DT110" i="15" s="1"/>
  <c r="CL110" i="15"/>
  <c r="CM110" i="15" s="1"/>
  <c r="CN110" i="15" s="1"/>
  <c r="BF110" i="15"/>
  <c r="BG110" i="15" s="1"/>
  <c r="BH110" i="15" s="1"/>
  <c r="Z110" i="15"/>
  <c r="AA110" i="15" s="1"/>
  <c r="AB110" i="15" s="1"/>
  <c r="J104" i="15"/>
  <c r="K104" i="15" s="1"/>
  <c r="L104" i="15" s="1"/>
  <c r="EI104" i="15" s="1"/>
  <c r="EJ104" i="15" s="1"/>
  <c r="AP104" i="15"/>
  <c r="AQ104" i="15" s="1"/>
  <c r="AR104" i="15" s="1"/>
  <c r="BV104" i="15"/>
  <c r="BW104" i="15" s="1"/>
  <c r="BX104" i="15" s="1"/>
  <c r="DB104" i="15"/>
  <c r="DC104" i="15" s="1"/>
  <c r="DD104" i="15" s="1"/>
  <c r="DZ104" i="15"/>
  <c r="EA104" i="15" s="1"/>
  <c r="EB104" i="15" s="1"/>
  <c r="J106" i="15"/>
  <c r="K106" i="15" s="1"/>
  <c r="L106" i="15" s="1"/>
  <c r="EI106" i="15" s="1"/>
  <c r="EJ106" i="15" s="1"/>
  <c r="BN106" i="15"/>
  <c r="BO106" i="15" s="1"/>
  <c r="BP106" i="15" s="1"/>
  <c r="AH108" i="15"/>
  <c r="AI108" i="15" s="1"/>
  <c r="AJ108" i="15" s="1"/>
  <c r="AH110" i="15"/>
  <c r="AI110" i="15" s="1"/>
  <c r="AJ110" i="15" s="1"/>
  <c r="AH104" i="15"/>
  <c r="AI104" i="15" s="1"/>
  <c r="AJ104" i="15" s="1"/>
  <c r="BN104" i="15"/>
  <c r="BO104" i="15" s="1"/>
  <c r="BP104" i="15" s="1"/>
  <c r="Z106" i="15"/>
  <c r="AA106" i="15" s="1"/>
  <c r="AB106" i="15" s="1"/>
  <c r="AP106" i="15"/>
  <c r="AQ106" i="15" s="1"/>
  <c r="AR106" i="15" s="1"/>
  <c r="CT106" i="15"/>
  <c r="CU106" i="15" s="1"/>
  <c r="CV106" i="15" s="1"/>
  <c r="DZ106" i="15"/>
  <c r="EA106" i="15" s="1"/>
  <c r="EB106" i="15" s="1"/>
  <c r="DB107" i="15"/>
  <c r="DC107" i="15" s="1"/>
  <c r="DD107" i="15" s="1"/>
  <c r="BV107" i="15"/>
  <c r="BW107" i="15" s="1"/>
  <c r="BX107" i="15" s="1"/>
  <c r="AP107" i="15"/>
  <c r="AQ107" i="15" s="1"/>
  <c r="AR107" i="15" s="1"/>
  <c r="J107" i="15"/>
  <c r="K107" i="15" s="1"/>
  <c r="L107" i="15" s="1"/>
  <c r="EI107" i="15" s="1"/>
  <c r="EJ107" i="15" s="1"/>
  <c r="DJ107" i="15"/>
  <c r="DK107" i="15" s="1"/>
  <c r="DL107" i="15" s="1"/>
  <c r="CD107" i="15"/>
  <c r="CE107" i="15" s="1"/>
  <c r="CF107" i="15" s="1"/>
  <c r="AX107" i="15"/>
  <c r="AY107" i="15" s="1"/>
  <c r="AZ107" i="15" s="1"/>
  <c r="R107" i="15"/>
  <c r="S107" i="15" s="1"/>
  <c r="T107" i="15" s="1"/>
  <c r="DR107" i="15"/>
  <c r="DS107" i="15" s="1"/>
  <c r="DT107" i="15" s="1"/>
  <c r="CL107" i="15"/>
  <c r="CM107" i="15" s="1"/>
  <c r="CN107" i="15" s="1"/>
  <c r="BF107" i="15"/>
  <c r="BG107" i="15" s="1"/>
  <c r="BH107" i="15" s="1"/>
  <c r="Z107" i="15"/>
  <c r="AA107" i="15" s="1"/>
  <c r="AB107" i="15" s="1"/>
  <c r="DZ108" i="15"/>
  <c r="EA108" i="15" s="1"/>
  <c r="EB108" i="15" s="1"/>
  <c r="DB109" i="15"/>
  <c r="DC109" i="15" s="1"/>
  <c r="DD109" i="15" s="1"/>
  <c r="BV109" i="15"/>
  <c r="BW109" i="15" s="1"/>
  <c r="BX109" i="15" s="1"/>
  <c r="AP109" i="15"/>
  <c r="AQ109" i="15" s="1"/>
  <c r="AR109" i="15" s="1"/>
  <c r="J109" i="15"/>
  <c r="K109" i="15" s="1"/>
  <c r="L109" i="15" s="1"/>
  <c r="EI109" i="15" s="1"/>
  <c r="EJ109" i="15" s="1"/>
  <c r="DJ109" i="15"/>
  <c r="DK109" i="15" s="1"/>
  <c r="DL109" i="15" s="1"/>
  <c r="CD109" i="15"/>
  <c r="CE109" i="15" s="1"/>
  <c r="CF109" i="15" s="1"/>
  <c r="AX109" i="15"/>
  <c r="AY109" i="15" s="1"/>
  <c r="AZ109" i="15" s="1"/>
  <c r="R109" i="15"/>
  <c r="S109" i="15" s="1"/>
  <c r="T109" i="15" s="1"/>
  <c r="DR109" i="15"/>
  <c r="DS109" i="15" s="1"/>
  <c r="DT109" i="15" s="1"/>
  <c r="CL109" i="15"/>
  <c r="CM109" i="15" s="1"/>
  <c r="CN109" i="15" s="1"/>
  <c r="BF109" i="15"/>
  <c r="BG109" i="15" s="1"/>
  <c r="BH109" i="15" s="1"/>
  <c r="Z109" i="15"/>
  <c r="AA109" i="15" s="1"/>
  <c r="AB109" i="15" s="1"/>
  <c r="DZ110" i="15"/>
  <c r="EA110" i="15" s="1"/>
  <c r="EB110" i="15" s="1"/>
  <c r="DJ112" i="15"/>
  <c r="DK112" i="15" s="1"/>
  <c r="DL112" i="15" s="1"/>
  <c r="CD112" i="15"/>
  <c r="CE112" i="15" s="1"/>
  <c r="CF112" i="15" s="1"/>
  <c r="AX112" i="15"/>
  <c r="AY112" i="15" s="1"/>
  <c r="AZ112" i="15" s="1"/>
  <c r="R112" i="15"/>
  <c r="S112" i="15" s="1"/>
  <c r="T112" i="15" s="1"/>
  <c r="BN113" i="15"/>
  <c r="BO113" i="15" s="1"/>
  <c r="BP113" i="15" s="1"/>
  <c r="DZ113" i="15"/>
  <c r="EA113" i="15" s="1"/>
  <c r="EB113" i="15" s="1"/>
  <c r="CT114" i="15"/>
  <c r="CU114" i="15" s="1"/>
  <c r="CV114" i="15" s="1"/>
  <c r="DZ114" i="15"/>
  <c r="EA114" i="15" s="1"/>
  <c r="EB114" i="15" s="1"/>
  <c r="BF112" i="15"/>
  <c r="BG112" i="15" s="1"/>
  <c r="BH112" i="15" s="1"/>
  <c r="BV112" i="15"/>
  <c r="BW112" i="15" s="1"/>
  <c r="BX112" i="15" s="1"/>
  <c r="DZ112" i="15"/>
  <c r="EA112" i="15" s="1"/>
  <c r="EB112" i="15" s="1"/>
  <c r="AH113" i="15"/>
  <c r="AI113" i="15" s="1"/>
  <c r="AJ113" i="15" s="1"/>
  <c r="AP114" i="15"/>
  <c r="AQ114" i="15" s="1"/>
  <c r="AR114" i="15" s="1"/>
  <c r="DJ113" i="15"/>
  <c r="DK113" i="15" s="1"/>
  <c r="DL113" i="15" s="1"/>
  <c r="CD113" i="15"/>
  <c r="CE113" i="15" s="1"/>
  <c r="CF113" i="15" s="1"/>
  <c r="AX113" i="15"/>
  <c r="AY113" i="15" s="1"/>
  <c r="AZ113" i="15" s="1"/>
  <c r="R113" i="15"/>
  <c r="S113" i="15" s="1"/>
  <c r="T113" i="15" s="1"/>
  <c r="DR113" i="15"/>
  <c r="DS113" i="15" s="1"/>
  <c r="DT113" i="15" s="1"/>
  <c r="CL113" i="15"/>
  <c r="CM113" i="15" s="1"/>
  <c r="CN113" i="15" s="1"/>
  <c r="BF113" i="15"/>
  <c r="BG113" i="15" s="1"/>
  <c r="BH113" i="15" s="1"/>
  <c r="DJ114" i="15"/>
  <c r="DK114" i="15" s="1"/>
  <c r="DL114" i="15" s="1"/>
  <c r="CD114" i="15"/>
  <c r="CE114" i="15" s="1"/>
  <c r="CF114" i="15" s="1"/>
  <c r="AX114" i="15"/>
  <c r="AY114" i="15" s="1"/>
  <c r="AZ114" i="15" s="1"/>
  <c r="R114" i="15"/>
  <c r="S114" i="15" s="1"/>
  <c r="T114" i="15" s="1"/>
  <c r="DR114" i="15"/>
  <c r="DS114" i="15" s="1"/>
  <c r="DT114" i="15" s="1"/>
  <c r="CL114" i="15"/>
  <c r="CM114" i="15" s="1"/>
  <c r="CN114" i="15" s="1"/>
  <c r="BF114" i="15"/>
  <c r="BG114" i="15" s="1"/>
  <c r="BH114" i="15" s="1"/>
  <c r="Z114" i="15"/>
  <c r="AA114" i="15" s="1"/>
  <c r="AB114" i="15" s="1"/>
  <c r="DJ116" i="15"/>
  <c r="DK116" i="15" s="1"/>
  <c r="DL116" i="15" s="1"/>
  <c r="CD116" i="15"/>
  <c r="CE116" i="15" s="1"/>
  <c r="CF116" i="15" s="1"/>
  <c r="AX116" i="15"/>
  <c r="AY116" i="15" s="1"/>
  <c r="AZ116" i="15" s="1"/>
  <c r="R116" i="15"/>
  <c r="S116" i="15" s="1"/>
  <c r="T116" i="15" s="1"/>
  <c r="BN117" i="15"/>
  <c r="BO117" i="15" s="1"/>
  <c r="BP117" i="15" s="1"/>
  <c r="DZ117" i="15"/>
  <c r="EA117" i="15" s="1"/>
  <c r="EB117" i="15" s="1"/>
  <c r="DJ118" i="15"/>
  <c r="DK118" i="15" s="1"/>
  <c r="DL118" i="15" s="1"/>
  <c r="CD118" i="15"/>
  <c r="CE118" i="15" s="1"/>
  <c r="CF118" i="15" s="1"/>
  <c r="AX118" i="15"/>
  <c r="AY118" i="15" s="1"/>
  <c r="AZ118" i="15" s="1"/>
  <c r="R118" i="15"/>
  <c r="S118" i="15" s="1"/>
  <c r="T118" i="15" s="1"/>
  <c r="DR118" i="15"/>
  <c r="DS118" i="15" s="1"/>
  <c r="DT118" i="15" s="1"/>
  <c r="CL118" i="15"/>
  <c r="CM118" i="15" s="1"/>
  <c r="CN118" i="15" s="1"/>
  <c r="BF118" i="15"/>
  <c r="BG118" i="15" s="1"/>
  <c r="BH118" i="15" s="1"/>
  <c r="Z118" i="15"/>
  <c r="AA118" i="15" s="1"/>
  <c r="AB118" i="15" s="1"/>
  <c r="BN119" i="15"/>
  <c r="BO119" i="15" s="1"/>
  <c r="BP119" i="15" s="1"/>
  <c r="DZ119" i="15"/>
  <c r="EA119" i="15" s="1"/>
  <c r="EB119" i="15" s="1"/>
  <c r="DJ120" i="15"/>
  <c r="DK120" i="15" s="1"/>
  <c r="DL120" i="15" s="1"/>
  <c r="CD120" i="15"/>
  <c r="CE120" i="15" s="1"/>
  <c r="CF120" i="15" s="1"/>
  <c r="AX120" i="15"/>
  <c r="AY120" i="15" s="1"/>
  <c r="AZ120" i="15" s="1"/>
  <c r="R120" i="15"/>
  <c r="S120" i="15" s="1"/>
  <c r="T120" i="15" s="1"/>
  <c r="DR120" i="15"/>
  <c r="DS120" i="15" s="1"/>
  <c r="DT120" i="15" s="1"/>
  <c r="CL120" i="15"/>
  <c r="CM120" i="15" s="1"/>
  <c r="CN120" i="15" s="1"/>
  <c r="BF120" i="15"/>
  <c r="BG120" i="15" s="1"/>
  <c r="BH120" i="15" s="1"/>
  <c r="Z120" i="15"/>
  <c r="AA120" i="15" s="1"/>
  <c r="AB120" i="15" s="1"/>
  <c r="DJ115" i="15"/>
  <c r="DK115" i="15" s="1"/>
  <c r="DL115" i="15" s="1"/>
  <c r="CD115" i="15"/>
  <c r="CE115" i="15" s="1"/>
  <c r="CF115" i="15" s="1"/>
  <c r="BF116" i="15"/>
  <c r="BG116" i="15" s="1"/>
  <c r="BH116" i="15" s="1"/>
  <c r="BV116" i="15"/>
  <c r="BW116" i="15" s="1"/>
  <c r="BX116" i="15" s="1"/>
  <c r="DZ116" i="15"/>
  <c r="EA116" i="15" s="1"/>
  <c r="EB116" i="15" s="1"/>
  <c r="J117" i="15"/>
  <c r="K117" i="15" s="1"/>
  <c r="L117" i="15" s="1"/>
  <c r="EI117" i="15" s="1"/>
  <c r="EJ117" i="15" s="1"/>
  <c r="AP118" i="15"/>
  <c r="AQ118" i="15" s="1"/>
  <c r="AR118" i="15" s="1"/>
  <c r="DB118" i="15"/>
  <c r="DC118" i="15" s="1"/>
  <c r="DD118" i="15" s="1"/>
  <c r="J119" i="15"/>
  <c r="K119" i="15" s="1"/>
  <c r="L119" i="15" s="1"/>
  <c r="EI119" i="15" s="1"/>
  <c r="EJ119" i="15" s="1"/>
  <c r="AP120" i="15"/>
  <c r="AQ120" i="15" s="1"/>
  <c r="AR120" i="15" s="1"/>
  <c r="DB120" i="15"/>
  <c r="DC120" i="15" s="1"/>
  <c r="DD120" i="15" s="1"/>
  <c r="DJ117" i="15"/>
  <c r="DK117" i="15" s="1"/>
  <c r="DL117" i="15" s="1"/>
  <c r="CD117" i="15"/>
  <c r="CE117" i="15" s="1"/>
  <c r="CF117" i="15" s="1"/>
  <c r="AX117" i="15"/>
  <c r="AY117" i="15" s="1"/>
  <c r="AZ117" i="15" s="1"/>
  <c r="R117" i="15"/>
  <c r="S117" i="15" s="1"/>
  <c r="T117" i="15" s="1"/>
  <c r="DR117" i="15"/>
  <c r="DS117" i="15" s="1"/>
  <c r="DT117" i="15" s="1"/>
  <c r="CL117" i="15"/>
  <c r="CM117" i="15" s="1"/>
  <c r="CN117" i="15" s="1"/>
  <c r="BF117" i="15"/>
  <c r="BG117" i="15" s="1"/>
  <c r="BH117" i="15" s="1"/>
  <c r="Z117" i="15"/>
  <c r="AA117" i="15" s="1"/>
  <c r="AB117" i="15" s="1"/>
  <c r="DJ119" i="15"/>
  <c r="DK119" i="15" s="1"/>
  <c r="DL119" i="15" s="1"/>
  <c r="CD119" i="15"/>
  <c r="CE119" i="15" s="1"/>
  <c r="CF119" i="15" s="1"/>
  <c r="AX119" i="15"/>
  <c r="AY119" i="15" s="1"/>
  <c r="AZ119" i="15" s="1"/>
  <c r="R119" i="15"/>
  <c r="S119" i="15" s="1"/>
  <c r="T119" i="15" s="1"/>
  <c r="DR119" i="15"/>
  <c r="DS119" i="15" s="1"/>
  <c r="DT119" i="15" s="1"/>
  <c r="CL119" i="15"/>
  <c r="CM119" i="15" s="1"/>
  <c r="CN119" i="15" s="1"/>
  <c r="BF119" i="15"/>
  <c r="BG119" i="15" s="1"/>
  <c r="BH119" i="15" s="1"/>
  <c r="Z119" i="15"/>
  <c r="AA119" i="15" s="1"/>
  <c r="AB119" i="15" s="1"/>
  <c r="Z121" i="15"/>
  <c r="AA121" i="15" s="1"/>
  <c r="AB121" i="15" s="1"/>
  <c r="BF121" i="15"/>
  <c r="BG121" i="15" s="1"/>
  <c r="BH121" i="15" s="1"/>
  <c r="CL121" i="15"/>
  <c r="CM121" i="15" s="1"/>
  <c r="CN121" i="15" s="1"/>
  <c r="DR121" i="15"/>
  <c r="DS121" i="15" s="1"/>
  <c r="DT121" i="15" s="1"/>
  <c r="R121" i="15"/>
  <c r="S121" i="15" s="1"/>
  <c r="T121" i="15" s="1"/>
  <c r="AX121" i="15"/>
  <c r="AY121" i="15" s="1"/>
  <c r="AZ121" i="15" s="1"/>
  <c r="CD121" i="15"/>
  <c r="CE121" i="15" s="1"/>
  <c r="CF121" i="15" s="1"/>
  <c r="H67" i="4" l="1"/>
  <c r="H57" i="4"/>
  <c r="J57" i="4" s="1"/>
  <c r="G110" i="4"/>
  <c r="H110" i="4"/>
  <c r="H34" i="4"/>
  <c r="F162" i="4"/>
  <c r="G162" i="4" s="1"/>
  <c r="H128" i="4"/>
  <c r="H39" i="4"/>
  <c r="I67" i="4"/>
  <c r="J67" i="4" s="1"/>
  <c r="I72" i="4"/>
  <c r="J72" i="4" s="1"/>
  <c r="I57" i="4"/>
  <c r="H28" i="4"/>
  <c r="G75" i="4"/>
  <c r="D75" i="4"/>
  <c r="J49" i="9"/>
  <c r="L49" i="9" s="1"/>
  <c r="J47" i="9"/>
  <c r="L45" i="9"/>
  <c r="J78" i="9"/>
  <c r="L76" i="9"/>
  <c r="EI29" i="15"/>
  <c r="EJ29" i="15" s="1"/>
  <c r="I49" i="4"/>
  <c r="J49" i="4" s="1"/>
  <c r="I44" i="4"/>
  <c r="J44" i="4" s="1"/>
  <c r="I39" i="4" l="1"/>
  <c r="J39" i="4"/>
  <c r="I34" i="4"/>
  <c r="J34" i="4"/>
  <c r="L78" i="9"/>
  <c r="J80" i="9"/>
  <c r="D79" i="4"/>
  <c r="D164" i="4" s="1"/>
  <c r="B77" i="4"/>
  <c r="G79" i="4"/>
  <c r="H75" i="4"/>
  <c r="I75" i="4" s="1"/>
  <c r="E77" i="4"/>
  <c r="L47" i="9"/>
  <c r="J51" i="9"/>
  <c r="I28" i="4"/>
  <c r="J28" i="4" s="1"/>
  <c r="D170" i="4" l="1"/>
  <c r="D178" i="4" s="1"/>
  <c r="D184" i="4" s="1"/>
  <c r="D186" i="4" s="1"/>
  <c r="B166" i="4"/>
  <c r="J82" i="9"/>
  <c r="L80" i="9"/>
  <c r="J53" i="9"/>
  <c r="L51" i="9"/>
  <c r="H79" i="4"/>
  <c r="I79" i="4" s="1"/>
  <c r="E164" i="4"/>
  <c r="F164" i="4" l="1"/>
  <c r="G164" i="4" s="1"/>
  <c r="E170" i="4"/>
  <c r="C166" i="4"/>
  <c r="L82" i="9"/>
  <c r="J84" i="9"/>
  <c r="J55" i="9"/>
  <c r="L53" i="9"/>
  <c r="F170" i="4" l="1"/>
  <c r="G170" i="4" s="1"/>
  <c r="E178" i="4"/>
  <c r="J57" i="9"/>
  <c r="L55" i="9"/>
  <c r="J86" i="9"/>
  <c r="L84" i="9"/>
  <c r="J59" i="9" l="1"/>
  <c r="L59" i="9" s="1"/>
  <c r="L65" i="9" s="1"/>
  <c r="L57" i="9"/>
  <c r="F178" i="4"/>
  <c r="E184" i="4"/>
  <c r="E186" i="4" s="1"/>
  <c r="L86" i="9"/>
  <c r="J88" i="9"/>
  <c r="G178" i="4" l="1"/>
  <c r="F184" i="4"/>
  <c r="G184" i="4" s="1"/>
  <c r="J90" i="9"/>
  <c r="L88" i="9"/>
  <c r="L90" i="9" l="1"/>
  <c r="J92" i="9"/>
  <c r="J94" i="9" l="1"/>
  <c r="L92" i="9"/>
  <c r="L94" i="9" l="1"/>
  <c r="J96" i="9"/>
  <c r="J98" i="9" l="1"/>
  <c r="L96" i="9"/>
  <c r="L98" i="9" l="1"/>
  <c r="J100" i="9"/>
  <c r="J102" i="9" l="1"/>
  <c r="L102" i="9" s="1"/>
  <c r="L100" i="9"/>
  <c r="L105" i="9" l="1"/>
  <c r="L107" i="9" s="1"/>
  <c r="L110" i="9"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E30" authorId="0" shapeId="0" xr:uid="{7681BF68-CE74-4C4A-B714-AE4B8E65840B}">
      <text>
        <r>
          <rPr>
            <sz val="12"/>
            <color indexed="81"/>
            <rFont val="Tahoma"/>
            <family val="2"/>
          </rPr>
          <t xml:space="preserve">'◄--This amount should match Passport Total Salary (FY Budget) </t>
        </r>
      </text>
    </comment>
    <comment ref="G55" authorId="0" shapeId="0" xr:uid="{87759E12-2980-4EFB-B9B4-F1CA93EBA8B3}">
      <text>
        <r>
          <rPr>
            <sz val="12"/>
            <color indexed="81"/>
            <rFont val="Tahoma"/>
            <family val="2"/>
          </rPr>
          <t xml:space="preserve">'◄--This amount should match PassPort Total Fringe (FY Budget)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L113" authorId="0" shapeId="0" xr:uid="{FF10FA93-FFF9-4940-8632-749F38FB1D92}">
      <text>
        <r>
          <rPr>
            <sz val="12"/>
            <color indexed="81"/>
            <rFont val="Tahoma"/>
            <family val="2"/>
          </rPr>
          <t>'◄--This amount should equal Passport Total Direct Costs minus Rent &amp; Occupancy and Unallocated Funds Amounts.</t>
        </r>
      </text>
    </comment>
    <comment ref="L118" authorId="0" shapeId="0" xr:uid="{E424D4ED-2C8D-4C90-8C13-7C7EF641D606}">
      <text>
        <r>
          <rPr>
            <sz val="12"/>
            <color indexed="81"/>
            <rFont val="Tahoma"/>
            <family val="2"/>
          </rPr>
          <t>'◄--This amount should match Passport Indirect Costs Budget line amount.</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F59" authorId="0" shapeId="0" xr:uid="{5AE05C1C-B7E6-4CD5-AEDC-4987C101D144}">
      <text>
        <r>
          <rPr>
            <sz val="12"/>
            <color indexed="81"/>
            <rFont val="Tahoma"/>
            <family val="2"/>
          </rPr>
          <t>'◄--This amount should match PASSPort Audit Fee Budget</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Q55" authorId="0" shapeId="0" xr:uid="{2B7D8D8A-BBE0-4C7C-BFAE-C499E827DE73}">
      <text>
        <r>
          <rPr>
            <b/>
            <sz val="12"/>
            <color indexed="81"/>
            <rFont val="Tahoma"/>
            <family val="2"/>
          </rPr>
          <t>'</t>
        </r>
        <r>
          <rPr>
            <sz val="12"/>
            <color indexed="81"/>
            <rFont val="Tahoma"/>
            <family val="2"/>
          </rPr>
          <t>◄--This amount is the SUM of Passport Liability, Property, and Other Insurance AND Vehicle Insurance Budget Amounts</t>
        </r>
      </text>
    </comment>
  </commentList>
</comments>
</file>

<file path=xl/sharedStrings.xml><?xml version="1.0" encoding="utf-8"?>
<sst xmlns="http://schemas.openxmlformats.org/spreadsheetml/2006/main" count="1349" uniqueCount="650">
  <si>
    <t>WORKSHEET INSTRUCTIONS</t>
  </si>
  <si>
    <t>Budget Modifications when the allocation methodology has changed.</t>
  </si>
  <si>
    <t>** Please do not override formulas</t>
  </si>
  <si>
    <r>
      <t></t>
    </r>
    <r>
      <rPr>
        <sz val="12"/>
        <rFont val="Wingdings 2"/>
        <family val="1"/>
        <charset val="2"/>
      </rPr>
      <t></t>
    </r>
    <r>
      <rPr>
        <sz val="12"/>
        <rFont val="Arial"/>
        <family val="2"/>
      </rPr>
      <t xml:space="preserve">  Select from the dropdown in columns A, B, and C to specify</t>
    </r>
    <r>
      <rPr>
        <sz val="12"/>
        <color rgb="FFFF0000"/>
        <rFont val="Arial"/>
        <family val="2"/>
      </rPr>
      <t xml:space="preserve"> </t>
    </r>
    <r>
      <rPr>
        <b/>
        <sz val="12"/>
        <color rgb="FFFF0000"/>
        <rFont val="Arial"/>
        <family val="2"/>
      </rPr>
      <t>PS</t>
    </r>
    <r>
      <rPr>
        <sz val="12"/>
        <rFont val="Arial"/>
        <family val="2"/>
      </rPr>
      <t xml:space="preserve"> and/or </t>
    </r>
    <r>
      <rPr>
        <b/>
        <sz val="12"/>
        <color rgb="FFFF0000"/>
        <rFont val="Arial"/>
        <family val="2"/>
      </rPr>
      <t>OTPS</t>
    </r>
    <r>
      <rPr>
        <sz val="12"/>
        <rFont val="Arial"/>
        <family val="2"/>
      </rPr>
      <t xml:space="preserve"> line items charged to DHS' contract at less than 100%. Any FTE that is less than 1 should be included on the worksheet.</t>
    </r>
  </si>
  <si>
    <r>
      <t></t>
    </r>
    <r>
      <rPr>
        <sz val="12"/>
        <rFont val="Wingdings 2"/>
        <family val="1"/>
        <charset val="2"/>
      </rPr>
      <t></t>
    </r>
    <r>
      <rPr>
        <sz val="12"/>
        <rFont val="Arial"/>
        <family val="2"/>
      </rPr>
      <t xml:space="preserve">  Enter the allocation methodology from the dropdown in column G</t>
    </r>
  </si>
  <si>
    <r>
      <rPr>
        <sz val="12"/>
        <rFont val="Wingdings 2"/>
        <family val="1"/>
        <charset val="2"/>
      </rPr>
      <t></t>
    </r>
    <r>
      <rPr>
        <sz val="12"/>
        <rFont val="Arial"/>
        <family val="2"/>
      </rPr>
      <t xml:space="preserve">  Specify the calculation(s) used.</t>
    </r>
  </si>
  <si>
    <r>
      <rPr>
        <sz val="12"/>
        <rFont val="Wingdings 2"/>
        <family val="1"/>
        <charset val="2"/>
      </rPr>
      <t></t>
    </r>
    <r>
      <rPr>
        <sz val="12"/>
        <rFont val="Arial"/>
        <family val="2"/>
      </rPr>
      <t xml:space="preserve">  Any PS or OTPS methodology should be reasonable, consistent and auditable.  </t>
    </r>
    <r>
      <rPr>
        <b/>
        <sz val="12"/>
        <color rgb="FFFF0000"/>
        <rFont val="Arial"/>
        <family val="2"/>
      </rPr>
      <t xml:space="preserve"> See examples of PS and OTPS in Fiscal  Manual.</t>
    </r>
  </si>
  <si>
    <r>
      <rPr>
        <sz val="12"/>
        <rFont val="Wingdings 2"/>
        <family val="1"/>
        <charset val="2"/>
      </rPr>
      <t></t>
    </r>
    <r>
      <rPr>
        <sz val="12"/>
        <rFont val="Arial"/>
        <family val="2"/>
      </rPr>
      <t xml:space="preserve">  Please check your work. If you change a dropdown value in one column, please check that you have selected the correct values in other columns</t>
    </r>
    <r>
      <rPr>
        <sz val="12"/>
        <rFont val="Arial"/>
        <family val="1"/>
        <charset val="2"/>
      </rPr>
      <t xml:space="preserve">
</t>
    </r>
  </si>
  <si>
    <t>ALLOCATION METHODOLOGY WORKSHEET</t>
  </si>
  <si>
    <t>Agency/Provider:</t>
  </si>
  <si>
    <t>Facility:</t>
  </si>
  <si>
    <t xml:space="preserve"> </t>
  </si>
  <si>
    <t>DHS' Contract</t>
  </si>
  <si>
    <t>% of Total Cost</t>
  </si>
  <si>
    <t>Budget Category</t>
  </si>
  <si>
    <t>Line Item Section</t>
  </si>
  <si>
    <t>Line Item/PassPort Title</t>
  </si>
  <si>
    <t>Total Cost</t>
  </si>
  <si>
    <t>Cost</t>
  </si>
  <si>
    <t>Charge to DHS's Contract</t>
  </si>
  <si>
    <t>Specify Allocation Methodology</t>
  </si>
  <si>
    <t>(Annual Salary Amount)</t>
  </si>
  <si>
    <t>(% City Funded)</t>
  </si>
  <si>
    <t xml:space="preserve">Allocation Methodology
</t>
  </si>
  <si>
    <t>Notes/Comments</t>
  </si>
  <si>
    <t>NA</t>
  </si>
  <si>
    <t>OperationsSupport</t>
  </si>
  <si>
    <t>Utilities</t>
  </si>
  <si>
    <t>ProfessionalCosts</t>
  </si>
  <si>
    <t>Rent</t>
  </si>
  <si>
    <t>ContractedServices</t>
  </si>
  <si>
    <t>Administration</t>
  </si>
  <si>
    <t>SocialWork_Counseling</t>
  </si>
  <si>
    <t>ChildCare</t>
  </si>
  <si>
    <t>Recreation</t>
  </si>
  <si>
    <t>DirectCare_CaseManagement</t>
  </si>
  <si>
    <t>Security</t>
  </si>
  <si>
    <t>Maintenance</t>
  </si>
  <si>
    <t>MVO</t>
  </si>
  <si>
    <t>Kitchen</t>
  </si>
  <si>
    <t>OfficeSupplies</t>
  </si>
  <si>
    <t>Electric</t>
  </si>
  <si>
    <t>Legal</t>
  </si>
  <si>
    <t>Medical</t>
  </si>
  <si>
    <t>Director_ProgramOperations</t>
  </si>
  <si>
    <t>Director_ClientCareCoordinators</t>
  </si>
  <si>
    <t>Educational_Coordinator</t>
  </si>
  <si>
    <t>DirectorRecreation</t>
  </si>
  <si>
    <t>ProgramDirector</t>
  </si>
  <si>
    <t>SecuritySupervisor</t>
  </si>
  <si>
    <t>DirectorMaintenance</t>
  </si>
  <si>
    <t>Driver</t>
  </si>
  <si>
    <t>Cook</t>
  </si>
  <si>
    <t>FacilitiesRepairs_Maintenance</t>
  </si>
  <si>
    <t>Water_Sewer</t>
  </si>
  <si>
    <t>Accounting</t>
  </si>
  <si>
    <t>ContractedSecurity</t>
  </si>
  <si>
    <t>Accountant_Bookkeeper</t>
  </si>
  <si>
    <t>SocialWorker_Supervisor</t>
  </si>
  <si>
    <t>Teacher's_Aide</t>
  </si>
  <si>
    <t>RecreationWorker</t>
  </si>
  <si>
    <t>Asst_ProgramDirector</t>
  </si>
  <si>
    <t>ResidenceWorker</t>
  </si>
  <si>
    <t>MaintenanceSupervisor</t>
  </si>
  <si>
    <t>ResidentAide</t>
  </si>
  <si>
    <t>Safety_Health</t>
  </si>
  <si>
    <t>Oil_Heating</t>
  </si>
  <si>
    <t>Single_Audit_Fees</t>
  </si>
  <si>
    <t>HumanResources_Specialist</t>
  </si>
  <si>
    <t>SocialWorker</t>
  </si>
  <si>
    <t>ChildcareProvider</t>
  </si>
  <si>
    <t>Director_SocialServices</t>
  </si>
  <si>
    <t>Asst_MaintenanceSupervisor</t>
  </si>
  <si>
    <t>Waste_RecyclingRemoval</t>
  </si>
  <si>
    <t>Gas_Heating</t>
  </si>
  <si>
    <t>IT_Consultants</t>
  </si>
  <si>
    <t>Food_Service</t>
  </si>
  <si>
    <t>QualityAssurance</t>
  </si>
  <si>
    <t>CaseManager_Supervisor</t>
  </si>
  <si>
    <t>Maintenance_Custodian</t>
  </si>
  <si>
    <t>StaffTransportation</t>
  </si>
  <si>
    <t>Telephone_LandLines</t>
  </si>
  <si>
    <t>AdministrativeAssistant</t>
  </si>
  <si>
    <t>Senior_CaseManager</t>
  </si>
  <si>
    <t>Porter</t>
  </si>
  <si>
    <t>StaffTraining</t>
  </si>
  <si>
    <t>SecuritySystems</t>
  </si>
  <si>
    <t>IT_Technician</t>
  </si>
  <si>
    <t>CaseManager</t>
  </si>
  <si>
    <t>Housekeeping</t>
  </si>
  <si>
    <t>Recruitment_Advertising</t>
  </si>
  <si>
    <t>InternetConnectivity</t>
  </si>
  <si>
    <t>Bilingual_CaseManager</t>
  </si>
  <si>
    <t>FacilityManager</t>
  </si>
  <si>
    <t>Postage</t>
  </si>
  <si>
    <t>MobilePhones</t>
  </si>
  <si>
    <t>HousingSupervisor</t>
  </si>
  <si>
    <t>ShiftSupervisor(NotSecurityStaff)</t>
  </si>
  <si>
    <t>VehicleInsurance</t>
  </si>
  <si>
    <t>BundledCommunications</t>
  </si>
  <si>
    <t>HousingSpecialist</t>
  </si>
  <si>
    <t>VehicleOperations_Maintenance</t>
  </si>
  <si>
    <t>IntakeWorker</t>
  </si>
  <si>
    <t>Printing</t>
  </si>
  <si>
    <t>EmploymentSpecialist</t>
  </si>
  <si>
    <t>RawFood</t>
  </si>
  <si>
    <t>Immigration_CaseManagement</t>
  </si>
  <si>
    <t>Commercial_General_Liability_Insurance</t>
  </si>
  <si>
    <t>ClientNavigator</t>
  </si>
  <si>
    <t>#FTEs</t>
  </si>
  <si>
    <t>Cost_per_vehicle</t>
  </si>
  <si>
    <t>ShelterCapacity</t>
  </si>
  <si>
    <t>Insurance</t>
  </si>
  <si>
    <t xml:space="preserve">Federal_Award_Amount </t>
  </si>
  <si>
    <t>Per_approved_subcontract</t>
  </si>
  <si>
    <t>SquareFootage</t>
  </si>
  <si>
    <t>#clients</t>
  </si>
  <si>
    <t>#ofVehicles</t>
  </si>
  <si>
    <t>#_of_Instruments</t>
  </si>
  <si>
    <t>OTPS</t>
  </si>
  <si>
    <t>PS</t>
  </si>
  <si>
    <t>EPIN</t>
  </si>
  <si>
    <t>Budget One</t>
  </si>
  <si>
    <t>Date Submitted:</t>
  </si>
  <si>
    <t>CT#</t>
  </si>
  <si>
    <t>Budget Two</t>
  </si>
  <si>
    <t xml:space="preserve">Days: </t>
  </si>
  <si>
    <t>Provider</t>
  </si>
  <si>
    <t>Budget Three</t>
  </si>
  <si>
    <t>Program Name</t>
  </si>
  <si>
    <t>Total</t>
  </si>
  <si>
    <t>Line Item</t>
  </si>
  <si>
    <t>FY26 Budget</t>
  </si>
  <si>
    <t>FY27 Budget</t>
  </si>
  <si>
    <t>$ Difference</t>
  </si>
  <si>
    <t>% Variance</t>
  </si>
  <si>
    <t>Justification Needed</t>
  </si>
  <si>
    <t>Total City Funded Budget</t>
  </si>
  <si>
    <t>-</t>
  </si>
  <si>
    <t>Total Direct Costs</t>
  </si>
  <si>
    <t>Total Salary and Fringe</t>
  </si>
  <si>
    <t>Total Salary</t>
  </si>
  <si>
    <t>Total Fringe</t>
  </si>
  <si>
    <t>Total OTPS</t>
  </si>
  <si>
    <t>Operations, Support and Equipment</t>
  </si>
  <si>
    <t>Professional Services</t>
  </si>
  <si>
    <t>Rent &amp; Occupancy</t>
  </si>
  <si>
    <t>Contracted Services</t>
  </si>
  <si>
    <t>Total Rate Based</t>
  </si>
  <si>
    <t>Total Milestone Based</t>
  </si>
  <si>
    <t>Unallocated Funds</t>
  </si>
  <si>
    <t>Total Indirect Costs</t>
  </si>
  <si>
    <t>Indirect Rate</t>
  </si>
  <si>
    <t xml:space="preserve">Total Program Income </t>
  </si>
  <si>
    <t>(Excluded from City Funded Budget; Not Invoiced)</t>
  </si>
  <si>
    <r>
      <t xml:space="preserve">Total Program Budget
</t>
    </r>
    <r>
      <rPr>
        <sz val="12"/>
        <color rgb="FF333333"/>
        <rFont val="Verdana"/>
        <family val="2"/>
      </rPr>
      <t>(City Funded Budget + Program Income)</t>
    </r>
  </si>
  <si>
    <t>Unallocated Separately</t>
  </si>
  <si>
    <t>(City Funded Budget + Program Income)</t>
  </si>
  <si>
    <t>Total Direct Costs (does not include Indirect Costs)</t>
  </si>
  <si>
    <t>Rent &amp; Occupancy, Unallocated Funds</t>
  </si>
  <si>
    <t>Total Direct  - Rent</t>
  </si>
  <si>
    <t>DHS BUDGET</t>
  </si>
  <si>
    <t>ATTACHMENT #2A</t>
  </si>
  <si>
    <t>LINE ITEM BUDGET FORM - A</t>
  </si>
  <si>
    <t>Page 1 - PS</t>
  </si>
  <si>
    <t xml:space="preserve">Program/Facility: </t>
  </si>
  <si>
    <t xml:space="preserve">Address:  </t>
  </si>
  <si>
    <t>Provider:</t>
  </si>
  <si>
    <t xml:space="preserve">Program/Facility Type:  </t>
  </si>
  <si>
    <t xml:space="preserve">Number of Clients/Families: </t>
  </si>
  <si>
    <t>enter # in cell B15</t>
  </si>
  <si>
    <t>Date:</t>
  </si>
  <si>
    <t>FY 26 Annual Budget</t>
  </si>
  <si>
    <t>$</t>
  </si>
  <si>
    <t>%</t>
  </si>
  <si>
    <t xml:space="preserve">Justification </t>
  </si>
  <si>
    <t>FTE'S</t>
  </si>
  <si>
    <t>Salary</t>
  </si>
  <si>
    <t>Variance</t>
  </si>
  <si>
    <t>Needed?</t>
  </si>
  <si>
    <t>Subtotal Administration</t>
  </si>
  <si>
    <t>- - -</t>
  </si>
  <si>
    <t xml:space="preserve">- - - </t>
  </si>
  <si>
    <t>Subtotal Counseling</t>
  </si>
  <si>
    <t>Subtotal Child Care (Tier IIs only)</t>
  </si>
  <si>
    <t/>
  </si>
  <si>
    <t>Subtotal Recreation</t>
  </si>
  <si>
    <t>Subtotal Direct Care</t>
  </si>
  <si>
    <t>Subtotal Security</t>
  </si>
  <si>
    <t>Subtotal Maintenance</t>
  </si>
  <si>
    <t>Subtotal MVO</t>
  </si>
  <si>
    <t>Subtotal Kitchen</t>
  </si>
  <si>
    <t xml:space="preserve">         Subtotal PS</t>
  </si>
  <si>
    <t>Fringe Benefits</t>
  </si>
  <si>
    <t xml:space="preserve">         TOTAL PS</t>
  </si>
  <si>
    <t>Page 2 - OTPS</t>
  </si>
  <si>
    <t>FY 26 Annual</t>
  </si>
  <si>
    <t>Justification</t>
  </si>
  <si>
    <t>Budget</t>
  </si>
  <si>
    <t>Office Equipment Purchase/Replacement/Lease</t>
  </si>
  <si>
    <t>Office Furniture Replacement and Purchase</t>
  </si>
  <si>
    <t>Copier</t>
  </si>
  <si>
    <t>Fax</t>
  </si>
  <si>
    <t>Computer</t>
  </si>
  <si>
    <t xml:space="preserve">Subtotal Office Equipment </t>
  </si>
  <si>
    <t>Laundry and Replacement Linen</t>
  </si>
  <si>
    <t>Client Furniture (Purchase and Replacement)</t>
  </si>
  <si>
    <t>Client Supplies</t>
  </si>
  <si>
    <t>Subtotal Client Supplies/Furniture</t>
  </si>
  <si>
    <t>Client Transportation</t>
  </si>
  <si>
    <t>Client Stipends</t>
  </si>
  <si>
    <t>Telephone</t>
  </si>
  <si>
    <t>Electricity</t>
  </si>
  <si>
    <t>Oil/Gas</t>
  </si>
  <si>
    <t>Water/Sewer</t>
  </si>
  <si>
    <t>Subtotal Utilities</t>
  </si>
  <si>
    <t>Office Supplies</t>
  </si>
  <si>
    <t>Recruitment and Advertising</t>
  </si>
  <si>
    <t>Staff Training</t>
  </si>
  <si>
    <t>Staff Transportation</t>
  </si>
  <si>
    <t>Subtotal Office Expenses</t>
  </si>
  <si>
    <t>Accounting and Legal</t>
  </si>
  <si>
    <t>A-133 Audit Fees</t>
  </si>
  <si>
    <t>Consultants</t>
  </si>
  <si>
    <t>Subtotal Professional Costs</t>
  </si>
  <si>
    <t>Maintenance Equipment Replacement</t>
  </si>
  <si>
    <t>Office Equipment Repair</t>
  </si>
  <si>
    <t>Miscellaneous Repairs (Directly Paid)</t>
  </si>
  <si>
    <t>Miscellaneous Repairs (Contracted)</t>
  </si>
  <si>
    <t>Maintenance Supplies</t>
  </si>
  <si>
    <t>Janitorial  Supplies</t>
  </si>
  <si>
    <t>Subtotal Maintenance/Repair</t>
  </si>
  <si>
    <t>HVAC/Boiler System Maintenance</t>
  </si>
  <si>
    <t>Emergency Generator Maintenance</t>
  </si>
  <si>
    <t>Fire Detection/Suppression/Central Station</t>
  </si>
  <si>
    <t>Extermination Contract</t>
  </si>
  <si>
    <t xml:space="preserve">Elevator Maintenance </t>
  </si>
  <si>
    <t>Subtotal Mechanical System Contracts</t>
  </si>
  <si>
    <t>Food</t>
  </si>
  <si>
    <t>Contracted Security</t>
  </si>
  <si>
    <t>Vehicle Rental/Lease</t>
  </si>
  <si>
    <t>Vehicle Insurance</t>
  </si>
  <si>
    <t>Gasoline</t>
  </si>
  <si>
    <t>Vehicle Maintenance and Repair</t>
  </si>
  <si>
    <t>Subtotal Vehicle Expenses</t>
  </si>
  <si>
    <t xml:space="preserve">         TOTAL OTPS</t>
  </si>
  <si>
    <t xml:space="preserve">TOTAL PS, &amp;  OTPS </t>
  </si>
  <si>
    <t>FY 26</t>
  </si>
  <si>
    <t>FY 27</t>
  </si>
  <si>
    <r>
      <t xml:space="preserve">Administrative Overhead </t>
    </r>
    <r>
      <rPr>
        <sz val="12"/>
        <rFont val="Arial"/>
        <family val="2"/>
      </rPr>
      <t>(Attachment #8A)</t>
    </r>
  </si>
  <si>
    <t>TOTAL (without Debt Service) OPERATING BUDGET</t>
  </si>
  <si>
    <t>Start Up</t>
  </si>
  <si>
    <t xml:space="preserve">Debt Service Amortization </t>
  </si>
  <si>
    <t>Unallocated Funds (PEG/Allowance for Repairs/Allowance)</t>
  </si>
  <si>
    <t>GROSS  AMOUNT</t>
  </si>
  <si>
    <t>ACCRUALS</t>
  </si>
  <si>
    <r>
      <t xml:space="preserve">REVENUE  </t>
    </r>
    <r>
      <rPr>
        <sz val="14"/>
        <rFont val="Arial"/>
        <family val="2"/>
      </rPr>
      <t>(See Attachment #10)</t>
    </r>
  </si>
  <si>
    <t>Per Diem at 100%</t>
  </si>
  <si>
    <t>This form must be completed for all Providers.  Enter the amount in the Total Amount column. The percent will compute automatically.  If you are utilizing the “other” rows</t>
  </si>
  <si>
    <t>within the document, please specify the type of expense.  Supporting documentation for fringe benefit rates greater  than 26% must be provided</t>
  </si>
  <si>
    <r>
      <rPr>
        <sz val="12"/>
        <rFont val="Wingdings 2"/>
        <family val="1"/>
        <charset val="2"/>
      </rPr>
      <t></t>
    </r>
    <r>
      <rPr>
        <sz val="12"/>
        <rFont val="Arial"/>
        <family val="2"/>
      </rPr>
      <t xml:space="preserve">  FICA Percentage and Amount is Formula Driven.</t>
    </r>
  </si>
  <si>
    <t>FRINGE BENEFITS WORKSHEET</t>
  </si>
  <si>
    <t>FY'27 FRINGE BENEFITS WORKSHEET</t>
  </si>
  <si>
    <t>Subtotal Personnel</t>
  </si>
  <si>
    <t>Percentage Of Total  PS Budget</t>
  </si>
  <si>
    <t>Total Amount</t>
  </si>
  <si>
    <t>FICA</t>
  </si>
  <si>
    <t>Health</t>
  </si>
  <si>
    <t>Pension</t>
  </si>
  <si>
    <t>Unemployment Insurance</t>
  </si>
  <si>
    <t>Disability &amp; Life Insurance</t>
  </si>
  <si>
    <t>Worker's Compensation</t>
  </si>
  <si>
    <t>MTA Surcharge</t>
  </si>
  <si>
    <t>Other ( Specify)</t>
  </si>
  <si>
    <t>Transit</t>
  </si>
  <si>
    <t>Tuition</t>
  </si>
  <si>
    <t>Total Fringe Benefits Charged to DHS's PS Contract</t>
  </si>
  <si>
    <t>Employees Contribute to benefits:</t>
  </si>
  <si>
    <t>(  X  )</t>
  </si>
  <si>
    <t>Yes</t>
  </si>
  <si>
    <t>(    )</t>
  </si>
  <si>
    <t>No</t>
  </si>
  <si>
    <t>This form clarifies the original debt and length, monthly/yearly payment and balance at the beginning and end of the fiscal year. Provide a written explanation when:</t>
  </si>
  <si>
    <t>*****New Debt Service/Start-up rule in the State's 23-ADM-06  takes effect July 26, 2023,  All Debt Service/Start-Up will  be amortized within the First Year of the Contract.****</t>
  </si>
  <si>
    <r>
      <t xml:space="preserve">1) The yearly payment </t>
    </r>
    <r>
      <rPr>
        <b/>
        <sz val="12"/>
        <color rgb="FFFF0000"/>
        <rFont val="Arial"/>
        <family val="2"/>
      </rPr>
      <t>does not</t>
    </r>
    <r>
      <rPr>
        <sz val="12"/>
        <rFont val="Arial"/>
        <family val="2"/>
      </rPr>
      <t xml:space="preserve"> equal the monthly payment multiplied by twelve and/or</t>
    </r>
  </si>
  <si>
    <r>
      <t>2) The debt service at the end of the fiscal year</t>
    </r>
    <r>
      <rPr>
        <b/>
        <sz val="12"/>
        <color rgb="FFFF0000"/>
        <rFont val="Arial"/>
        <family val="2"/>
      </rPr>
      <t xml:space="preserve"> does not</t>
    </r>
    <r>
      <rPr>
        <sz val="12"/>
        <rFont val="Arial"/>
        <family val="2"/>
      </rPr>
      <t xml:space="preserve"> equal the debt service at the beginning of the fiscal year minus the yearly payment.</t>
    </r>
  </si>
  <si>
    <t>3) Indicate in the last column whether you are amortizing debt service or start-up costs.</t>
  </si>
  <si>
    <r>
      <t xml:space="preserve">4) The total dollars should be the same as the Debt Service and/or Start-Up amounts for </t>
    </r>
    <r>
      <rPr>
        <b/>
        <sz val="12"/>
        <color rgb="FF0070C0"/>
        <rFont val="Arial"/>
        <family val="2"/>
      </rPr>
      <t>RENT</t>
    </r>
    <r>
      <rPr>
        <sz val="12"/>
        <color rgb="FF0070C0"/>
        <rFont val="Arial"/>
        <family val="2"/>
      </rPr>
      <t>.</t>
    </r>
  </si>
  <si>
    <t>DEBT SERVICE / START-UP AMORTIZATION WORKSHEET</t>
  </si>
  <si>
    <t>FY'27 DEBT SERVICE / START-UP AMORTIZATION WORKSHEET</t>
  </si>
  <si>
    <t>TOTAL DEBT</t>
  </si>
  <si>
    <t>YEARLY AMOUNT</t>
  </si>
  <si>
    <t>SERVICE AMOUNT</t>
  </si>
  <si>
    <t xml:space="preserve">TOTAL NUMBER </t>
  </si>
  <si>
    <t>START DATE</t>
  </si>
  <si>
    <t>END DATE</t>
  </si>
  <si>
    <t>MONTHLY</t>
  </si>
  <si>
    <t xml:space="preserve">REQUESTED ON </t>
  </si>
  <si>
    <t>DEBT SERVICE</t>
  </si>
  <si>
    <t xml:space="preserve">PLEASE INDICATE IF </t>
  </si>
  <si>
    <t>LENDER'S NAME / ADDRESS</t>
  </si>
  <si>
    <t>(Principle &amp; Interest)</t>
  </si>
  <si>
    <t>YEARS / MONTHS</t>
  </si>
  <si>
    <t>MONTH / DAY / YEAR</t>
  </si>
  <si>
    <t>PAYMENT</t>
  </si>
  <si>
    <t>ANNUAL CONTRACT BUDGET</t>
  </si>
  <si>
    <t>THIS IS DEBT SERVICE OR START UP</t>
  </si>
  <si>
    <t>•</t>
  </si>
  <si>
    <t>For each tab (formerly categories) that changed from last fiscal year by more than $5,000 or 10% (both increase and decrease), enter the tab name, dollar change, percent (%) change, and justification.</t>
  </si>
  <si>
    <r>
      <rPr>
        <b/>
        <sz val="12"/>
        <rFont val="Wingdings 2"/>
        <family val="1"/>
        <charset val="2"/>
      </rPr>
      <t></t>
    </r>
    <r>
      <rPr>
        <b/>
        <sz val="12"/>
        <rFont val="Arial"/>
        <family val="2"/>
      </rPr>
      <t xml:space="preserve">  This worksheet should be filled out based on the "Justification Needed" Column on the FY Comparison Form</t>
    </r>
  </si>
  <si>
    <t>JUSTIFICATION WORKSHEET</t>
  </si>
  <si>
    <t>FY'27 JUSTIFICATION WORKSHEET</t>
  </si>
  <si>
    <t>FOR CHANGES EXCEEDING $5,000 OR 10%</t>
  </si>
  <si>
    <t>Category</t>
  </si>
  <si>
    <t>Dollar Change</t>
  </si>
  <si>
    <t>% Change</t>
  </si>
  <si>
    <t>This form must be completed for all annual contract budget reviews for which the budget includes agency overhead.</t>
  </si>
  <si>
    <r>
      <rPr>
        <sz val="12"/>
        <rFont val="Wingdings 2"/>
        <family val="1"/>
        <charset val="2"/>
      </rPr>
      <t></t>
    </r>
    <r>
      <rPr>
        <sz val="13.8"/>
        <rFont val="Arial"/>
        <family val="2"/>
      </rPr>
      <t xml:space="preserve"> </t>
    </r>
    <r>
      <rPr>
        <sz val="12"/>
        <rFont val="Arial"/>
        <family val="2"/>
      </rPr>
      <t>Claiming more than the City De Minimis Rate, see City of New York Health and Human Services Cost Policies and Procedures Manual, as of June 2022.</t>
    </r>
  </si>
  <si>
    <t>INDIRECT COST OVERHEAD WORKSHEET</t>
  </si>
  <si>
    <t>Facility/Program:</t>
  </si>
  <si>
    <t>FY'27 INDIRECT COST OVERHEAD WORKSHEET</t>
  </si>
  <si>
    <t>Contract #:</t>
  </si>
  <si>
    <t>Term of Contract:</t>
  </si>
  <si>
    <t>Total Indirect Cost</t>
  </si>
  <si>
    <t>I.       PERSONNEL SERVICE (PS)</t>
  </si>
  <si>
    <t>Percentage of</t>
  </si>
  <si>
    <t>Overhead</t>
  </si>
  <si>
    <t>Total Charged to</t>
  </si>
  <si>
    <t>Position Title</t>
  </si>
  <si>
    <t>FTEs</t>
  </si>
  <si>
    <t>Average Salary/FTE</t>
  </si>
  <si>
    <t>Contract</t>
  </si>
  <si>
    <t>EXPLANATION</t>
  </si>
  <si>
    <t>Executive Director/CEO</t>
  </si>
  <si>
    <t>Chief Administrative Officer</t>
  </si>
  <si>
    <t>Comptroller/Director of Finance</t>
  </si>
  <si>
    <t>Director of Division</t>
  </si>
  <si>
    <t>Accountant/Bookkeeper</t>
  </si>
  <si>
    <t>COO</t>
  </si>
  <si>
    <t>Property Development</t>
  </si>
  <si>
    <t>Community Relations</t>
  </si>
  <si>
    <t>Supervisor</t>
  </si>
  <si>
    <t>Administrative Assistant</t>
  </si>
  <si>
    <t>Office Workers</t>
  </si>
  <si>
    <t>TOTAL PERSONNEL SERVICE</t>
  </si>
  <si>
    <t>II.       OTHER THAN PERSONNEL SERVICE (OTPS)</t>
  </si>
  <si>
    <t>TOTAL $</t>
  </si>
  <si>
    <t xml:space="preserve">Occupancy </t>
  </si>
  <si>
    <t xml:space="preserve">Equiptment </t>
  </si>
  <si>
    <t>Travel</t>
  </si>
  <si>
    <t>Supplies Materials</t>
  </si>
  <si>
    <t xml:space="preserve">Communication </t>
  </si>
  <si>
    <t>Repairs and Maintenance</t>
  </si>
  <si>
    <t xml:space="preserve">Professional Services </t>
  </si>
  <si>
    <t xml:space="preserve">Program Development </t>
  </si>
  <si>
    <t xml:space="preserve">Advertizing and Recruitment </t>
  </si>
  <si>
    <t>Dues Membership, &amp; Subscription</t>
  </si>
  <si>
    <t>Messenger and Delivery</t>
  </si>
  <si>
    <t>Insurance - Liability</t>
  </si>
  <si>
    <t xml:space="preserve">Staff Training </t>
  </si>
  <si>
    <t xml:space="preserve">Temporary Services </t>
  </si>
  <si>
    <t xml:space="preserve">Moving and Storage </t>
  </si>
  <si>
    <t>TOTAL OTHER THAN PERSONNEL SERVICE</t>
  </si>
  <si>
    <t>III.     TOTAL AGENCY ADMINISTRATION AMOUNT</t>
  </si>
  <si>
    <t xml:space="preserve">IV.     AMOUNT CHARGED TO CONTRACT </t>
  </si>
  <si>
    <t>(A)</t>
  </si>
  <si>
    <t xml:space="preserve">Total agency indirect cost amount (from above): </t>
  </si>
  <si>
    <t xml:space="preserve">(B) </t>
  </si>
  <si>
    <t>Maximum allowable Indirect Cost Overhead is equal to the City De Minimis Rate of 10%  or your approved ICR of PS &amp; OTPS</t>
  </si>
  <si>
    <t>(Less distoring factors such as Rent, Real Estate Taxes, Debt Service/Start-Up &amp;</t>
  </si>
  <si>
    <t>one-time new need amendments)</t>
  </si>
  <si>
    <t>(C)</t>
  </si>
  <si>
    <t>Total Amount:</t>
  </si>
  <si>
    <t>Amount prior to PEG reduction</t>
  </si>
  <si>
    <t xml:space="preserve">(D) </t>
  </si>
  <si>
    <t>Amount charged to contract ( lesser of A &amp; B ):</t>
  </si>
  <si>
    <t>V.      PROVIDER CERTIFICATION</t>
  </si>
  <si>
    <t>TO BE SIGNED BY THE CHIEF FINANCIALOFFICER OR THE EXECUTIVE DIRECTOR:</t>
  </si>
  <si>
    <t>I CERTIFY THAT THE ACTUAL INDIRECT COST OVERHEAD PROJECTIONS LISTED ABOVE ARE CORRECT AND WILL NOT BE PAID THROUGH OTHER FUNDING SOURCES,</t>
  </si>
  <si>
    <t>AND ARE NOT DUPLICATIVE OF OTHER BUDGET LINES.  ADDITIONALLY,  I CERTIFY THAT THE OVERALL AGENCY INDIRECT COST OVERHEAD IS EQUAL TO THE CITY</t>
  </si>
  <si>
    <t xml:space="preserve">DE MINIMIS 10% RATE, FEDERAL NEGOTIATED INDIRECT COST RATE AGREEMENT (NICRA) OR IS SUPPORTED BY A LETTER FROM A CPA VERIFYING THAT ICR IS BASED </t>
  </si>
  <si>
    <t>ON MOST RECENT AVAILABLE SCHEDULE OF FUNCTIONAL EXPENSES.</t>
  </si>
  <si>
    <t>NAME:</t>
  </si>
  <si>
    <t>SIGNATURE:</t>
  </si>
  <si>
    <t>TITLE:</t>
  </si>
  <si>
    <t>AGENCY:</t>
  </si>
  <si>
    <t>DATE:</t>
  </si>
  <si>
    <t>CONTRACTED MEDICAL WORKSHEET</t>
  </si>
  <si>
    <t xml:space="preserve">Facility: </t>
  </si>
  <si>
    <t>FY'27 CONTRACTED MEDICAL WORKSHEET</t>
  </si>
  <si>
    <t>PS LINES</t>
  </si>
  <si>
    <t xml:space="preserve">AMT CHARGED </t>
  </si>
  <si>
    <t>POSITION/TITLE</t>
  </si>
  <si>
    <t>FTES</t>
  </si>
  <si>
    <t>SALARY</t>
  </si>
  <si>
    <t>SUBTOTAL PS</t>
  </si>
  <si>
    <t>TOTAL FRINGE BENEFITS:</t>
  </si>
  <si>
    <t>% FRINGE BENEFITS:</t>
  </si>
  <si>
    <t>TOTAL PERSONNEL SERVICES:</t>
  </si>
  <si>
    <t>TOTAL AMT</t>
  </si>
  <si>
    <t>OTHER THAN PERSONNEL SERVICES (OTPS)</t>
  </si>
  <si>
    <t>Weekly</t>
  </si>
  <si>
    <t>BUDGET</t>
  </si>
  <si>
    <t xml:space="preserve">Hours </t>
  </si>
  <si>
    <t>Rate</t>
  </si>
  <si>
    <t>Weeks</t>
  </si>
  <si>
    <t>TOTAL OTPS AMOUNT</t>
  </si>
  <si>
    <t>REVENUE:</t>
  </si>
  <si>
    <t>GRAND TOTAL:</t>
  </si>
  <si>
    <t>(contracted medical budget)</t>
  </si>
  <si>
    <r>
      <rPr>
        <u/>
        <sz val="12"/>
        <rFont val="Wingdings 2"/>
        <family val="1"/>
        <charset val="2"/>
      </rPr>
      <t></t>
    </r>
    <r>
      <rPr>
        <u/>
        <sz val="15.6"/>
        <rFont val="Arial"/>
        <family val="2"/>
      </rPr>
      <t xml:space="preserve">  </t>
    </r>
    <r>
      <rPr>
        <u/>
        <sz val="12"/>
        <rFont val="Arial"/>
        <family val="2"/>
      </rPr>
      <t>Please list the following for each funding source:</t>
    </r>
  </si>
  <si>
    <r>
      <rPr>
        <b/>
        <i/>
        <sz val="12"/>
        <rFont val="Arial"/>
        <family val="2"/>
      </rPr>
      <t xml:space="preserve">  ---  Grantor / Pass-Through Grantor</t>
    </r>
    <r>
      <rPr>
        <sz val="12"/>
        <rFont val="Arial"/>
        <family val="2"/>
      </rPr>
      <t xml:space="preserve"> - The name of the agency which directly provides your organization with federal funding.</t>
    </r>
  </si>
  <si>
    <r>
      <rPr>
        <b/>
        <i/>
        <sz val="12"/>
        <rFont val="Arial"/>
        <family val="2"/>
      </rPr>
      <t xml:space="preserve">  ---  CFDA Number</t>
    </r>
    <r>
      <rPr>
        <sz val="12"/>
        <rFont val="Arial"/>
        <family val="2"/>
      </rPr>
      <t xml:space="preserve"> - The identifying # of the federal program as listed in the Catalogue of Federal Domestic Assistance.</t>
    </r>
  </si>
  <si>
    <r>
      <rPr>
        <b/>
        <i/>
        <sz val="12"/>
        <rFont val="Arial"/>
        <family val="2"/>
      </rPr>
      <t xml:space="preserve">  ---  Total Federal Award Amount</t>
    </r>
    <r>
      <rPr>
        <sz val="12"/>
        <rFont val="Arial"/>
        <family val="2"/>
      </rPr>
      <t xml:space="preserve"> - The dollar amount of the federal grant awarded to your organization through the funding source indicated.</t>
    </r>
  </si>
  <si>
    <r>
      <rPr>
        <b/>
        <i/>
        <sz val="12"/>
        <rFont val="Arial"/>
        <family val="2"/>
      </rPr>
      <t xml:space="preserve">  ---  Anticipated Expenditure of Award Amount</t>
    </r>
    <r>
      <rPr>
        <sz val="12"/>
        <rFont val="Arial"/>
        <family val="2"/>
      </rPr>
      <t xml:space="preserve"> - The total dollar amount of the funds expected to be expended for the fiscal year (actually expended if form is completed at the end of the fiscal year). </t>
    </r>
  </si>
  <si>
    <r>
      <rPr>
        <sz val="12"/>
        <rFont val="Wingdings 2"/>
        <family val="1"/>
        <charset val="2"/>
      </rPr>
      <t></t>
    </r>
    <r>
      <rPr>
        <sz val="13.8"/>
        <rFont val="Arial"/>
        <family val="2"/>
      </rPr>
      <t xml:space="preserve">  </t>
    </r>
    <r>
      <rPr>
        <sz val="12"/>
        <rFont val="Arial"/>
        <family val="2"/>
      </rPr>
      <t>(See SCENARIO in Fiscal Manual)</t>
    </r>
  </si>
  <si>
    <t>AUDIT FEE METHODOLOGY WORKSHEET</t>
  </si>
  <si>
    <t>FY'27 AUDIT FEE METHODOLOGY WORKSHEET</t>
  </si>
  <si>
    <t>Month / Date / Year</t>
  </si>
  <si>
    <t>Where applicable, a copy of the most recent Single Audit Report must be attached to the submission of your FY27 annual contract budget review.</t>
  </si>
  <si>
    <t>Grantor / Pass-</t>
  </si>
  <si>
    <t>Federal Program Title</t>
  </si>
  <si>
    <t>Federal</t>
  </si>
  <si>
    <t xml:space="preserve">Total Federal </t>
  </si>
  <si>
    <t>Actual/Projected Expenditure</t>
  </si>
  <si>
    <t>Through Grantor</t>
  </si>
  <si>
    <t>CFDA</t>
  </si>
  <si>
    <t>Award</t>
  </si>
  <si>
    <t>of Award Amount</t>
  </si>
  <si>
    <t xml:space="preserve">(funding source - list each program) </t>
  </si>
  <si>
    <t>Number</t>
  </si>
  <si>
    <t>Amount</t>
  </si>
  <si>
    <t>(see instructions)</t>
  </si>
  <si>
    <t>and Audit Fee Calculation</t>
  </si>
  <si>
    <t>DHS AUDIT FEE AMOUNT</t>
  </si>
  <si>
    <t>CPA FIRM DATA</t>
  </si>
  <si>
    <t>Please supply the following information regarding the CPA firm with which you have contracted with to audit your organization.</t>
  </si>
  <si>
    <t xml:space="preserve">NAME OF FIRM: </t>
  </si>
  <si>
    <t xml:space="preserve">                  TELEPHONE #</t>
  </si>
  <si>
    <t>ADDRESS:</t>
  </si>
  <si>
    <t xml:space="preserve">                  FAX #</t>
  </si>
  <si>
    <t>CONTACT:</t>
  </si>
  <si>
    <t>This form must be completed by all Providers; in order to supply additional information and/or documentation requested by the State regarding</t>
  </si>
  <si>
    <r>
      <rPr>
        <b/>
        <sz val="12"/>
        <rFont val="Wingdings 2"/>
        <family val="1"/>
        <charset val="2"/>
      </rPr>
      <t></t>
    </r>
    <r>
      <rPr>
        <b/>
        <sz val="13.8"/>
        <rFont val="Arial"/>
        <family val="2"/>
      </rPr>
      <t xml:space="preserve">  </t>
    </r>
    <r>
      <rPr>
        <b/>
        <sz val="12"/>
        <rFont val="Arial"/>
        <family val="2"/>
      </rPr>
      <t>This worksheet should be filled out based on the Liability, Property, and Other Insurance and Vehicle Insurance (FY Budget) Amounts from HHSA</t>
    </r>
  </si>
  <si>
    <t>Operations and Support  Tab.</t>
  </si>
  <si>
    <t>INSURANCE ATTESTATION WORKSHEET</t>
  </si>
  <si>
    <t>FY'27 INSURANCE ATTESTATION WORKSHEET</t>
  </si>
  <si>
    <t>NEW YORK STATE OFFICE OF TEMPORARY AND DISABILITY ASSISTANCE</t>
  </si>
  <si>
    <t>BUREAU OF SHELTER SERVICES</t>
  </si>
  <si>
    <t>INSURANCE ATTESTATION FORM</t>
  </si>
  <si>
    <t>Program/Facility:</t>
  </si>
  <si>
    <t>Address:</t>
  </si>
  <si>
    <t>Program/Facility Type:</t>
  </si>
  <si>
    <t>Fiscal Year: (MM/DD/YY)</t>
  </si>
  <si>
    <t>From:  07/01/2026</t>
  </si>
  <si>
    <t>To:  06/30/2027</t>
  </si>
  <si>
    <t>Type of Insurance</t>
  </si>
  <si>
    <t>Insurance Company</t>
  </si>
  <si>
    <t>Policy Number</t>
  </si>
  <si>
    <t>Insured Period</t>
  </si>
  <si>
    <t>Annual</t>
  </si>
  <si>
    <t xml:space="preserve">Percentage of Total </t>
  </si>
  <si>
    <t>Cost Allocation</t>
  </si>
  <si>
    <t xml:space="preserve">Total Charged to </t>
  </si>
  <si>
    <t>Premium</t>
  </si>
  <si>
    <t>Method</t>
  </si>
  <si>
    <t xml:space="preserve"> Property Insurance</t>
  </si>
  <si>
    <t xml:space="preserve">   Listed insured Address</t>
  </si>
  <si>
    <t xml:space="preserve">General Liability/ Umbrella </t>
  </si>
  <si>
    <t>Automobile Insurance</t>
  </si>
  <si>
    <t xml:space="preserve">   Listed insured Vehicle ID number</t>
  </si>
  <si>
    <t>Professional Liability</t>
  </si>
  <si>
    <t xml:space="preserve"> Total number of clients and FT staff</t>
  </si>
  <si>
    <t>Boiler Insurance</t>
  </si>
  <si>
    <t>Other Insurance</t>
  </si>
  <si>
    <t>Submit a copy of the declaration page for each coverage, containing the following information: policy number, period of coverage, premium amounts, and annual premium.</t>
  </si>
  <si>
    <t>Notes:</t>
  </si>
  <si>
    <t>1.  If more than one building is insured, attach the individual declaration page for each building along with addresses and the number of units at each site.</t>
  </si>
  <si>
    <t xml:space="preserve">2.  Attach the declaration page that lists all the insured vehicles along with corresponding identification numbers. </t>
  </si>
  <si>
    <t>Please attach an additional sheet if more space is needed.</t>
  </si>
  <si>
    <t>Provider Certification</t>
  </si>
  <si>
    <t xml:space="preserve">I certify that the insurance cost coverages and allocations listed above are correct; that  policies listed above will be paid in full in the stated amounts and that monies </t>
  </si>
  <si>
    <t xml:space="preserve">claimed on a per diem basis for insurance will not supplant other available funds or in kind assistance. I declare that I have examined this form and attachments, and to </t>
  </si>
  <si>
    <t xml:space="preserve">the best of my knowledge and belief, they are true, correct, and complete. I understand that this program/agency may be audited by the New York State Office of Temporary </t>
  </si>
  <si>
    <t xml:space="preserve">and Disability Assistance (OTDA) and that back-up documentation of insurance costs and payments must be retained for at least 24 months. </t>
  </si>
  <si>
    <t>To be signed by the Chief Financial Officer or the Executive Director:</t>
  </si>
  <si>
    <t xml:space="preserve">                Title</t>
  </si>
  <si>
    <t xml:space="preserve">        Print Name</t>
  </si>
  <si>
    <t xml:space="preserve">         Signature</t>
  </si>
  <si>
    <t xml:space="preserve">       Date</t>
  </si>
  <si>
    <t>This form is to be completed by all Providers in order to supply additional information and/or documentation requested by the State regarding Insurance policies and costs</t>
  </si>
  <si>
    <r>
      <rPr>
        <b/>
        <sz val="12"/>
        <rFont val="Wingdings 2"/>
        <family val="1"/>
        <charset val="2"/>
      </rPr>
      <t></t>
    </r>
    <r>
      <rPr>
        <b/>
        <sz val="13.8"/>
        <rFont val="Arial"/>
        <family val="2"/>
      </rPr>
      <t xml:space="preserve">  </t>
    </r>
    <r>
      <rPr>
        <b/>
        <sz val="12"/>
        <rFont val="Arial"/>
        <family val="2"/>
      </rPr>
      <t>This worksheet should be filled out based on the Liability, Property, and Other Insurance and Vehicle Insurance  Budget Amounts from PASSPort</t>
    </r>
  </si>
  <si>
    <t xml:space="preserve">EXAMPLE# 1:  </t>
  </si>
  <si>
    <t>Cost Allocation based on XX units out of XXXX agency units for XXX days in FY $0.00 = (XX units/XXXX units)*(XXX days/XXX days)* $0.00 Total Premium</t>
  </si>
  <si>
    <t xml:space="preserve">EXAMPLE# 2:  </t>
  </si>
  <si>
    <t>The Agency Budget is currently $0.00.  The agency-wide budget calculation is $0.00/$0.00 = 0.00%)</t>
  </si>
  <si>
    <t>INSURANCE ADDENDUM WORKSHEET</t>
  </si>
  <si>
    <t>TYPE OF INSURANCE</t>
  </si>
  <si>
    <t xml:space="preserve">Broker's Name           </t>
  </si>
  <si>
    <t xml:space="preserve">Broker's Address </t>
  </si>
  <si>
    <t xml:space="preserve">Total Sq. Ft.  Of Program Site </t>
  </si>
  <si>
    <t>Total  Number Of Employees At Program Site</t>
  </si>
  <si>
    <t>For  Family Programs:</t>
  </si>
  <si>
    <t xml:space="preserve">Avg. # of Children Served in the </t>
  </si>
  <si>
    <t>Childcare program per month:</t>
  </si>
  <si>
    <t>#of Infants( age  0-3)</t>
  </si>
  <si>
    <t>#of Pre-School( age  3-6)</t>
  </si>
  <si>
    <t>Total # of Class Rooms</t>
  </si>
  <si>
    <t>OTDA requires that all replacement and acquisition of equipment, furnishings, vehicles and property individually costing more than $1,500 must be capitalized, with the resultant depreciation</t>
  </si>
  <si>
    <t>expense reported on the Depreciation Report.</t>
  </si>
  <si>
    <r>
      <rPr>
        <b/>
        <sz val="12"/>
        <rFont val="Wingdings 2"/>
        <family val="1"/>
        <charset val="2"/>
      </rPr>
      <t></t>
    </r>
    <r>
      <rPr>
        <b/>
        <sz val="12"/>
        <rFont val="Arial"/>
        <family val="2"/>
      </rPr>
      <t xml:space="preserve">  The straight-line method of calculating use charges (depreciation) on owned plant, furnishing, equipment and vehicles is generally required. In the absence of clear evidence indicating that the</t>
    </r>
  </si>
  <si>
    <t>expected consumption of the asset will be significantly greater in the early portions than in the later portions of its useful life, the straight line method of depreciation must be used.</t>
  </si>
  <si>
    <r>
      <rPr>
        <b/>
        <sz val="12"/>
        <rFont val="Wingdings 2"/>
        <family val="1"/>
        <charset val="2"/>
      </rPr>
      <t></t>
    </r>
    <r>
      <rPr>
        <b/>
        <sz val="12"/>
        <rFont val="Arial"/>
        <family val="2"/>
      </rPr>
      <t xml:space="preserve">  A use charge (depreciation expense) relating to the use of currently owned plant, leasehold improvement, equipment, furniture and vehicle is an allowable expense in the computation of a</t>
    </r>
  </si>
  <si>
    <t>reimbursement rate. The basis for such charges shall be actual (historical) cost. In the event that the historical cost of the facility cannot be adequately determined, an appraisal value shall be</t>
  </si>
  <si>
    <t>the basis for the depreciation. Such appraisal shall be conducted by an appraiser approved by OTDA and pursuant to a method approved by OTDA. The straight-line method of computing</t>
  </si>
  <si>
    <t>depreciation on owned plant, equipment, furnishings and vehicles will be required. Allowable useful lives for capital items are as follows:</t>
  </si>
  <si>
    <r>
      <rPr>
        <b/>
        <sz val="12"/>
        <rFont val="Wingdings 2"/>
        <family val="1"/>
        <charset val="2"/>
      </rPr>
      <t></t>
    </r>
    <r>
      <rPr>
        <b/>
        <sz val="12"/>
        <rFont val="Arial"/>
        <family val="2"/>
      </rPr>
      <t xml:space="preserve">  Plant/Renovation – 25 years</t>
    </r>
  </si>
  <si>
    <r>
      <rPr>
        <b/>
        <sz val="12"/>
        <rFont val="Wingdings 2"/>
        <family val="1"/>
        <charset val="2"/>
      </rPr>
      <t></t>
    </r>
    <r>
      <rPr>
        <b/>
        <sz val="12"/>
        <rFont val="Arial"/>
        <family val="2"/>
      </rPr>
      <t xml:space="preserve">  Equipment/Furnishings – 5 to 15 years</t>
    </r>
  </si>
  <si>
    <r>
      <rPr>
        <b/>
        <sz val="12"/>
        <rFont val="Wingdings 2"/>
        <family val="1"/>
        <charset val="2"/>
      </rPr>
      <t></t>
    </r>
    <r>
      <rPr>
        <b/>
        <sz val="12"/>
        <rFont val="Arial"/>
        <family val="2"/>
      </rPr>
      <t xml:space="preserve">  Vehicles – 3 to 5 years</t>
    </r>
  </si>
  <si>
    <r>
      <rPr>
        <b/>
        <sz val="12"/>
        <rFont val="Wingdings 2"/>
        <family val="1"/>
        <charset val="2"/>
      </rPr>
      <t></t>
    </r>
    <r>
      <rPr>
        <b/>
        <sz val="12"/>
        <rFont val="Arial"/>
        <family val="2"/>
      </rPr>
      <t xml:space="preserve">  Leasehold Improvement 5 to 15 years, or the duration of the lease agreement</t>
    </r>
  </si>
  <si>
    <t>DEPRECIATION WORKSHEET</t>
  </si>
  <si>
    <t>Program Name/Facility:</t>
  </si>
  <si>
    <t xml:space="preserve">Date: </t>
  </si>
  <si>
    <t>FY'27 DEPRECIATION WORKSHEET</t>
  </si>
  <si>
    <t>ANNUAL AMOUNT</t>
  </si>
  <si>
    <t>USEFUL</t>
  </si>
  <si>
    <t>TO BE</t>
  </si>
  <si>
    <t>TOTAL DEPRECIATION</t>
  </si>
  <si>
    <t>CAPITAL ITEM</t>
  </si>
  <si>
    <t>TOTAL COST</t>
  </si>
  <si>
    <t>LIFE</t>
  </si>
  <si>
    <t>DEPRECIATED</t>
  </si>
  <si>
    <r>
      <rPr>
        <sz val="12"/>
        <rFont val="Wingdings 2"/>
        <family val="1"/>
        <charset val="2"/>
      </rPr>
      <t></t>
    </r>
    <r>
      <rPr>
        <sz val="12"/>
        <rFont val="Arial"/>
        <family val="2"/>
      </rPr>
      <t xml:space="preserve">  For example, a Director of Social Service that splits their time between two sites.</t>
    </r>
  </si>
  <si>
    <r>
      <rPr>
        <sz val="12"/>
        <rFont val="Wingdings 2"/>
        <family val="1"/>
        <charset val="2"/>
      </rPr>
      <t></t>
    </r>
    <r>
      <rPr>
        <sz val="12"/>
        <rFont val="Arial"/>
        <family val="2"/>
      </rPr>
      <t xml:space="preserve">  </t>
    </r>
    <r>
      <rPr>
        <sz val="12"/>
        <rFont val="Arial"/>
        <family val="2"/>
      </rPr>
      <t>Please note that allocation totals cannot exceed 100%.</t>
    </r>
  </si>
  <si>
    <r>
      <rPr>
        <b/>
        <sz val="14"/>
        <rFont val="Wingdings 2"/>
        <family val="1"/>
        <charset val="2"/>
      </rPr>
      <t></t>
    </r>
    <r>
      <rPr>
        <b/>
        <sz val="14"/>
        <rFont val="Calibri"/>
        <family val="2"/>
        <scheme val="minor"/>
      </rPr>
      <t xml:space="preserve">  This worksheet needs to be completed for all partial positions listed in Personnel Services Category in the Line-Item A and Allocation Methodology Worksheet</t>
    </r>
  </si>
  <si>
    <t>Shelter 1</t>
  </si>
  <si>
    <t>Shelter 2</t>
  </si>
  <si>
    <t>Shelter 3</t>
  </si>
  <si>
    <t>Shelter 4</t>
  </si>
  <si>
    <t>Shelter 5</t>
  </si>
  <si>
    <t>Shelter 6</t>
  </si>
  <si>
    <t>Shelter 7</t>
  </si>
  <si>
    <t>Shelter 8</t>
  </si>
  <si>
    <t>Shelter 9</t>
  </si>
  <si>
    <t>Shelter 10</t>
  </si>
  <si>
    <t>Shelter 11</t>
  </si>
  <si>
    <t>Shelter 12</t>
  </si>
  <si>
    <t>Shelter 13</t>
  </si>
  <si>
    <t>Shelter 14</t>
  </si>
  <si>
    <t>Shelter 15</t>
  </si>
  <si>
    <t>Shelter 16</t>
  </si>
  <si>
    <t xml:space="preserve"> Field requires population</t>
  </si>
  <si>
    <t>Data Validation</t>
  </si>
  <si>
    <t>Formula Driven</t>
  </si>
  <si>
    <t>Total Annual Hours Check</t>
  </si>
  <si>
    <t>Total Salary Check</t>
  </si>
  <si>
    <t>Employee Name</t>
  </si>
  <si>
    <t>Title:</t>
  </si>
  <si>
    <t>Current Budgeted Salary</t>
  </si>
  <si>
    <t>Annual Hours</t>
  </si>
  <si>
    <t>Number of clients</t>
  </si>
  <si>
    <t>Ratio</t>
  </si>
  <si>
    <t>Allocations</t>
  </si>
  <si>
    <t>Total $$ allocated to sites</t>
  </si>
  <si>
    <t>Total Allocated</t>
  </si>
  <si>
    <t>Total Annual Hours</t>
  </si>
  <si>
    <t>Annual Hours Justification Description</t>
  </si>
  <si>
    <t>Salary  Variance Justification</t>
  </si>
  <si>
    <t>Example</t>
  </si>
  <si>
    <t>John Doe</t>
  </si>
  <si>
    <t>VP Family Programs</t>
  </si>
  <si>
    <t>Agency Wide Ratio Value</t>
  </si>
  <si>
    <t>Per Contract expansion budget</t>
  </si>
  <si>
    <t>Hours assigned to site</t>
  </si>
  <si>
    <t>Direction:</t>
  </si>
  <si>
    <r>
      <t>·</t>
    </r>
    <r>
      <rPr>
        <sz val="7"/>
        <rFont val="Times New Roman"/>
        <family val="1"/>
      </rPr>
      <t xml:space="preserve">         </t>
    </r>
    <r>
      <rPr>
        <sz val="11"/>
        <rFont val="Calibri"/>
        <family val="2"/>
      </rPr>
      <t>I have create sixteen shelter to ungroup please--</t>
    </r>
    <r>
      <rPr>
        <sz val="11"/>
        <rFont val="Wingdings"/>
        <charset val="2"/>
      </rPr>
      <t>à</t>
    </r>
    <r>
      <rPr>
        <sz val="11"/>
        <rFont val="Calibri"/>
        <family val="2"/>
      </rPr>
      <t xml:space="preserve"> click on level 3 to see all the 16</t>
    </r>
  </si>
  <si>
    <r>
      <t>·</t>
    </r>
    <r>
      <rPr>
        <sz val="7"/>
        <rFont val="Times New Roman"/>
        <family val="1"/>
      </rPr>
      <t xml:space="preserve">         </t>
    </r>
    <r>
      <rPr>
        <sz val="11"/>
        <rFont val="Calibri"/>
        <family val="2"/>
      </rPr>
      <t>To regroup</t>
    </r>
    <r>
      <rPr>
        <sz val="11"/>
        <rFont val="Wingdings"/>
        <charset val="2"/>
      </rPr>
      <t>à</t>
    </r>
    <r>
      <rPr>
        <sz val="11"/>
        <rFont val="Calibri"/>
        <family val="2"/>
      </rPr>
      <t xml:space="preserve"> Click on level 1</t>
    </r>
  </si>
  <si>
    <r>
      <t>·</t>
    </r>
    <r>
      <rPr>
        <sz val="7"/>
        <rFont val="Times New Roman"/>
        <family val="1"/>
      </rPr>
      <t xml:space="preserve">         </t>
    </r>
    <r>
      <rPr>
        <sz val="11"/>
        <rFont val="Calibri"/>
        <family val="2"/>
      </rPr>
      <t>All the formula driven cells have been -</t>
    </r>
    <r>
      <rPr>
        <sz val="11"/>
        <rFont val="Wingdings"/>
        <charset val="2"/>
      </rPr>
      <t>à</t>
    </r>
    <r>
      <rPr>
        <sz val="11"/>
        <rFont val="Calibri"/>
        <family val="2"/>
      </rPr>
      <t>Data Validation, and will give an error message upon attend to change the formula driven cells.</t>
    </r>
  </si>
  <si>
    <r>
      <t>·</t>
    </r>
    <r>
      <rPr>
        <sz val="7"/>
        <rFont val="Times New Roman"/>
        <family val="1"/>
      </rPr>
      <t xml:space="preserve">         </t>
    </r>
    <r>
      <rPr>
        <sz val="11"/>
        <rFont val="Calibri"/>
        <family val="2"/>
      </rPr>
      <t xml:space="preserve">Column EE = </t>
    </r>
    <r>
      <rPr>
        <b/>
        <sz val="11"/>
        <color rgb="FF2E75B6"/>
        <rFont val="Calibri"/>
        <family val="2"/>
      </rPr>
      <t>Total Annual Hours Check</t>
    </r>
    <r>
      <rPr>
        <sz val="11"/>
        <rFont val="Calibri"/>
        <family val="2"/>
      </rPr>
      <t xml:space="preserve">, if </t>
    </r>
    <r>
      <rPr>
        <b/>
        <u/>
        <sz val="11"/>
        <rFont val="Calibri"/>
        <family val="2"/>
      </rPr>
      <t>the allocations</t>
    </r>
    <r>
      <rPr>
        <sz val="11"/>
        <rFont val="Calibri"/>
        <family val="2"/>
      </rPr>
      <t xml:space="preserve"> do not add up to the </t>
    </r>
    <r>
      <rPr>
        <b/>
        <u/>
        <sz val="11"/>
        <rFont val="Calibri"/>
        <family val="2"/>
      </rPr>
      <t>Total Annual Hours</t>
    </r>
    <r>
      <rPr>
        <sz val="11"/>
        <rFont val="Calibri"/>
        <family val="2"/>
      </rPr>
      <t xml:space="preserve">, the provider will be required to fill out the </t>
    </r>
    <r>
      <rPr>
        <b/>
        <u/>
        <sz val="11"/>
        <rFont val="Calibri"/>
        <family val="2"/>
      </rPr>
      <t xml:space="preserve">Annual Hours Justification Description </t>
    </r>
    <r>
      <rPr>
        <sz val="11"/>
        <rFont val="Calibri"/>
        <family val="2"/>
      </rPr>
      <t>in column EF.</t>
    </r>
  </si>
  <si>
    <r>
      <t>·</t>
    </r>
    <r>
      <rPr>
        <sz val="7"/>
        <rFont val="Times New Roman"/>
        <family val="1"/>
      </rPr>
      <t xml:space="preserve">         </t>
    </r>
    <r>
      <rPr>
        <sz val="11"/>
        <rFont val="Calibri"/>
        <family val="2"/>
      </rPr>
      <t xml:space="preserve">Column EI = </t>
    </r>
    <r>
      <rPr>
        <b/>
        <sz val="11"/>
        <color rgb="FF2E75B6"/>
        <rFont val="Calibri"/>
        <family val="2"/>
      </rPr>
      <t>Total Salary Check</t>
    </r>
    <r>
      <rPr>
        <sz val="11"/>
        <rFont val="Calibri"/>
        <family val="2"/>
      </rPr>
      <t xml:space="preserve">, If the </t>
    </r>
    <r>
      <rPr>
        <b/>
        <u/>
        <sz val="11"/>
        <rFont val="Calibri"/>
        <family val="2"/>
      </rPr>
      <t>Total $$ allocated to sites</t>
    </r>
    <r>
      <rPr>
        <sz val="11"/>
        <rFont val="Calibri"/>
        <family val="2"/>
      </rPr>
      <t xml:space="preserve"> does not equal the </t>
    </r>
    <r>
      <rPr>
        <b/>
        <u/>
        <sz val="11"/>
        <rFont val="Calibri"/>
        <family val="2"/>
      </rPr>
      <t xml:space="preserve">Current Budgeted Salary , </t>
    </r>
    <r>
      <rPr>
        <sz val="11"/>
        <rFont val="Calibri"/>
        <family val="2"/>
      </rPr>
      <t xml:space="preserve">the provider will be required to fill out the </t>
    </r>
    <r>
      <rPr>
        <b/>
        <u/>
        <sz val="11"/>
        <rFont val="Calibri"/>
        <family val="2"/>
      </rPr>
      <t>Salary  Variance Justification</t>
    </r>
    <r>
      <rPr>
        <sz val="11"/>
        <rFont val="Calibri"/>
        <family val="2"/>
      </rPr>
      <t xml:space="preserve"> in column EK.</t>
    </r>
  </si>
  <si>
    <r>
      <t>·</t>
    </r>
    <r>
      <rPr>
        <sz val="7"/>
        <rFont val="Times New Roman"/>
        <family val="1"/>
      </rPr>
      <t xml:space="preserve">         </t>
    </r>
    <r>
      <rPr>
        <sz val="11"/>
        <rFont val="Calibri"/>
        <family val="2"/>
      </rPr>
      <t>Finally, all  the fields that requires population has been marked with an arrow notification.</t>
    </r>
  </si>
  <si>
    <t>Building Address:</t>
  </si>
  <si>
    <t>WHAT TO INCLUDE:</t>
  </si>
  <si>
    <t>BIN:</t>
  </si>
  <si>
    <r>
      <t xml:space="preserve">•  </t>
    </r>
    <r>
      <rPr>
        <sz val="10"/>
        <color theme="1"/>
        <rFont val="Arial"/>
        <family val="2"/>
      </rPr>
      <t xml:space="preserve">For </t>
    </r>
    <r>
      <rPr>
        <b/>
        <u/>
        <sz val="10"/>
        <color theme="1"/>
        <rFont val="Arial"/>
        <family val="2"/>
      </rPr>
      <t>inidvidual</t>
    </r>
    <r>
      <rPr>
        <b/>
        <sz val="10"/>
        <color theme="1"/>
        <rFont val="Arial"/>
        <family val="2"/>
      </rPr>
      <t xml:space="preserve"> items </t>
    </r>
    <r>
      <rPr>
        <sz val="10"/>
        <color theme="1"/>
        <rFont val="Arial"/>
        <family val="2"/>
      </rPr>
      <t xml:space="preserve">that were purchased at </t>
    </r>
    <r>
      <rPr>
        <b/>
        <u/>
        <sz val="10"/>
        <color theme="1"/>
        <rFont val="Arial"/>
        <family val="2"/>
      </rPr>
      <t xml:space="preserve">$500 </t>
    </r>
    <r>
      <rPr>
        <b/>
        <sz val="10"/>
        <color theme="1"/>
        <rFont val="Arial"/>
        <family val="2"/>
      </rPr>
      <t>or more</t>
    </r>
    <r>
      <rPr>
        <sz val="10"/>
        <color theme="1"/>
        <rFont val="Arial"/>
        <family val="2"/>
      </rPr>
      <t xml:space="preserve"> (as per OTDA guidance)</t>
    </r>
    <r>
      <rPr>
        <b/>
        <sz val="10"/>
        <color theme="1"/>
        <rFont val="Arial"/>
        <family val="2"/>
      </rPr>
      <t xml:space="preserve">, </t>
    </r>
    <r>
      <rPr>
        <b/>
        <i/>
        <sz val="10"/>
        <color theme="1"/>
        <rFont val="Arial"/>
        <family val="2"/>
      </rPr>
      <t xml:space="preserve">and </t>
    </r>
    <r>
      <rPr>
        <sz val="10"/>
        <color theme="1"/>
        <rFont val="Arial"/>
        <family val="2"/>
      </rPr>
      <t xml:space="preserve">have a </t>
    </r>
    <r>
      <rPr>
        <b/>
        <sz val="10"/>
        <color theme="1"/>
        <rFont val="Arial"/>
        <family val="2"/>
      </rPr>
      <t>useful life of 2 years or more</t>
    </r>
  </si>
  <si>
    <t>Facility ID:</t>
  </si>
  <si>
    <r>
      <t xml:space="preserve">•   AND </t>
    </r>
    <r>
      <rPr>
        <b/>
        <sz val="10"/>
        <color theme="1"/>
        <rFont val="Arial"/>
        <family val="2"/>
      </rPr>
      <t xml:space="preserve">ALL </t>
    </r>
    <r>
      <rPr>
        <b/>
        <u/>
        <sz val="10"/>
        <color theme="1"/>
        <rFont val="Arial"/>
        <family val="2"/>
      </rPr>
      <t xml:space="preserve">electronic devices </t>
    </r>
    <r>
      <rPr>
        <b/>
        <sz val="10"/>
        <color theme="1"/>
        <rFont val="Arial"/>
        <family val="2"/>
      </rPr>
      <t xml:space="preserve">and </t>
    </r>
    <r>
      <rPr>
        <b/>
        <u/>
        <sz val="10"/>
        <color theme="1"/>
        <rFont val="Arial"/>
        <family val="2"/>
      </rPr>
      <t xml:space="preserve">security </t>
    </r>
    <r>
      <rPr>
        <b/>
        <sz val="10"/>
        <color theme="1"/>
        <rFont val="Arial"/>
        <family val="2"/>
      </rPr>
      <t>items (regardless of cost)</t>
    </r>
  </si>
  <si>
    <t>Facility Name:</t>
  </si>
  <si>
    <t>•  ONE LINE per ITEM</t>
  </si>
  <si>
    <t>Date Last Updated:</t>
  </si>
  <si>
    <t>WHEN TO SUBMIT:</t>
  </si>
  <si>
    <t>Affadavit:</t>
  </si>
  <si>
    <t>(Staff person's name here)</t>
  </si>
  <si>
    <r>
      <t xml:space="preserve">• To be submitted before </t>
    </r>
    <r>
      <rPr>
        <b/>
        <i/>
        <sz val="10"/>
        <color theme="1"/>
        <rFont val="Arial"/>
        <family val="2"/>
        <charset val="204"/>
      </rPr>
      <t>each budget renewal</t>
    </r>
  </si>
  <si>
    <t>I attest that the below list of inventory is accurate and up-to-date as of the upload date</t>
  </si>
  <si>
    <r>
      <t xml:space="preserve">• To be updated, with any new purchases, status or location changes, </t>
    </r>
    <r>
      <rPr>
        <b/>
        <i/>
        <sz val="10"/>
        <color theme="1"/>
        <rFont val="Arial"/>
        <family val="2"/>
        <charset val="204"/>
      </rPr>
      <t>each quarter</t>
    </r>
  </si>
  <si>
    <r>
      <t xml:space="preserve">• To be updated </t>
    </r>
    <r>
      <rPr>
        <b/>
        <i/>
        <sz val="10"/>
        <color theme="1"/>
        <rFont val="Arial"/>
        <family val="2"/>
        <charset val="204"/>
      </rPr>
      <t>before shelter closure</t>
    </r>
  </si>
  <si>
    <t>NOTE: NEVER DELETE AN ITEM from the list, JUST CHANGE THE ENTRY IN THE "STATUS OF ITEM" COLUMN</t>
  </si>
  <si>
    <r>
      <t xml:space="preserve">Item Category 
</t>
    </r>
    <r>
      <rPr>
        <sz val="10"/>
        <color theme="1"/>
        <rFont val="Arial"/>
        <family val="2"/>
        <charset val="204"/>
      </rPr>
      <t>(include, but not limited to)</t>
    </r>
  </si>
  <si>
    <t xml:space="preserve">Item </t>
  </si>
  <si>
    <t>Unique Identifier / 
Serial No.</t>
  </si>
  <si>
    <t>Purchase Cost – 
per Item</t>
  </si>
  <si>
    <t>Make/Brand</t>
  </si>
  <si>
    <t>Model/Name</t>
  </si>
  <si>
    <t xml:space="preserve">Color </t>
  </si>
  <si>
    <t>Date Purchased</t>
  </si>
  <si>
    <t>Date Arrived 
at Shelter</t>
  </si>
  <si>
    <t>Expected 
Useful Life</t>
  </si>
  <si>
    <t xml:space="preserve">Warranty Expiration Date </t>
  </si>
  <si>
    <t>Change of Status/Location Since Last Inventory Uploaded? (Y/N)</t>
  </si>
  <si>
    <t>Status of Item</t>
  </si>
  <si>
    <t xml:space="preserve">Comment on Status </t>
  </si>
  <si>
    <t>Location of Item (within building or elsewhere)</t>
  </si>
  <si>
    <t>Date that Item's Status or Location Last Changed</t>
  </si>
  <si>
    <t>x</t>
  </si>
  <si>
    <t>FY'27 Allocation Methodology Worksheet</t>
  </si>
  <si>
    <t>FY 27 ANNUAL REVIEW</t>
  </si>
  <si>
    <t>FY 27 Annual Budget</t>
  </si>
  <si>
    <t>FY 27 Annual</t>
  </si>
  <si>
    <t>FY'27 INSURANCE ADDENDUM WORKSHEET</t>
  </si>
  <si>
    <t>BALANCE AS OF 07/01/26</t>
  </si>
  <si>
    <t>BALANCE AS OF 06/30/27</t>
  </si>
  <si>
    <t>anticipated by 6/30/2027</t>
  </si>
  <si>
    <t>master</t>
  </si>
  <si>
    <t>NEW YORK CITY HUMAN RESOURCES ADMINISTRATION</t>
  </si>
  <si>
    <t>HRA BUDGET</t>
  </si>
  <si>
    <t>Also see the HRA Human Service Providers Fiscal Manual</t>
  </si>
  <si>
    <t>HRA Budget Comparison</t>
  </si>
  <si>
    <t>HRA FUNDING</t>
  </si>
  <si>
    <t xml:space="preserve">This form must be completed for all annual budget contract reviews of programs for which HRA budget line-items represent less than 100% of the total program line-item costs. The form must also be completed for all Reports or </t>
  </si>
  <si>
    <t>(Specify PS and OTPS allocation methodology used for costs charged less than 100% to HRA's Contract)</t>
  </si>
  <si>
    <r>
      <rPr>
        <sz val="12"/>
        <rFont val="Wingdings 2"/>
        <family val="1"/>
        <charset val="2"/>
      </rPr>
      <t></t>
    </r>
    <r>
      <rPr>
        <sz val="12"/>
        <rFont val="Arial"/>
        <family val="2"/>
      </rPr>
      <t xml:space="preserve">  Please include any other non-HRA Programs that are operated in the Facility (at this location).  If none, please indicate by entering "N/A" in all columns.</t>
    </r>
  </si>
  <si>
    <r>
      <rPr>
        <sz val="12"/>
        <rFont val="Wingdings 2"/>
        <family val="1"/>
        <charset val="2"/>
      </rPr>
      <t></t>
    </r>
    <r>
      <rPr>
        <sz val="12"/>
        <rFont val="Arial"/>
        <family val="2"/>
      </rPr>
      <t xml:space="preserve">  Please include any other non-HRA Programs that are operated in the Facility (at this location).</t>
    </r>
  </si>
  <si>
    <r>
      <rPr>
        <sz val="12"/>
        <rFont val="Wingdings 2"/>
        <family val="1"/>
        <charset val="2"/>
      </rPr>
      <t></t>
    </r>
    <r>
      <rPr>
        <sz val="12"/>
        <rFont val="Arial"/>
        <family val="2"/>
      </rPr>
      <t xml:space="preserve">  Refer to the HRA Fiscal Manual for additional information when determining the Allocation Methodology for Utilities, Commercial General Liability Insurance, and using square footage</t>
    </r>
  </si>
  <si>
    <t>Charged to HRA's</t>
  </si>
  <si>
    <t>TO HRA BUDGET</t>
  </si>
  <si>
    <t>This form should be used by all programs that receive over $750,000 in Federal Funding from HRA, or who receive a total of $750,000 or more in Federal Funding of which HRA is a part.</t>
  </si>
  <si>
    <r>
      <rPr>
        <b/>
        <i/>
        <sz val="12"/>
        <rFont val="Arial"/>
        <family val="2"/>
      </rPr>
      <t xml:space="preserve">  ---  Federal Program Title</t>
    </r>
    <r>
      <rPr>
        <sz val="12"/>
        <rFont val="Arial"/>
        <family val="2"/>
      </rPr>
      <t xml:space="preserve"> - The name of the federal program under which the grant is received. For HRA list each program individually.</t>
    </r>
  </si>
  <si>
    <r>
      <t xml:space="preserve">Please list the source and amount of all federal funds that your organization will receive from </t>
    </r>
    <r>
      <rPr>
        <b/>
        <sz val="12"/>
        <rFont val="Arial"/>
        <family val="2"/>
      </rPr>
      <t>HRA</t>
    </r>
    <r>
      <rPr>
        <sz val="12"/>
        <rFont val="Arial"/>
        <family val="2"/>
      </rPr>
      <t xml:space="preserve"> for its </t>
    </r>
    <r>
      <rPr>
        <b/>
        <u/>
        <sz val="12"/>
        <rFont val="Arial"/>
        <family val="2"/>
      </rPr>
      <t xml:space="preserve">fiscal year 2027 </t>
    </r>
    <r>
      <rPr>
        <sz val="12"/>
        <rFont val="Arial"/>
        <family val="2"/>
      </rPr>
      <t xml:space="preserve">ending                                </t>
    </r>
  </si>
  <si>
    <t>Insurance policies and costs charged to HRA contracts.</t>
  </si>
  <si>
    <t>charged to HRA contracts. The amounts should reflect the amounts reported on the Operation &amp; Support tab for Vehicle Insurance, Liability, Property and other insurance.</t>
  </si>
  <si>
    <t>On this worksheet you will provide the staffing plan of partial FTE’s directly charged to all of the HRA contracts in your Provider portfolio.</t>
  </si>
  <si>
    <t>CHARGED TO HRA</t>
  </si>
  <si>
    <t>(Additional Information for Insurance Charged to HRA's Contract)</t>
  </si>
  <si>
    <r>
      <rPr>
        <sz val="12"/>
        <rFont val="Wingdings 2"/>
        <family val="1"/>
        <charset val="2"/>
      </rPr>
      <t></t>
    </r>
    <r>
      <rPr>
        <sz val="13.8"/>
        <rFont val="Arial"/>
        <family val="2"/>
      </rPr>
      <t xml:space="preserve"> </t>
    </r>
    <r>
      <rPr>
        <sz val="12"/>
        <rFont val="Arial"/>
        <family val="2"/>
      </rPr>
      <t>The maximum allowable overhead chargeable to HRA's contract is 10% unless you have an approved rate from MOCS.</t>
    </r>
  </si>
  <si>
    <r>
      <rPr>
        <sz val="12"/>
        <rFont val="Wingdings 2"/>
        <family val="1"/>
        <charset val="2"/>
      </rPr>
      <t></t>
    </r>
    <r>
      <rPr>
        <sz val="13.8"/>
        <rFont val="Arial"/>
        <family val="2"/>
      </rPr>
      <t xml:space="preserve"> </t>
    </r>
    <r>
      <rPr>
        <sz val="12"/>
        <rFont val="Arial"/>
        <family val="2"/>
      </rPr>
      <t>For each item indicate the:  total salary, FTEs or OTPS amount budgeted by the agency, and the percentage charged to the HRA budget.</t>
    </r>
  </si>
  <si>
    <r>
      <t></t>
    </r>
    <r>
      <rPr>
        <sz val="12"/>
        <rFont val="Wingdings 2"/>
        <family val="1"/>
        <charset val="2"/>
      </rPr>
      <t></t>
    </r>
    <r>
      <rPr>
        <sz val="13.8"/>
        <rFont val="Arial"/>
        <family val="2"/>
      </rPr>
      <t xml:space="preserve"> </t>
    </r>
    <r>
      <rPr>
        <sz val="12"/>
        <rFont val="Arial"/>
        <family val="2"/>
      </rPr>
      <t>Please note the methodology used to compute the percent charged to HRA in the explanation section.</t>
    </r>
  </si>
  <si>
    <t>HRA's Contract</t>
  </si>
  <si>
    <t>Charged to Contract</t>
  </si>
  <si>
    <t>Total Insurance cost charged to the contract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</si>
</sst>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8">
    <numFmt numFmtId="5" formatCode="&quot;$&quot;#,##0_);\(&quot;$&quot;#,##0\)"/>
    <numFmt numFmtId="6" formatCode="&quot;$&quot;#,##0_);[Red]\(&quot;$&quot;#,##0\)"/>
    <numFmt numFmtId="7" formatCode="&quot;$&quot;#,##0.00_);\(&quot;$&quot;#,##0.00\)"/>
    <numFmt numFmtId="8" formatCode="&quot;$&quot;#,##0.00_);[Red]\(&quot;$&quot;#,##0.00\)"/>
    <numFmt numFmtId="44" formatCode="_(&quot;$&quot;* #,##0.00_);_(&quot;$&quot;* \(#,##0.00\);_(&quot;$&quot;* &quot;-&quot;??_);_(@_)"/>
    <numFmt numFmtId="43" formatCode="_(* #,##0.00_);_(* \(#,##0.00\);_(* &quot;-&quot;??_);_(@_)"/>
    <numFmt numFmtId="164" formatCode="mm/dd/yy_)"/>
    <numFmt numFmtId="165" formatCode="mm/dd/yy;@"/>
    <numFmt numFmtId="166" formatCode="&quot;$&quot;#,##0"/>
    <numFmt numFmtId="167" formatCode="&quot;$&quot;#,##0.00"/>
    <numFmt numFmtId="168" formatCode="#,##0.0_);\(#,##0.0\)"/>
    <numFmt numFmtId="169" formatCode="0.0%"/>
    <numFmt numFmtId="170" formatCode="0.00_)"/>
    <numFmt numFmtId="171" formatCode="_(* #,##0_);_(* \(#,##0\);_(* &quot;-&quot;??_);_(@_)"/>
    <numFmt numFmtId="172" formatCode="_(&quot;$&quot;* #,##0_);_(&quot;$&quot;* \(#,##0\);_(&quot;$&quot;* &quot;-&quot;??_);_(@_)"/>
    <numFmt numFmtId="173" formatCode="0_);\(0\)"/>
    <numFmt numFmtId="174" formatCode="0.0"/>
    <numFmt numFmtId="175" formatCode="0.000"/>
  </numFmts>
  <fonts count="115">
    <font>
      <sz val="12"/>
      <name val="Arial"/>
      <family val="2"/>
    </font>
    <font>
      <sz val="11"/>
      <color theme="1"/>
      <name val="Calibri"/>
      <family val="2"/>
      <scheme val="minor"/>
    </font>
    <font>
      <sz val="12"/>
      <name val="Arial"/>
      <family val="2"/>
    </font>
    <font>
      <b/>
      <sz val="14"/>
      <name val="Arial"/>
      <family val="2"/>
    </font>
    <font>
      <b/>
      <sz val="12"/>
      <name val="Arial"/>
      <family val="2"/>
    </font>
    <font>
      <b/>
      <sz val="12"/>
      <color rgb="FFFF0000"/>
      <name val="Arial"/>
      <family val="2"/>
    </font>
    <font>
      <sz val="12"/>
      <name val="Wingdings 2"/>
      <family val="1"/>
      <charset val="2"/>
    </font>
    <font>
      <sz val="12"/>
      <color rgb="FFFF0000"/>
      <name val="Arial"/>
      <family val="2"/>
    </font>
    <font>
      <sz val="12"/>
      <name val="Arial"/>
      <family val="1"/>
      <charset val="2"/>
    </font>
    <font>
      <sz val="10"/>
      <name val="Arial"/>
      <family val="2"/>
    </font>
    <font>
      <b/>
      <sz val="18"/>
      <name val="Arial"/>
      <family val="2"/>
    </font>
    <font>
      <sz val="14"/>
      <name val="Arial"/>
      <family val="2"/>
    </font>
    <font>
      <b/>
      <sz val="16"/>
      <name val="Arial"/>
      <family val="2"/>
    </font>
    <font>
      <u/>
      <sz val="11"/>
      <color theme="1"/>
      <name val="Calibri"/>
      <family val="2"/>
      <scheme val="minor"/>
    </font>
    <font>
      <b/>
      <sz val="10"/>
      <name val="Arial"/>
      <family val="2"/>
    </font>
    <font>
      <sz val="12"/>
      <color theme="1"/>
      <name val="Arial"/>
      <family val="2"/>
    </font>
    <font>
      <b/>
      <sz val="11"/>
      <color rgb="FF000000"/>
      <name val="Garamond"/>
      <family val="1"/>
    </font>
    <font>
      <sz val="12"/>
      <color rgb="FF000000"/>
      <name val="Arial"/>
      <family val="2"/>
    </font>
    <font>
      <b/>
      <sz val="15"/>
      <color theme="3"/>
      <name val="Calibri"/>
      <family val="2"/>
      <scheme val="minor"/>
    </font>
    <font>
      <b/>
      <sz val="11"/>
      <color theme="3"/>
      <name val="Calibri"/>
      <family val="2"/>
      <scheme val="minor"/>
    </font>
    <font>
      <sz val="11"/>
      <color rgb="FF9C0006"/>
      <name val="Calibri"/>
      <family val="2"/>
      <scheme val="minor"/>
    </font>
    <font>
      <sz val="11"/>
      <color rgb="FFFF0000"/>
      <name val="Calibri"/>
      <family val="2"/>
      <scheme val="minor"/>
    </font>
    <font>
      <b/>
      <sz val="11"/>
      <color theme="1"/>
      <name val="Calibri"/>
      <family val="2"/>
      <scheme val="minor"/>
    </font>
    <font>
      <sz val="11"/>
      <color theme="0"/>
      <name val="Calibri"/>
      <family val="2"/>
      <scheme val="minor"/>
    </font>
    <font>
      <b/>
      <sz val="12"/>
      <color theme="0"/>
      <name val="Arial"/>
      <family val="2"/>
    </font>
    <font>
      <sz val="12"/>
      <color theme="1"/>
      <name val="Calibri"/>
      <family val="2"/>
      <scheme val="minor"/>
    </font>
    <font>
      <sz val="13"/>
      <color theme="1"/>
      <name val="Calibri"/>
      <family val="2"/>
      <scheme val="minor"/>
    </font>
    <font>
      <b/>
      <sz val="14"/>
      <color theme="1" tint="4.9989318521683403E-2"/>
      <name val="Verdana"/>
      <family val="2"/>
    </font>
    <font>
      <sz val="12"/>
      <color theme="0"/>
      <name val="Calibri"/>
      <family val="2"/>
      <scheme val="minor"/>
    </font>
    <font>
      <b/>
      <sz val="14"/>
      <color theme="1"/>
      <name val="Calibri"/>
      <family val="2"/>
      <scheme val="minor"/>
    </font>
    <font>
      <sz val="14"/>
      <color theme="1"/>
      <name val="Calibri"/>
      <family val="2"/>
      <scheme val="minor"/>
    </font>
    <font>
      <b/>
      <sz val="12"/>
      <color theme="1"/>
      <name val="Calibri"/>
      <family val="2"/>
      <scheme val="minor"/>
    </font>
    <font>
      <b/>
      <sz val="12"/>
      <color rgb="FF2E6E9E"/>
      <name val="Verdana"/>
      <family val="2"/>
    </font>
    <font>
      <b/>
      <sz val="12"/>
      <color rgb="FF333333"/>
      <name val="Verdana"/>
      <family val="2"/>
    </font>
    <font>
      <sz val="12"/>
      <color rgb="FF333333"/>
      <name val="Verdana"/>
      <family val="2"/>
    </font>
    <font>
      <b/>
      <sz val="12"/>
      <color rgb="FF5077AA"/>
      <name val="Verdana"/>
      <family val="2"/>
    </font>
    <font>
      <sz val="10"/>
      <color rgb="FF333333"/>
      <name val="Verdana"/>
      <family val="2"/>
    </font>
    <font>
      <b/>
      <sz val="13"/>
      <color rgb="FF5077AA"/>
      <name val="Verdana"/>
      <family val="2"/>
    </font>
    <font>
      <b/>
      <u/>
      <sz val="14"/>
      <name val="Arial"/>
      <family val="2"/>
    </font>
    <font>
      <sz val="12"/>
      <color theme="9" tint="-0.499984740745262"/>
      <name val="Arial"/>
      <family val="2"/>
    </font>
    <font>
      <sz val="12"/>
      <color theme="0"/>
      <name val="Arial"/>
      <family val="2"/>
    </font>
    <font>
      <b/>
      <sz val="14"/>
      <color theme="0"/>
      <name val="Arial"/>
      <family val="2"/>
    </font>
    <font>
      <u/>
      <sz val="11"/>
      <color theme="0"/>
      <name val="Calibri"/>
      <family val="2"/>
      <scheme val="minor"/>
    </font>
    <font>
      <sz val="12"/>
      <color indexed="81"/>
      <name val="Tahoma"/>
      <family val="2"/>
    </font>
    <font>
      <b/>
      <sz val="14"/>
      <color rgb="FFFF0000"/>
      <name val="Arial"/>
      <family val="2"/>
    </font>
    <font>
      <b/>
      <sz val="14"/>
      <name val="Wingdings 2"/>
      <family val="1"/>
      <charset val="2"/>
    </font>
    <font>
      <b/>
      <sz val="12"/>
      <color rgb="FF0070C0"/>
      <name val="Arial"/>
      <family val="2"/>
    </font>
    <font>
      <sz val="12"/>
      <color rgb="FF0070C0"/>
      <name val="Arial"/>
      <family val="2"/>
    </font>
    <font>
      <sz val="16"/>
      <name val="Arial"/>
      <family val="2"/>
    </font>
    <font>
      <u val="singleAccounting"/>
      <sz val="11"/>
      <color theme="1"/>
      <name val="Calibri"/>
      <family val="2"/>
      <scheme val="minor"/>
    </font>
    <font>
      <b/>
      <sz val="12"/>
      <name val="Wingdings 2"/>
      <family val="1"/>
      <charset val="2"/>
    </font>
    <font>
      <sz val="13.8"/>
      <name val="Arial"/>
      <family val="2"/>
    </font>
    <font>
      <sz val="14"/>
      <color indexed="8"/>
      <name val="Arial"/>
      <family val="2"/>
    </font>
    <font>
      <sz val="12"/>
      <color indexed="8"/>
      <name val="Arial"/>
      <family val="2"/>
    </font>
    <font>
      <b/>
      <sz val="14"/>
      <color indexed="8"/>
      <name val="Arial"/>
      <family val="2"/>
    </font>
    <font>
      <sz val="14"/>
      <color theme="1"/>
      <name val="Arial"/>
      <family val="2"/>
    </font>
    <font>
      <b/>
      <sz val="14"/>
      <name val="Calibri"/>
      <family val="2"/>
      <scheme val="minor"/>
    </font>
    <font>
      <b/>
      <sz val="11"/>
      <name val="Arial"/>
      <family val="2"/>
    </font>
    <font>
      <sz val="11"/>
      <name val="Arial"/>
      <family val="2"/>
    </font>
    <font>
      <b/>
      <u/>
      <sz val="16"/>
      <name val="Arial"/>
      <family val="2"/>
    </font>
    <font>
      <b/>
      <u/>
      <sz val="12"/>
      <name val="Arial"/>
      <family val="2"/>
    </font>
    <font>
      <u/>
      <sz val="12"/>
      <name val="Arial"/>
      <family val="2"/>
    </font>
    <font>
      <u/>
      <sz val="12"/>
      <name val="Wingdings 2"/>
      <family val="1"/>
      <charset val="2"/>
    </font>
    <font>
      <u/>
      <sz val="15.6"/>
      <name val="Arial"/>
      <family val="2"/>
    </font>
    <font>
      <b/>
      <i/>
      <sz val="12"/>
      <name val="Arial"/>
      <family val="2"/>
    </font>
    <font>
      <i/>
      <sz val="12"/>
      <name val="Arial"/>
      <family val="2"/>
    </font>
    <font>
      <b/>
      <sz val="13.8"/>
      <name val="Arial"/>
      <family val="2"/>
    </font>
    <font>
      <b/>
      <sz val="9"/>
      <name val="Arial"/>
      <family val="2"/>
    </font>
    <font>
      <u/>
      <sz val="9"/>
      <name val="Arial"/>
      <family val="2"/>
    </font>
    <font>
      <u/>
      <sz val="10"/>
      <name val="Arial"/>
      <family val="2"/>
    </font>
    <font>
      <sz val="9"/>
      <name val="Arial"/>
      <family val="2"/>
    </font>
    <font>
      <b/>
      <i/>
      <sz val="10"/>
      <name val="Arial"/>
      <family val="2"/>
    </font>
    <font>
      <b/>
      <u/>
      <sz val="10"/>
      <name val="Arial"/>
      <family val="2"/>
    </font>
    <font>
      <b/>
      <sz val="12"/>
      <color indexed="81"/>
      <name val="Tahoma"/>
      <family val="2"/>
    </font>
    <font>
      <b/>
      <sz val="12"/>
      <name val="Arial"/>
      <family val="1"/>
      <charset val="2"/>
    </font>
    <font>
      <b/>
      <i/>
      <u/>
      <sz val="12"/>
      <name val="Arial"/>
      <family val="2"/>
    </font>
    <font>
      <b/>
      <sz val="12"/>
      <color theme="1"/>
      <name val="Arial"/>
      <family val="2"/>
    </font>
    <font>
      <b/>
      <sz val="14"/>
      <name val="Arial"/>
      <family val="1"/>
      <charset val="2"/>
    </font>
    <font>
      <b/>
      <sz val="10"/>
      <color theme="4"/>
      <name val="Arial"/>
      <family val="2"/>
    </font>
    <font>
      <b/>
      <sz val="9"/>
      <color theme="1"/>
      <name val="Calibri"/>
      <family val="2"/>
      <scheme val="minor"/>
    </font>
    <font>
      <sz val="11"/>
      <color theme="3"/>
      <name val="Calibri"/>
      <family val="2"/>
      <scheme val="minor"/>
    </font>
    <font>
      <b/>
      <sz val="11"/>
      <name val="Calibri"/>
      <family val="2"/>
      <scheme val="minor"/>
    </font>
    <font>
      <b/>
      <sz val="11"/>
      <color theme="2" tint="-0.749992370372631"/>
      <name val="Calibri"/>
      <family val="2"/>
      <scheme val="minor"/>
    </font>
    <font>
      <sz val="10"/>
      <color theme="0" tint="-0.499984740745262"/>
      <name val="Arial"/>
      <family val="2"/>
    </font>
    <font>
      <b/>
      <sz val="10"/>
      <color theme="3"/>
      <name val="Arial"/>
      <family val="2"/>
    </font>
    <font>
      <b/>
      <sz val="10"/>
      <color theme="2" tint="-0.749992370372631"/>
      <name val="Arial"/>
      <family val="2"/>
    </font>
    <font>
      <b/>
      <sz val="10"/>
      <color rgb="FFFF0000"/>
      <name val="Arial"/>
      <family val="2"/>
    </font>
    <font>
      <b/>
      <sz val="11"/>
      <color rgb="FFFF0000"/>
      <name val="Calibri"/>
      <family val="2"/>
      <scheme val="minor"/>
    </font>
    <font>
      <sz val="11"/>
      <name val="Calibri"/>
      <family val="2"/>
      <scheme val="minor"/>
    </font>
    <font>
      <sz val="11"/>
      <name val="Symbol"/>
      <family val="1"/>
      <charset val="2"/>
    </font>
    <font>
      <sz val="7"/>
      <name val="Times New Roman"/>
      <family val="1"/>
    </font>
    <font>
      <sz val="11"/>
      <name val="Calibri"/>
      <family val="2"/>
    </font>
    <font>
      <sz val="11"/>
      <name val="Wingdings"/>
      <charset val="2"/>
    </font>
    <font>
      <b/>
      <sz val="11"/>
      <color rgb="FF2E75B6"/>
      <name val="Calibri"/>
      <family val="2"/>
    </font>
    <font>
      <b/>
      <u/>
      <sz val="11"/>
      <name val="Calibri"/>
      <family val="2"/>
    </font>
    <font>
      <b/>
      <sz val="10"/>
      <color rgb="FF366092"/>
      <name val="Arial"/>
      <family val="2"/>
    </font>
    <font>
      <b/>
      <sz val="10"/>
      <color theme="4" tint="-0.249977111117893"/>
      <name val="Arial"/>
      <family val="2"/>
    </font>
    <font>
      <sz val="10"/>
      <color theme="1"/>
      <name val="Arial"/>
      <family val="2"/>
      <charset val="204"/>
    </font>
    <font>
      <b/>
      <sz val="10"/>
      <color theme="1"/>
      <name val="Arial"/>
      <family val="2"/>
    </font>
    <font>
      <b/>
      <u/>
      <sz val="10"/>
      <color theme="1"/>
      <name val="Arial"/>
      <family val="2"/>
    </font>
    <font>
      <b/>
      <i/>
      <sz val="10"/>
      <color theme="1"/>
      <name val="Arial"/>
      <family val="2"/>
      <charset val="204"/>
    </font>
    <font>
      <b/>
      <i/>
      <u/>
      <sz val="10"/>
      <color rgb="FFFF0000"/>
      <name val="Arial"/>
      <family val="2"/>
      <charset val="204"/>
    </font>
    <font>
      <b/>
      <i/>
      <sz val="10"/>
      <name val="Arial"/>
      <family val="2"/>
      <charset val="204"/>
    </font>
    <font>
      <b/>
      <sz val="10"/>
      <color theme="1"/>
      <name val="Arial"/>
      <family val="2"/>
      <charset val="204"/>
    </font>
    <font>
      <b/>
      <sz val="10"/>
      <color rgb="FFFF0000"/>
      <name val="Arial"/>
      <family val="2"/>
      <charset val="204"/>
    </font>
    <font>
      <sz val="10"/>
      <name val="Arial"/>
      <family val="2"/>
      <charset val="204"/>
    </font>
    <font>
      <sz val="10"/>
      <color theme="1"/>
      <name val="Arial"/>
      <family val="2"/>
    </font>
    <font>
      <b/>
      <i/>
      <sz val="10"/>
      <color theme="1"/>
      <name val="Arial"/>
      <family val="2"/>
    </font>
    <font>
      <b/>
      <sz val="10"/>
      <name val="Arial"/>
      <family val="2"/>
      <charset val="204"/>
    </font>
    <font>
      <sz val="10"/>
      <color rgb="FFFF0000"/>
      <name val="Arial"/>
      <family val="2"/>
      <charset val="204"/>
    </font>
    <font>
      <i/>
      <sz val="10"/>
      <color theme="1"/>
      <name val="Arial"/>
      <family val="2"/>
      <charset val="204"/>
    </font>
    <font>
      <b/>
      <sz val="10"/>
      <color rgb="FF000000"/>
      <name val="Arial"/>
      <family val="2"/>
      <charset val="204"/>
    </font>
    <font>
      <sz val="10"/>
      <color rgb="FF000000"/>
      <name val="Arial"/>
      <family val="2"/>
      <charset val="204"/>
    </font>
    <font>
      <sz val="11"/>
      <color theme="0" tint="-0.34998626667073579"/>
      <name val="Arial"/>
      <family val="2"/>
    </font>
    <font>
      <sz val="12"/>
      <color theme="0" tint="-0.34998626667073579"/>
      <name val="Arial"/>
      <family val="2"/>
    </font>
  </fonts>
  <fills count="20">
    <fill>
      <patternFill patternType="none"/>
    </fill>
    <fill>
      <patternFill patternType="gray125"/>
    </fill>
    <fill>
      <patternFill patternType="solid">
        <fgColor theme="0" tint="-0.499984740745262"/>
        <bgColor indexed="64"/>
      </patternFill>
    </fill>
    <fill>
      <patternFill patternType="solid">
        <fgColor rgb="FFFFFFCC"/>
        <bgColor indexed="64"/>
      </patternFill>
    </fill>
    <fill>
      <patternFill patternType="solid">
        <fgColor rgb="FFFFFF00"/>
        <bgColor indexed="64"/>
      </patternFill>
    </fill>
    <fill>
      <patternFill patternType="solid">
        <fgColor theme="0" tint="-0.34998626667073579"/>
        <bgColor indexed="64"/>
      </patternFill>
    </fill>
    <fill>
      <patternFill patternType="solid">
        <fgColor theme="0" tint="-4.9989318521683403E-2"/>
        <bgColor indexed="64"/>
      </patternFill>
    </fill>
    <fill>
      <patternFill patternType="solid">
        <fgColor theme="4"/>
        <bgColor theme="4"/>
      </patternFill>
    </fill>
    <fill>
      <patternFill patternType="solid">
        <fgColor rgb="FFFFFF00"/>
        <bgColor theme="4"/>
      </patternFill>
    </fill>
    <fill>
      <patternFill patternType="solid">
        <fgColor theme="4" tint="0.79998168889431442"/>
        <bgColor theme="4" tint="0.79998168889431442"/>
      </patternFill>
    </fill>
    <fill>
      <patternFill patternType="solid">
        <fgColor theme="4" tint="0.59999389629810485"/>
        <bgColor theme="4" tint="0.59999389629810485"/>
      </patternFill>
    </fill>
    <fill>
      <patternFill patternType="solid">
        <fgColor rgb="FFFFC7CE"/>
      </patternFill>
    </fill>
    <fill>
      <patternFill patternType="solid">
        <fgColor theme="0"/>
        <bgColor indexed="64"/>
      </patternFill>
    </fill>
    <fill>
      <patternFill patternType="solid">
        <fgColor theme="3" tint="0.59999389629810485"/>
        <bgColor indexed="64"/>
      </patternFill>
    </fill>
    <fill>
      <patternFill patternType="solid">
        <fgColor theme="3" tint="0.79998168889431442"/>
        <bgColor indexed="64"/>
      </patternFill>
    </fill>
    <fill>
      <patternFill patternType="solid">
        <fgColor theme="6" tint="0.79998168889431442"/>
        <bgColor indexed="64"/>
      </patternFill>
    </fill>
    <fill>
      <patternFill patternType="solid">
        <fgColor theme="0" tint="-0.249977111117893"/>
        <bgColor indexed="64"/>
      </patternFill>
    </fill>
    <fill>
      <patternFill patternType="solid">
        <fgColor indexed="13"/>
        <bgColor indexed="64"/>
      </patternFill>
    </fill>
    <fill>
      <patternFill patternType="solid">
        <fgColor indexed="9"/>
        <bgColor indexed="9"/>
      </patternFill>
    </fill>
    <fill>
      <patternFill patternType="solid">
        <fgColor rgb="FFE7E6E6"/>
        <bgColor indexed="64"/>
      </patternFill>
    </fill>
  </fills>
  <borders count="138">
    <border>
      <left/>
      <right/>
      <top/>
      <bottom/>
      <diagonal/>
    </border>
    <border>
      <left/>
      <right/>
      <top/>
      <bottom style="thin">
        <color theme="1"/>
      </bottom>
      <diagonal/>
    </border>
    <border>
      <left style="thin">
        <color indexed="8"/>
      </left>
      <right style="thin">
        <color indexed="64"/>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diagonal/>
    </border>
    <border>
      <left/>
      <right style="thin">
        <color indexed="64"/>
      </right>
      <top style="thin">
        <color indexed="8"/>
      </top>
      <bottom/>
      <diagonal/>
    </border>
    <border>
      <left style="thin">
        <color indexed="64"/>
      </left>
      <right style="thin">
        <color indexed="64"/>
      </right>
      <top style="thin">
        <color indexed="8"/>
      </top>
      <bottom/>
      <diagonal/>
    </border>
    <border>
      <left style="thin">
        <color indexed="64"/>
      </left>
      <right/>
      <top style="thin">
        <color indexed="8"/>
      </top>
      <bottom/>
      <diagonal/>
    </border>
    <border>
      <left/>
      <right/>
      <top style="thin">
        <color indexed="8"/>
      </top>
      <bottom/>
      <diagonal/>
    </border>
    <border>
      <left style="thin">
        <color indexed="8"/>
      </left>
      <right style="thin">
        <color indexed="64"/>
      </right>
      <top/>
      <bottom style="thin">
        <color indexed="8"/>
      </bottom>
      <diagonal/>
    </border>
    <border>
      <left/>
      <right style="thin">
        <color indexed="8"/>
      </right>
      <top/>
      <bottom style="thin">
        <color indexed="8"/>
      </bottom>
      <diagonal/>
    </border>
    <border>
      <left style="thin">
        <color indexed="8"/>
      </left>
      <right style="thin">
        <color indexed="8"/>
      </right>
      <top/>
      <bottom style="thin">
        <color indexed="8"/>
      </bottom>
      <diagonal/>
    </border>
    <border>
      <left/>
      <right style="thin">
        <color indexed="64"/>
      </right>
      <top/>
      <bottom style="thin">
        <color indexed="8"/>
      </bottom>
      <diagonal/>
    </border>
    <border>
      <left style="thin">
        <color indexed="64"/>
      </left>
      <right style="thin">
        <color indexed="64"/>
      </right>
      <top/>
      <bottom style="thin">
        <color indexed="8"/>
      </bottom>
      <diagonal/>
    </border>
    <border>
      <left style="thin">
        <color indexed="64"/>
      </left>
      <right/>
      <top/>
      <bottom style="thin">
        <color indexed="8"/>
      </bottom>
      <diagonal/>
    </border>
    <border>
      <left/>
      <right/>
      <top/>
      <bottom style="thin">
        <color indexed="8"/>
      </bottom>
      <diagonal/>
    </border>
    <border>
      <left style="thin">
        <color indexed="8"/>
      </left>
      <right style="thin">
        <color indexed="64"/>
      </right>
      <top/>
      <bottom/>
      <diagonal/>
    </border>
    <border>
      <left/>
      <right style="thin">
        <color indexed="8"/>
      </right>
      <top/>
      <bottom/>
      <diagonal/>
    </border>
    <border>
      <left style="thin">
        <color indexed="8"/>
      </left>
      <right style="thin">
        <color indexed="8"/>
      </right>
      <top/>
      <bottom/>
      <diagonal/>
    </border>
    <border>
      <left/>
      <right style="thin">
        <color indexed="64"/>
      </right>
      <top/>
      <bottom/>
      <diagonal/>
    </border>
    <border>
      <left style="thin">
        <color indexed="64"/>
      </left>
      <right style="thin">
        <color indexed="64"/>
      </right>
      <top style="thin">
        <color indexed="8"/>
      </top>
      <bottom style="thin">
        <color indexed="8"/>
      </bottom>
      <diagonal/>
    </border>
    <border>
      <left/>
      <right/>
      <top style="thin">
        <color indexed="8"/>
      </top>
      <bottom style="thin">
        <color indexed="8"/>
      </bottom>
      <diagonal/>
    </border>
    <border>
      <left/>
      <right style="thin">
        <color indexed="64"/>
      </right>
      <top style="thin">
        <color indexed="8"/>
      </top>
      <bottom style="thin">
        <color indexed="8"/>
      </bottom>
      <diagonal/>
    </border>
    <border>
      <left style="thin">
        <color indexed="64"/>
      </left>
      <right style="thin">
        <color indexed="64"/>
      </right>
      <top/>
      <bottom/>
      <diagonal/>
    </border>
    <border>
      <left style="thin">
        <color indexed="8"/>
      </left>
      <right/>
      <top/>
      <bottom/>
      <diagonal/>
    </border>
    <border>
      <left style="medium">
        <color indexed="64"/>
      </left>
      <right/>
      <top/>
      <bottom/>
      <diagonal/>
    </border>
    <border>
      <left style="thin">
        <color theme="0"/>
      </left>
      <right style="thin">
        <color theme="0"/>
      </right>
      <top style="thin">
        <color theme="4" tint="0.39997558519241921"/>
      </top>
      <bottom style="thick">
        <color theme="0"/>
      </bottom>
      <diagonal/>
    </border>
    <border>
      <left style="thin">
        <color theme="4" tint="0.39997558519241921"/>
      </left>
      <right/>
      <top style="thin">
        <color theme="4" tint="0.39997558519241921"/>
      </top>
      <bottom/>
      <diagonal/>
    </border>
    <border>
      <left/>
      <right/>
      <top style="thin">
        <color theme="4" tint="0.39997558519241921"/>
      </top>
      <bottom/>
      <diagonal/>
    </border>
    <border>
      <left style="thin">
        <color theme="0"/>
      </left>
      <right style="thin">
        <color theme="0"/>
      </right>
      <top style="thin">
        <color theme="0"/>
      </top>
      <bottom style="thin">
        <color theme="0"/>
      </bottom>
      <diagonal/>
    </border>
    <border>
      <left style="thin">
        <color theme="0"/>
      </left>
      <right style="thin">
        <color theme="0"/>
      </right>
      <top/>
      <bottom/>
      <diagonal/>
    </border>
    <border>
      <left style="medium">
        <color indexed="8"/>
      </left>
      <right style="medium">
        <color indexed="8"/>
      </right>
      <top/>
      <bottom/>
      <diagonal/>
    </border>
    <border>
      <left style="thin">
        <color theme="0"/>
      </left>
      <right style="thin">
        <color theme="0"/>
      </right>
      <top style="thin">
        <color theme="4" tint="0.39997558519241921"/>
      </top>
      <bottom style="thin">
        <color theme="0"/>
      </bottom>
      <diagonal/>
    </border>
    <border>
      <left/>
      <right/>
      <top style="medium">
        <color indexed="64"/>
      </top>
      <bottom/>
      <diagonal/>
    </border>
    <border>
      <left style="medium">
        <color indexed="8"/>
      </left>
      <right style="medium">
        <color indexed="8"/>
      </right>
      <top style="thin">
        <color theme="0"/>
      </top>
      <bottom style="thin">
        <color theme="0"/>
      </bottom>
      <diagonal/>
    </border>
    <border>
      <left style="medium">
        <color indexed="8"/>
      </left>
      <right style="thin">
        <color theme="4" tint="0.39997558519241921"/>
      </right>
      <top style="thin">
        <color theme="0"/>
      </top>
      <bottom style="thin">
        <color theme="0"/>
      </bottom>
      <diagonal/>
    </border>
    <border>
      <left style="thin">
        <color theme="0"/>
      </left>
      <right style="thin">
        <color theme="4" tint="0.39997558519241921"/>
      </right>
      <top style="thin">
        <color theme="4" tint="0.39997558519241921"/>
      </top>
      <bottom style="thin">
        <color theme="0"/>
      </bottom>
      <diagonal/>
    </border>
    <border>
      <left style="medium">
        <color indexed="64"/>
      </left>
      <right style="thin">
        <color theme="0"/>
      </right>
      <top style="thin">
        <color theme="4" tint="0.39997558519241921"/>
      </top>
      <bottom style="thick">
        <color theme="0"/>
      </bottom>
      <diagonal/>
    </border>
    <border>
      <left/>
      <right/>
      <top/>
      <bottom style="thick">
        <color theme="4"/>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bottom/>
      <diagonal/>
    </border>
    <border>
      <left style="medium">
        <color indexed="64"/>
      </left>
      <right/>
      <top style="thin">
        <color theme="4"/>
      </top>
      <bottom style="thin">
        <color theme="4"/>
      </bottom>
      <diagonal/>
    </border>
    <border>
      <left/>
      <right/>
      <top style="thin">
        <color theme="4"/>
      </top>
      <bottom style="thin">
        <color theme="4"/>
      </bottom>
      <diagonal/>
    </border>
    <border>
      <left/>
      <right style="thin">
        <color theme="4"/>
      </right>
      <top style="thin">
        <color theme="4"/>
      </top>
      <bottom style="thin">
        <color theme="4"/>
      </bottom>
      <diagonal/>
    </border>
    <border>
      <left style="thin">
        <color theme="4"/>
      </left>
      <right/>
      <top style="thin">
        <color theme="4"/>
      </top>
      <bottom style="thin">
        <color theme="4"/>
      </bottom>
      <diagonal/>
    </border>
    <border>
      <left style="thin">
        <color theme="4"/>
      </left>
      <right style="medium">
        <color indexed="64"/>
      </right>
      <top style="thin">
        <color theme="4"/>
      </top>
      <bottom style="thin">
        <color theme="4"/>
      </bottom>
      <diagonal/>
    </border>
    <border>
      <left style="thin">
        <color theme="4"/>
      </left>
      <right/>
      <top/>
      <bottom style="thin">
        <color theme="4"/>
      </bottom>
      <diagonal/>
    </border>
    <border>
      <left style="thin">
        <color theme="4"/>
      </left>
      <right style="medium">
        <color indexed="64"/>
      </right>
      <top/>
      <bottom style="thin">
        <color theme="4"/>
      </bottom>
      <diagonal/>
    </border>
    <border>
      <left style="thin">
        <color theme="4"/>
      </left>
      <right/>
      <top style="thin">
        <color theme="4"/>
      </top>
      <bottom/>
      <diagonal/>
    </border>
    <border>
      <left style="thin">
        <color theme="4"/>
      </left>
      <right style="medium">
        <color indexed="64"/>
      </right>
      <top style="thin">
        <color theme="4"/>
      </top>
      <bottom/>
      <diagonal/>
    </border>
    <border>
      <left style="medium">
        <color indexed="64"/>
      </left>
      <right/>
      <top style="thin">
        <color theme="4"/>
      </top>
      <bottom/>
      <diagonal/>
    </border>
    <border>
      <left/>
      <right/>
      <top style="thin">
        <color theme="4"/>
      </top>
      <bottom/>
      <diagonal/>
    </border>
    <border>
      <left/>
      <right style="thin">
        <color theme="4"/>
      </right>
      <top style="thin">
        <color theme="4"/>
      </top>
      <bottom/>
      <diagonal/>
    </border>
    <border>
      <left style="thin">
        <color theme="4"/>
      </left>
      <right style="thin">
        <color theme="4"/>
      </right>
      <top style="thin">
        <color theme="4"/>
      </top>
      <bottom/>
      <diagonal/>
    </border>
    <border>
      <left style="medium">
        <color indexed="64"/>
      </left>
      <right/>
      <top/>
      <bottom style="medium">
        <color indexed="64"/>
      </bottom>
      <diagonal/>
    </border>
    <border>
      <left/>
      <right/>
      <top/>
      <bottom style="medium">
        <color indexed="64"/>
      </bottom>
      <diagonal/>
    </border>
    <border>
      <left/>
      <right style="thin">
        <color theme="4"/>
      </right>
      <top/>
      <bottom style="medium">
        <color indexed="64"/>
      </bottom>
      <diagonal/>
    </border>
    <border>
      <left style="thin">
        <color theme="4"/>
      </left>
      <right style="thin">
        <color theme="4"/>
      </right>
      <top/>
      <bottom style="medium">
        <color indexed="64"/>
      </bottom>
      <diagonal/>
    </border>
    <border>
      <left style="thin">
        <color theme="4"/>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8"/>
      </left>
      <right style="medium">
        <color indexed="8"/>
      </right>
      <top style="medium">
        <color indexed="8"/>
      </top>
      <bottom/>
      <diagonal/>
    </border>
    <border>
      <left/>
      <right/>
      <top style="medium">
        <color indexed="8"/>
      </top>
      <bottom/>
      <diagonal/>
    </border>
    <border>
      <left/>
      <right style="medium">
        <color indexed="8"/>
      </right>
      <top style="medium">
        <color indexed="8"/>
      </top>
      <bottom/>
      <diagonal/>
    </border>
    <border>
      <left style="thin">
        <color indexed="8"/>
      </left>
      <right/>
      <top style="thin">
        <color indexed="8"/>
      </top>
      <bottom style="thin">
        <color indexed="8"/>
      </bottom>
      <diagonal/>
    </border>
    <border>
      <left/>
      <right style="medium">
        <color indexed="8"/>
      </right>
      <top style="thin">
        <color indexed="8"/>
      </top>
      <bottom style="thin">
        <color indexed="8"/>
      </bottom>
      <diagonal/>
    </border>
    <border>
      <left/>
      <right style="thin">
        <color indexed="8"/>
      </right>
      <top style="thin">
        <color indexed="8"/>
      </top>
      <bottom style="thin">
        <color indexed="8"/>
      </bottom>
      <diagonal/>
    </border>
    <border>
      <left style="medium">
        <color indexed="8"/>
      </left>
      <right style="medium">
        <color indexed="8"/>
      </right>
      <top/>
      <bottom style="thin">
        <color indexed="8"/>
      </bottom>
      <diagonal/>
    </border>
    <border>
      <left style="medium">
        <color indexed="8"/>
      </left>
      <right style="medium">
        <color indexed="8"/>
      </right>
      <top style="thin">
        <color indexed="8"/>
      </top>
      <bottom style="thin">
        <color indexed="8"/>
      </bottom>
      <diagonal/>
    </border>
    <border>
      <left/>
      <right style="medium">
        <color indexed="8"/>
      </right>
      <top/>
      <bottom/>
      <diagonal/>
    </border>
    <border>
      <left style="medium">
        <color indexed="8"/>
      </left>
      <right/>
      <top/>
      <bottom/>
      <diagonal/>
    </border>
    <border>
      <left style="medium">
        <color indexed="8"/>
      </left>
      <right style="medium">
        <color indexed="8"/>
      </right>
      <top/>
      <bottom style="medium">
        <color indexed="8"/>
      </bottom>
      <diagonal/>
    </border>
    <border>
      <left/>
      <right/>
      <top/>
      <bottom style="medium">
        <color indexed="8"/>
      </bottom>
      <diagonal/>
    </border>
    <border>
      <left/>
      <right style="medium">
        <color indexed="8"/>
      </right>
      <top/>
      <bottom style="medium">
        <color indexed="8"/>
      </bottom>
      <diagonal/>
    </border>
    <border>
      <left style="medium">
        <color indexed="8"/>
      </left>
      <right/>
      <top style="medium">
        <color indexed="8"/>
      </top>
      <bottom/>
      <diagonal/>
    </border>
    <border>
      <left/>
      <right style="medium">
        <color indexed="8"/>
      </right>
      <top/>
      <bottom style="thin">
        <color indexed="8"/>
      </bottom>
      <diagonal/>
    </border>
    <border>
      <left style="medium">
        <color indexed="8"/>
      </left>
      <right/>
      <top/>
      <bottom style="medium">
        <color indexed="8"/>
      </bottom>
      <diagonal/>
    </border>
    <border>
      <left style="medium">
        <color indexed="8"/>
      </left>
      <right style="medium">
        <color indexed="8"/>
      </right>
      <top style="medium">
        <color indexed="8"/>
      </top>
      <bottom style="medium">
        <color indexed="8"/>
      </bottom>
      <diagonal/>
    </border>
    <border>
      <left/>
      <right/>
      <top/>
      <bottom style="double">
        <color indexed="32"/>
      </bottom>
      <diagonal/>
    </border>
    <border>
      <left/>
      <right/>
      <top style="thin">
        <color indexed="8"/>
      </top>
      <bottom style="double">
        <color indexed="8"/>
      </bottom>
      <diagonal/>
    </border>
    <border>
      <left/>
      <right/>
      <top/>
      <bottom style="thin">
        <color indexed="64"/>
      </bottom>
      <diagonal/>
    </border>
    <border>
      <left style="thin">
        <color indexed="64"/>
      </left>
      <right style="thin">
        <color indexed="64"/>
      </right>
      <top style="thin">
        <color indexed="64"/>
      </top>
      <bottom/>
      <diagonal/>
    </border>
    <border>
      <left/>
      <right/>
      <top style="thin">
        <color indexed="64"/>
      </top>
      <bottom/>
      <diagonal/>
    </border>
    <border>
      <left style="thin">
        <color indexed="64"/>
      </left>
      <right/>
      <top/>
      <bottom/>
      <diagonal/>
    </border>
    <border>
      <left style="thin">
        <color indexed="64"/>
      </left>
      <right/>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medium">
        <color indexed="8"/>
      </bottom>
      <diagonal/>
    </border>
    <border>
      <left/>
      <right/>
      <top style="medium">
        <color indexed="64"/>
      </top>
      <bottom style="medium">
        <color indexed="8"/>
      </bottom>
      <diagonal/>
    </border>
    <border>
      <left/>
      <right style="thin">
        <color indexed="8"/>
      </right>
      <top style="medium">
        <color indexed="64"/>
      </top>
      <bottom style="medium">
        <color indexed="8"/>
      </bottom>
      <diagonal/>
    </border>
    <border>
      <left style="thin">
        <color indexed="8"/>
      </left>
      <right style="thin">
        <color indexed="64"/>
      </right>
      <top style="medium">
        <color indexed="64"/>
      </top>
      <bottom style="medium">
        <color indexed="8"/>
      </bottom>
      <diagonal/>
    </border>
    <border>
      <left style="thin">
        <color indexed="64"/>
      </left>
      <right style="thin">
        <color indexed="64"/>
      </right>
      <top style="medium">
        <color indexed="64"/>
      </top>
      <bottom style="medium">
        <color indexed="8"/>
      </bottom>
      <diagonal/>
    </border>
    <border>
      <left style="thin">
        <color indexed="64"/>
      </left>
      <right/>
      <top style="medium">
        <color indexed="64"/>
      </top>
      <bottom style="medium">
        <color indexed="8"/>
      </bottom>
      <diagonal/>
    </border>
    <border>
      <left/>
      <right style="medium">
        <color indexed="64"/>
      </right>
      <top style="medium">
        <color indexed="64"/>
      </top>
      <bottom style="medium">
        <color indexed="8"/>
      </bottom>
      <diagonal/>
    </border>
    <border>
      <left/>
      <right style="thin">
        <color indexed="8"/>
      </right>
      <top/>
      <bottom style="medium">
        <color indexed="64"/>
      </bottom>
      <diagonal/>
    </border>
    <border>
      <left style="thin">
        <color indexed="8"/>
      </left>
      <right style="thin">
        <color indexed="64"/>
      </right>
      <top/>
      <bottom style="medium">
        <color indexed="64"/>
      </bottom>
      <diagonal/>
    </border>
    <border>
      <left style="thin">
        <color indexed="64"/>
      </left>
      <right style="thin">
        <color indexed="64"/>
      </right>
      <top/>
      <bottom style="medium">
        <color indexed="64"/>
      </bottom>
      <diagonal/>
    </border>
    <border>
      <left/>
      <right style="medium">
        <color indexed="64"/>
      </right>
      <top/>
      <bottom style="medium">
        <color indexed="64"/>
      </bottom>
      <diagonal/>
    </border>
    <border>
      <left/>
      <right/>
      <top style="thin">
        <color indexed="64"/>
      </top>
      <bottom style="thin">
        <color indexed="64"/>
      </bottom>
      <diagonal/>
    </border>
    <border>
      <left style="medium">
        <color indexed="10"/>
      </left>
      <right style="medium">
        <color indexed="10"/>
      </right>
      <top style="medium">
        <color indexed="10"/>
      </top>
      <bottom/>
      <diagonal/>
    </border>
    <border>
      <left style="medium">
        <color indexed="10"/>
      </left>
      <right style="medium">
        <color indexed="10"/>
      </right>
      <top/>
      <bottom/>
      <diagonal/>
    </border>
    <border>
      <left style="medium">
        <color indexed="10"/>
      </left>
      <right style="medium">
        <color indexed="10"/>
      </right>
      <top/>
      <bottom style="medium">
        <color indexed="10"/>
      </bottom>
      <diagonal/>
    </border>
    <border>
      <left/>
      <right/>
      <top style="thin">
        <color auto="1"/>
      </top>
      <bottom/>
      <diagonal/>
    </border>
    <border>
      <left/>
      <right/>
      <top/>
      <bottom style="thin">
        <color auto="1"/>
      </bottom>
      <diagonal/>
    </border>
    <border>
      <left/>
      <right/>
      <top/>
      <bottom style="double">
        <color indexed="8"/>
      </bottom>
      <diagonal/>
    </border>
    <border>
      <left style="medium">
        <color indexed="10"/>
      </left>
      <right style="medium">
        <color indexed="10"/>
      </right>
      <top style="medium">
        <color indexed="10"/>
      </top>
      <bottom style="medium">
        <color indexed="10"/>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left/>
      <right style="thin">
        <color indexed="8"/>
      </right>
      <top style="thin">
        <color indexed="64"/>
      </top>
      <bottom/>
      <diagonal/>
    </border>
    <border>
      <left style="thin">
        <color indexed="64"/>
      </left>
      <right style="thin">
        <color indexed="8"/>
      </right>
      <top/>
      <bottom/>
      <diagonal/>
    </border>
    <border>
      <left/>
      <right/>
      <top/>
      <bottom style="double">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double">
        <color indexed="64"/>
      </bottom>
      <diagonal/>
    </border>
    <border>
      <left/>
      <right style="medium">
        <color indexed="64"/>
      </right>
      <top/>
      <bottom style="double">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style="medium">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s>
  <cellStyleXfs count="30">
    <xf numFmtId="0" fontId="0" fillId="0" borderId="0"/>
    <xf numFmtId="0" fontId="2" fillId="0" borderId="0"/>
    <xf numFmtId="0" fontId="2" fillId="0" borderId="0"/>
    <xf numFmtId="43" fontId="2" fillId="0" borderId="0" applyFont="0" applyFill="0" applyBorder="0" applyAlignment="0" applyProtection="0"/>
    <xf numFmtId="44" fontId="2" fillId="0" borderId="0" applyFont="0" applyFill="0" applyBorder="0" applyAlignment="0" applyProtection="0"/>
    <xf numFmtId="9" fontId="2" fillId="0" borderId="0" applyFont="0" applyFill="0" applyBorder="0" applyAlignment="0" applyProtection="0"/>
    <xf numFmtId="0" fontId="18" fillId="0" borderId="38" applyNumberFormat="0" applyFill="0" applyAlignment="0" applyProtection="0"/>
    <xf numFmtId="0" fontId="20" fillId="11" borderId="0" applyNumberFormat="0" applyBorder="0" applyAlignment="0" applyProtection="0"/>
    <xf numFmtId="0" fontId="25" fillId="0" borderId="0"/>
    <xf numFmtId="0" fontId="1" fillId="0" borderId="0"/>
    <xf numFmtId="0" fontId="25" fillId="0" borderId="0"/>
    <xf numFmtId="9" fontId="1" fillId="0" borderId="0" applyFont="0" applyFill="0" applyBorder="0" applyAlignment="0" applyProtection="0"/>
    <xf numFmtId="0" fontId="1" fillId="0" borderId="0"/>
    <xf numFmtId="0" fontId="1" fillId="0" borderId="0"/>
    <xf numFmtId="0" fontId="2" fillId="0" borderId="0"/>
    <xf numFmtId="0" fontId="9" fillId="0" borderId="0"/>
    <xf numFmtId="0" fontId="1" fillId="0" borderId="0"/>
    <xf numFmtId="43" fontId="9" fillId="0" borderId="0" applyFont="0" applyFill="0" applyBorder="0" applyAlignment="0" applyProtection="0"/>
    <xf numFmtId="9" fontId="9" fillId="0" borderId="0" applyFont="0" applyFill="0" applyBorder="0" applyAlignment="0" applyProtection="0"/>
    <xf numFmtId="44" fontId="9" fillId="0" borderId="0" applyFont="0" applyFill="0" applyBorder="0" applyAlignment="0" applyProtection="0"/>
    <xf numFmtId="0" fontId="1" fillId="0" borderId="0"/>
    <xf numFmtId="0" fontId="2" fillId="0" borderId="0"/>
    <xf numFmtId="0" fontId="2" fillId="0" borderId="0"/>
    <xf numFmtId="0" fontId="9" fillId="0" borderId="0"/>
    <xf numFmtId="0" fontId="9" fillId="0" borderId="0"/>
    <xf numFmtId="0" fontId="9" fillId="0" borderId="0"/>
    <xf numFmtId="0" fontId="2" fillId="0" borderId="0"/>
    <xf numFmtId="44" fontId="1" fillId="0" borderId="0" applyFont="0" applyFill="0" applyBorder="0" applyAlignment="0" applyProtection="0"/>
    <xf numFmtId="0" fontId="9" fillId="0" borderId="0"/>
    <xf numFmtId="0" fontId="1" fillId="0" borderId="0"/>
  </cellStyleXfs>
  <cellXfs count="881">
    <xf numFmtId="0" fontId="0" fillId="0" borderId="0" xfId="0"/>
    <xf numFmtId="0" fontId="0" fillId="2" borderId="0" xfId="0" applyFill="1"/>
    <xf numFmtId="0" fontId="0" fillId="2" borderId="0" xfId="0" applyFill="1" applyAlignment="1">
      <alignment wrapText="1"/>
    </xf>
    <xf numFmtId="0" fontId="3" fillId="2" borderId="0" xfId="0" applyFont="1" applyFill="1" applyAlignment="1">
      <alignment horizontal="center" wrapText="1"/>
    </xf>
    <xf numFmtId="0" fontId="3" fillId="2" borderId="0" xfId="0" applyFont="1" applyFill="1" applyAlignment="1">
      <alignment horizontal="center"/>
    </xf>
    <xf numFmtId="0" fontId="2" fillId="2" borderId="0" xfId="0" applyFont="1" applyFill="1"/>
    <xf numFmtId="0" fontId="2" fillId="0" borderId="0" xfId="0" applyFont="1"/>
    <xf numFmtId="0" fontId="3" fillId="0" borderId="0" xfId="0" applyFont="1"/>
    <xf numFmtId="0" fontId="0" fillId="0" borderId="0" xfId="0" applyAlignment="1">
      <alignment wrapText="1"/>
    </xf>
    <xf numFmtId="0" fontId="4" fillId="0" borderId="0" xfId="0" applyFont="1"/>
    <xf numFmtId="9" fontId="0" fillId="0" borderId="0" xfId="0" applyNumberFormat="1" applyAlignment="1">
      <alignment wrapText="1"/>
    </xf>
    <xf numFmtId="5" fontId="0" fillId="0" borderId="0" xfId="0" applyNumberFormat="1"/>
    <xf numFmtId="0" fontId="4" fillId="3" borderId="0" xfId="0" applyFont="1" applyFill="1"/>
    <xf numFmtId="0" fontId="0" fillId="3" borderId="0" xfId="0" applyFill="1" applyAlignment="1">
      <alignment wrapText="1"/>
    </xf>
    <xf numFmtId="0" fontId="0" fillId="3" borderId="0" xfId="0" applyFill="1"/>
    <xf numFmtId="0" fontId="3" fillId="3" borderId="0" xfId="0" applyFont="1" applyFill="1" applyAlignment="1">
      <alignment horizontal="center" wrapText="1"/>
    </xf>
    <xf numFmtId="0" fontId="3" fillId="3" borderId="0" xfId="0" applyFont="1" applyFill="1" applyAlignment="1">
      <alignment horizontal="center"/>
    </xf>
    <xf numFmtId="0" fontId="2" fillId="3" borderId="0" xfId="0" applyFont="1" applyFill="1"/>
    <xf numFmtId="9" fontId="4" fillId="3" borderId="0" xfId="0" applyNumberFormat="1" applyFont="1" applyFill="1" applyAlignment="1">
      <alignment wrapText="1"/>
    </xf>
    <xf numFmtId="5" fontId="4" fillId="3" borderId="0" xfId="0" applyNumberFormat="1" applyFont="1" applyFill="1"/>
    <xf numFmtId="0" fontId="5" fillId="0" borderId="0" xfId="0" applyFont="1"/>
    <xf numFmtId="0" fontId="3" fillId="0" borderId="0" xfId="0" applyFont="1" applyAlignment="1">
      <alignment horizontal="center" wrapText="1"/>
    </xf>
    <xf numFmtId="0" fontId="3" fillId="0" borderId="0" xfId="0" applyFont="1" applyAlignment="1">
      <alignment horizontal="center"/>
    </xf>
    <xf numFmtId="0" fontId="8" fillId="0" borderId="0" xfId="0" applyFont="1"/>
    <xf numFmtId="0" fontId="2" fillId="0" borderId="0" xfId="0" applyFont="1" applyAlignment="1">
      <alignment wrapText="1"/>
    </xf>
    <xf numFmtId="0" fontId="4" fillId="0" borderId="0" xfId="0" applyFont="1" applyAlignment="1">
      <alignment horizontal="right"/>
    </xf>
    <xf numFmtId="0" fontId="9" fillId="0" borderId="0" xfId="0" applyFont="1"/>
    <xf numFmtId="0" fontId="4" fillId="0" borderId="0" xfId="0" applyFont="1" applyAlignment="1">
      <alignment horizontal="centerContinuous"/>
    </xf>
    <xf numFmtId="0" fontId="4" fillId="0" borderId="0" xfId="0" applyFont="1" applyAlignment="1">
      <alignment horizontal="centerContinuous" wrapText="1"/>
    </xf>
    <xf numFmtId="0" fontId="0" fillId="0" borderId="0" xfId="0" applyAlignment="1">
      <alignment horizontal="centerContinuous"/>
    </xf>
    <xf numFmtId="164" fontId="9" fillId="0" borderId="0" xfId="0" applyNumberFormat="1" applyFont="1" applyAlignment="1">
      <alignment horizontal="left"/>
    </xf>
    <xf numFmtId="0" fontId="10" fillId="0" borderId="0" xfId="0" applyFont="1" applyAlignment="1">
      <alignment horizontal="centerContinuous" wrapText="1"/>
    </xf>
    <xf numFmtId="0" fontId="3" fillId="0" borderId="0" xfId="0" applyFont="1" applyAlignment="1">
      <alignment horizontal="centerContinuous"/>
    </xf>
    <xf numFmtId="0" fontId="3" fillId="0" borderId="0" xfId="0" applyFont="1" applyAlignment="1">
      <alignment horizontal="centerContinuous" wrapText="1"/>
    </xf>
    <xf numFmtId="0" fontId="11" fillId="0" borderId="0" xfId="0" applyFont="1" applyAlignment="1">
      <alignment horizontal="left"/>
    </xf>
    <xf numFmtId="0" fontId="11" fillId="0" borderId="0" xfId="0" applyFont="1" applyAlignment="1">
      <alignment horizontal="centerContinuous"/>
    </xf>
    <xf numFmtId="165" fontId="11" fillId="0" borderId="0" xfId="0" applyNumberFormat="1" applyFont="1" applyAlignment="1">
      <alignment horizontal="left"/>
    </xf>
    <xf numFmtId="164" fontId="11" fillId="0" borderId="0" xfId="0" applyNumberFormat="1" applyFont="1" applyAlignment="1">
      <alignment horizontal="left"/>
    </xf>
    <xf numFmtId="0" fontId="12" fillId="0" borderId="0" xfId="0" applyFont="1"/>
    <xf numFmtId="0" fontId="10" fillId="0" borderId="0" xfId="0" applyFont="1" applyAlignment="1">
      <alignment wrapText="1"/>
    </xf>
    <xf numFmtId="0" fontId="10" fillId="0" borderId="0" xfId="0" applyFont="1"/>
    <xf numFmtId="0" fontId="10" fillId="0" borderId="0" xfId="0" applyFont="1" applyAlignment="1">
      <alignment horizontal="center" wrapText="1"/>
    </xf>
    <xf numFmtId="0" fontId="10" fillId="0" borderId="0" xfId="0" applyFont="1" applyAlignment="1">
      <alignment horizontal="center"/>
    </xf>
    <xf numFmtId="0" fontId="4" fillId="0" borderId="1" xfId="1" applyFont="1" applyBorder="1"/>
    <xf numFmtId="0" fontId="4" fillId="0" borderId="1" xfId="1" applyFont="1" applyBorder="1" applyAlignment="1">
      <alignment horizontal="left" wrapText="1"/>
    </xf>
    <xf numFmtId="0" fontId="13" fillId="0" borderId="0" xfId="0" applyFont="1"/>
    <xf numFmtId="0" fontId="11" fillId="0" borderId="0" xfId="0" applyFont="1" applyAlignment="1">
      <alignment horizontal="center"/>
    </xf>
    <xf numFmtId="0" fontId="0" fillId="0" borderId="0" xfId="0" applyAlignment="1">
      <alignment horizontal="left"/>
    </xf>
    <xf numFmtId="0" fontId="11" fillId="0" borderId="0" xfId="0" applyFont="1"/>
    <xf numFmtId="0" fontId="12" fillId="0" borderId="0" xfId="0" applyFont="1" applyAlignment="1">
      <alignment horizontal="center"/>
    </xf>
    <xf numFmtId="0" fontId="0" fillId="0" borderId="0" xfId="0" applyAlignment="1">
      <alignment horizontal="centerContinuous" wrapText="1"/>
    </xf>
    <xf numFmtId="0" fontId="3" fillId="0" borderId="2" xfId="0" applyFont="1" applyBorder="1"/>
    <xf numFmtId="0" fontId="3" fillId="0" borderId="3" xfId="0" applyFont="1" applyBorder="1"/>
    <xf numFmtId="0" fontId="3" fillId="0" borderId="4" xfId="0" applyFont="1" applyBorder="1" applyAlignment="1">
      <alignment wrapText="1"/>
    </xf>
    <xf numFmtId="0" fontId="3" fillId="0" borderId="5" xfId="0" applyFont="1" applyBorder="1"/>
    <xf numFmtId="0" fontId="3" fillId="0" borderId="6" xfId="0" applyFont="1" applyBorder="1" applyAlignment="1">
      <alignment horizontal="center"/>
    </xf>
    <xf numFmtId="0" fontId="3" fillId="0" borderId="6" xfId="0" applyFont="1" applyBorder="1" applyAlignment="1">
      <alignment horizontal="center" wrapText="1"/>
    </xf>
    <xf numFmtId="0" fontId="3" fillId="0" borderId="7" xfId="0" applyFont="1" applyBorder="1" applyAlignment="1">
      <alignment horizontal="center" wrapText="1"/>
    </xf>
    <xf numFmtId="0" fontId="3" fillId="0" borderId="8" xfId="0" applyFont="1" applyBorder="1" applyAlignment="1">
      <alignment horizontal="center"/>
    </xf>
    <xf numFmtId="0" fontId="3" fillId="0" borderId="5" xfId="0" applyFont="1" applyBorder="1" applyAlignment="1">
      <alignment horizontal="center"/>
    </xf>
    <xf numFmtId="0" fontId="3" fillId="0" borderId="9" xfId="0" applyFont="1" applyBorder="1" applyAlignment="1">
      <alignment horizontal="center"/>
    </xf>
    <xf numFmtId="0" fontId="3" fillId="0" borderId="10" xfId="0" applyFont="1" applyBorder="1" applyAlignment="1">
      <alignment horizontal="center"/>
    </xf>
    <xf numFmtId="0" fontId="3" fillId="0" borderId="11" xfId="0" applyFont="1" applyBorder="1" applyAlignment="1">
      <alignment horizontal="center" wrapText="1"/>
    </xf>
    <xf numFmtId="0" fontId="3" fillId="0" borderId="12" xfId="0" applyFont="1" applyBorder="1" applyAlignment="1">
      <alignment horizontal="center"/>
    </xf>
    <xf numFmtId="0" fontId="3" fillId="0" borderId="13" xfId="0" applyFont="1" applyBorder="1" applyAlignment="1">
      <alignment horizontal="center"/>
    </xf>
    <xf numFmtId="0" fontId="3" fillId="0" borderId="13" xfId="0" applyFont="1" applyBorder="1" applyAlignment="1">
      <alignment horizontal="center" wrapText="1"/>
    </xf>
    <xf numFmtId="0" fontId="3" fillId="5" borderId="16" xfId="0" applyFont="1" applyFill="1" applyBorder="1" applyAlignment="1">
      <alignment horizontal="center"/>
    </xf>
    <xf numFmtId="0" fontId="3" fillId="5" borderId="17" xfId="0" applyFont="1" applyFill="1" applyBorder="1" applyAlignment="1">
      <alignment horizontal="center"/>
    </xf>
    <xf numFmtId="0" fontId="3" fillId="5" borderId="18" xfId="0" applyFont="1" applyFill="1" applyBorder="1" applyAlignment="1">
      <alignment horizontal="center" wrapText="1"/>
    </xf>
    <xf numFmtId="0" fontId="14" fillId="0" borderId="19" xfId="0" applyFont="1" applyBorder="1" applyAlignment="1">
      <alignment horizontal="center" wrapText="1"/>
    </xf>
    <xf numFmtId="0" fontId="14" fillId="5" borderId="13" xfId="0" applyFont="1" applyFill="1" applyBorder="1" applyAlignment="1">
      <alignment horizontal="center"/>
    </xf>
    <xf numFmtId="0" fontId="14" fillId="0" borderId="13" xfId="0" applyFont="1" applyBorder="1" applyAlignment="1">
      <alignment horizontal="center" wrapText="1"/>
    </xf>
    <xf numFmtId="0" fontId="14" fillId="5" borderId="20" xfId="0" applyFont="1" applyFill="1" applyBorder="1" applyAlignment="1">
      <alignment horizontal="center" wrapText="1"/>
    </xf>
    <xf numFmtId="0" fontId="2" fillId="0" borderId="19" xfId="0" applyFont="1" applyBorder="1"/>
    <xf numFmtId="0" fontId="2" fillId="0" borderId="23" xfId="2" applyBorder="1"/>
    <xf numFmtId="0" fontId="2" fillId="0" borderId="23" xfId="2" applyBorder="1" applyAlignment="1">
      <alignment wrapText="1"/>
    </xf>
    <xf numFmtId="166" fontId="2" fillId="0" borderId="19" xfId="2" applyNumberFormat="1" applyBorder="1"/>
    <xf numFmtId="166" fontId="2" fillId="6" borderId="23" xfId="0" applyNumberFormat="1" applyFont="1" applyFill="1" applyBorder="1"/>
    <xf numFmtId="10" fontId="2" fillId="0" borderId="23" xfId="0" applyNumberFormat="1" applyFont="1" applyBorder="1"/>
    <xf numFmtId="0" fontId="2" fillId="0" borderId="6" xfId="2" applyBorder="1" applyAlignment="1">
      <alignment wrapText="1"/>
    </xf>
    <xf numFmtId="0" fontId="2" fillId="0" borderId="0" xfId="2"/>
    <xf numFmtId="0" fontId="0" fillId="0" borderId="19" xfId="0" applyBorder="1"/>
    <xf numFmtId="166" fontId="0" fillId="0" borderId="19" xfId="0" applyNumberFormat="1" applyBorder="1"/>
    <xf numFmtId="166" fontId="0" fillId="6" borderId="23" xfId="0" applyNumberFormat="1" applyFill="1" applyBorder="1"/>
    <xf numFmtId="166" fontId="0" fillId="0" borderId="0" xfId="0" applyNumberFormat="1" applyAlignment="1">
      <alignment wrapText="1"/>
    </xf>
    <xf numFmtId="166" fontId="0" fillId="0" borderId="0" xfId="0" applyNumberFormat="1"/>
    <xf numFmtId="10" fontId="0" fillId="0" borderId="0" xfId="0" applyNumberFormat="1"/>
    <xf numFmtId="0" fontId="0" fillId="0" borderId="24" xfId="0" applyBorder="1"/>
    <xf numFmtId="0" fontId="0" fillId="0" borderId="17" xfId="0" applyBorder="1"/>
    <xf numFmtId="0" fontId="0" fillId="0" borderId="18" xfId="0" applyBorder="1"/>
    <xf numFmtId="166" fontId="0" fillId="0" borderId="17" xfId="0" applyNumberFormat="1" applyBorder="1" applyAlignment="1">
      <alignment wrapText="1"/>
    </xf>
    <xf numFmtId="166" fontId="0" fillId="6" borderId="17" xfId="0" applyNumberFormat="1" applyFill="1" applyBorder="1"/>
    <xf numFmtId="10" fontId="0" fillId="0" borderId="17" xfId="0" applyNumberFormat="1" applyBorder="1"/>
    <xf numFmtId="0" fontId="0" fillId="0" borderId="11" xfId="0" applyBorder="1"/>
    <xf numFmtId="166" fontId="0" fillId="0" borderId="11" xfId="0" applyNumberFormat="1" applyBorder="1" applyAlignment="1">
      <alignment wrapText="1"/>
    </xf>
    <xf numFmtId="166" fontId="0" fillId="6" borderId="10" xfId="0" applyNumberFormat="1" applyFill="1" applyBorder="1"/>
    <xf numFmtId="10" fontId="0" fillId="0" borderId="10" xfId="0" applyNumberFormat="1" applyBorder="1"/>
    <xf numFmtId="0" fontId="0" fillId="0" borderId="15" xfId="0" applyBorder="1"/>
    <xf numFmtId="0" fontId="0" fillId="0" borderId="15" xfId="0" applyBorder="1" applyAlignment="1">
      <alignment wrapText="1"/>
    </xf>
    <xf numFmtId="0" fontId="0" fillId="0" borderId="10" xfId="0" applyBorder="1"/>
    <xf numFmtId="0" fontId="16" fillId="7" borderId="25" xfId="0" applyFont="1" applyFill="1" applyBorder="1" applyAlignment="1">
      <alignment vertical="center" wrapText="1"/>
    </xf>
    <xf numFmtId="0" fontId="16" fillId="8" borderId="26" xfId="0" applyFont="1" applyFill="1" applyBorder="1" applyAlignment="1">
      <alignment vertical="center" wrapText="1"/>
    </xf>
    <xf numFmtId="0" fontId="16" fillId="8" borderId="26" xfId="0" applyFont="1" applyFill="1" applyBorder="1" applyAlignment="1">
      <alignment vertical="center"/>
    </xf>
    <xf numFmtId="0" fontId="17" fillId="9" borderId="27" xfId="0" applyFont="1" applyFill="1" applyBorder="1" applyAlignment="1">
      <alignment vertical="center" wrapText="1"/>
    </xf>
    <xf numFmtId="0" fontId="17" fillId="9" borderId="28" xfId="0" applyFont="1" applyFill="1" applyBorder="1" applyAlignment="1">
      <alignment vertical="center" wrapText="1"/>
    </xf>
    <xf numFmtId="0" fontId="15" fillId="9" borderId="29" xfId="0" applyFont="1" applyFill="1" applyBorder="1" applyAlignment="1">
      <alignment wrapText="1"/>
    </xf>
    <xf numFmtId="0" fontId="15" fillId="9" borderId="29" xfId="0" applyFont="1" applyFill="1" applyBorder="1"/>
    <xf numFmtId="0" fontId="15" fillId="9" borderId="30" xfId="0" applyFont="1" applyFill="1" applyBorder="1" applyAlignment="1">
      <alignment wrapText="1"/>
    </xf>
    <xf numFmtId="0" fontId="0" fillId="0" borderId="31" xfId="0" applyBorder="1" applyAlignment="1">
      <alignment wrapText="1"/>
    </xf>
    <xf numFmtId="0" fontId="17" fillId="0" borderId="27" xfId="0" applyFont="1" applyBorder="1" applyAlignment="1">
      <alignment vertical="center" wrapText="1"/>
    </xf>
    <xf numFmtId="0" fontId="17" fillId="0" borderId="28" xfId="0" applyFont="1" applyBorder="1" applyAlignment="1">
      <alignment vertical="center" wrapText="1"/>
    </xf>
    <xf numFmtId="0" fontId="0" fillId="0" borderId="28" xfId="0" applyBorder="1"/>
    <xf numFmtId="0" fontId="15" fillId="9" borderId="32" xfId="0" applyFont="1" applyFill="1" applyBorder="1"/>
    <xf numFmtId="0" fontId="17" fillId="9" borderId="29" xfId="0" applyFont="1" applyFill="1" applyBorder="1" applyAlignment="1">
      <alignment vertical="center" wrapText="1"/>
    </xf>
    <xf numFmtId="0" fontId="0" fillId="9" borderId="0" xfId="0" applyFill="1" applyAlignment="1">
      <alignment wrapText="1"/>
    </xf>
    <xf numFmtId="0" fontId="0" fillId="9" borderId="28" xfId="0" applyFill="1" applyBorder="1" applyAlignment="1">
      <alignment wrapText="1"/>
    </xf>
    <xf numFmtId="0" fontId="0" fillId="9" borderId="28" xfId="0" applyFill="1" applyBorder="1"/>
    <xf numFmtId="0" fontId="0" fillId="9" borderId="0" xfId="0" applyFill="1"/>
    <xf numFmtId="0" fontId="0" fillId="9" borderId="33" xfId="0" applyFill="1" applyBorder="1"/>
    <xf numFmtId="0" fontId="15" fillId="9" borderId="32" xfId="0" applyFont="1" applyFill="1" applyBorder="1" applyAlignment="1">
      <alignment wrapText="1"/>
    </xf>
    <xf numFmtId="0" fontId="17" fillId="9" borderId="0" xfId="0" applyFont="1" applyFill="1" applyAlignment="1">
      <alignment vertical="center" wrapText="1"/>
    </xf>
    <xf numFmtId="0" fontId="15" fillId="10" borderId="34" xfId="0" applyFont="1" applyFill="1" applyBorder="1" applyAlignment="1">
      <alignment wrapText="1"/>
    </xf>
    <xf numFmtId="0" fontId="15" fillId="10" borderId="35" xfId="0" applyFont="1" applyFill="1" applyBorder="1" applyAlignment="1">
      <alignment wrapText="1"/>
    </xf>
    <xf numFmtId="0" fontId="15" fillId="9" borderId="36" xfId="0" applyFont="1" applyFill="1" applyBorder="1" applyAlignment="1">
      <alignment wrapText="1"/>
    </xf>
    <xf numFmtId="0" fontId="16" fillId="7" borderId="37" xfId="0" applyFont="1" applyFill="1" applyBorder="1" applyAlignment="1">
      <alignment vertical="center" wrapText="1"/>
    </xf>
    <xf numFmtId="0" fontId="26" fillId="12" borderId="0" xfId="8" applyFont="1" applyFill="1"/>
    <xf numFmtId="44" fontId="26" fillId="12" borderId="0" xfId="8" applyNumberFormat="1" applyFont="1" applyFill="1"/>
    <xf numFmtId="0" fontId="27" fillId="13" borderId="39" xfId="8" applyFont="1" applyFill="1" applyBorder="1" applyAlignment="1">
      <alignment horizontal="left" vertical="center"/>
    </xf>
    <xf numFmtId="0" fontId="28" fillId="13" borderId="33" xfId="8" applyFont="1" applyFill="1" applyBorder="1"/>
    <xf numFmtId="44" fontId="28" fillId="13" borderId="33" xfId="8" applyNumberFormat="1" applyFont="1" applyFill="1" applyBorder="1"/>
    <xf numFmtId="44" fontId="28" fillId="13" borderId="40" xfId="8" applyNumberFormat="1" applyFont="1" applyFill="1" applyBorder="1"/>
    <xf numFmtId="0" fontId="25" fillId="12" borderId="0" xfId="8" applyFill="1"/>
    <xf numFmtId="0" fontId="25" fillId="12" borderId="25" xfId="8" applyFill="1" applyBorder="1"/>
    <xf numFmtId="0" fontId="29" fillId="12" borderId="0" xfId="8" applyFont="1" applyFill="1" applyAlignment="1">
      <alignment horizontal="right"/>
    </xf>
    <xf numFmtId="0" fontId="1" fillId="0" borderId="0" xfId="9"/>
    <xf numFmtId="167" fontId="30" fillId="12" borderId="0" xfId="8" applyNumberFormat="1" applyFont="1" applyFill="1"/>
    <xf numFmtId="0" fontId="30" fillId="12" borderId="0" xfId="8" applyFont="1" applyFill="1"/>
    <xf numFmtId="14" fontId="30" fillId="12" borderId="41" xfId="8" applyNumberFormat="1" applyFont="1" applyFill="1" applyBorder="1"/>
    <xf numFmtId="1" fontId="25" fillId="12" borderId="41" xfId="3" applyNumberFormat="1" applyFont="1" applyFill="1" applyBorder="1" applyAlignment="1">
      <alignment horizontal="left" vertical="center"/>
    </xf>
    <xf numFmtId="0" fontId="30" fillId="12" borderId="0" xfId="10" applyFont="1" applyFill="1"/>
    <xf numFmtId="0" fontId="30" fillId="12" borderId="41" xfId="8" applyFont="1" applyFill="1" applyBorder="1"/>
    <xf numFmtId="167" fontId="29" fillId="12" borderId="0" xfId="8" applyNumberFormat="1" applyFont="1" applyFill="1"/>
    <xf numFmtId="44" fontId="31" fillId="12" borderId="0" xfId="8" applyNumberFormat="1" applyFont="1" applyFill="1"/>
    <xf numFmtId="44" fontId="31" fillId="12" borderId="41" xfId="8" applyNumberFormat="1" applyFont="1" applyFill="1" applyBorder="1"/>
    <xf numFmtId="44" fontId="31" fillId="12" borderId="0" xfId="8" applyNumberFormat="1" applyFont="1" applyFill="1" applyAlignment="1">
      <alignment horizontal="center"/>
    </xf>
    <xf numFmtId="44" fontId="31" fillId="12" borderId="41" xfId="8" applyNumberFormat="1" applyFont="1" applyFill="1" applyBorder="1" applyAlignment="1">
      <alignment horizontal="center"/>
    </xf>
    <xf numFmtId="44" fontId="32" fillId="14" borderId="45" xfId="8" applyNumberFormat="1" applyFont="1" applyFill="1" applyBorder="1" applyAlignment="1">
      <alignment horizontal="center" vertical="center"/>
    </xf>
    <xf numFmtId="44" fontId="32" fillId="15" borderId="45" xfId="8" applyNumberFormat="1" applyFont="1" applyFill="1" applyBorder="1" applyAlignment="1">
      <alignment horizontal="center" vertical="center" wrapText="1"/>
    </xf>
    <xf numFmtId="44" fontId="32" fillId="15" borderId="46" xfId="8" applyNumberFormat="1" applyFont="1" applyFill="1" applyBorder="1" applyAlignment="1">
      <alignment horizontal="center" vertical="center" wrapText="1"/>
    </xf>
    <xf numFmtId="0" fontId="33" fillId="12" borderId="42" xfId="8" applyFont="1" applyFill="1" applyBorder="1" applyAlignment="1">
      <alignment horizontal="left" vertical="center"/>
    </xf>
    <xf numFmtId="0" fontId="25" fillId="12" borderId="43" xfId="8" applyFill="1" applyBorder="1"/>
    <xf numFmtId="0" fontId="33" fillId="12" borderId="43" xfId="8" applyFont="1" applyFill="1" applyBorder="1" applyAlignment="1">
      <alignment horizontal="left" vertical="center"/>
    </xf>
    <xf numFmtId="0" fontId="33" fillId="12" borderId="44" xfId="8" applyFont="1" applyFill="1" applyBorder="1" applyAlignment="1">
      <alignment horizontal="left" vertical="center"/>
    </xf>
    <xf numFmtId="8" fontId="33" fillId="14" borderId="45" xfId="8" applyNumberFormat="1" applyFont="1" applyFill="1" applyBorder="1" applyAlignment="1">
      <alignment horizontal="right" vertical="center"/>
    </xf>
    <xf numFmtId="8" fontId="33" fillId="12" borderId="45" xfId="8" applyNumberFormat="1" applyFont="1" applyFill="1" applyBorder="1" applyAlignment="1">
      <alignment horizontal="right" vertical="center"/>
    </xf>
    <xf numFmtId="9" fontId="33" fillId="0" borderId="45" xfId="11" applyFont="1" applyFill="1" applyBorder="1" applyAlignment="1">
      <alignment horizontal="right" vertical="center"/>
    </xf>
    <xf numFmtId="8" fontId="33" fillId="0" borderId="46" xfId="8" applyNumberFormat="1" applyFont="1" applyBorder="1" applyAlignment="1">
      <alignment horizontal="right" vertical="center"/>
    </xf>
    <xf numFmtId="44" fontId="34" fillId="12" borderId="0" xfId="8" applyNumberFormat="1" applyFont="1" applyFill="1" applyAlignment="1">
      <alignment horizontal="right" vertical="center"/>
    </xf>
    <xf numFmtId="44" fontId="34" fillId="0" borderId="0" xfId="8" applyNumberFormat="1" applyFont="1" applyAlignment="1">
      <alignment horizontal="right" vertical="center"/>
    </xf>
    <xf numFmtId="9" fontId="34" fillId="0" borderId="0" xfId="11" applyFont="1" applyFill="1" applyBorder="1" applyAlignment="1">
      <alignment horizontal="right" vertical="center"/>
    </xf>
    <xf numFmtId="44" fontId="34" fillId="0" borderId="41" xfId="8" applyNumberFormat="1" applyFont="1" applyBorder="1" applyAlignment="1">
      <alignment horizontal="right" vertical="center"/>
    </xf>
    <xf numFmtId="0" fontId="25" fillId="12" borderId="25" xfId="8" applyFill="1" applyBorder="1" applyAlignment="1">
      <alignment horizontal="center"/>
    </xf>
    <xf numFmtId="0" fontId="35" fillId="12" borderId="0" xfId="8" applyFont="1" applyFill="1" applyAlignment="1">
      <alignment horizontal="left" vertical="center"/>
    </xf>
    <xf numFmtId="44" fontId="33" fillId="12" borderId="0" xfId="8" applyNumberFormat="1" applyFont="1" applyFill="1" applyAlignment="1">
      <alignment horizontal="right" vertical="center"/>
    </xf>
    <xf numFmtId="44" fontId="33" fillId="0" borderId="0" xfId="8" applyNumberFormat="1" applyFont="1" applyAlignment="1">
      <alignment horizontal="right" vertical="center"/>
    </xf>
    <xf numFmtId="9" fontId="33" fillId="0" borderId="0" xfId="11" applyFont="1" applyFill="1" applyBorder="1" applyAlignment="1">
      <alignment horizontal="right" vertical="center"/>
    </xf>
    <xf numFmtId="44" fontId="33" fillId="0" borderId="41" xfId="8" applyNumberFormat="1" applyFont="1" applyBorder="1" applyAlignment="1">
      <alignment horizontal="right" vertical="center"/>
    </xf>
    <xf numFmtId="0" fontId="25" fillId="12" borderId="0" xfId="8" applyFill="1" applyAlignment="1">
      <alignment horizontal="center"/>
    </xf>
    <xf numFmtId="0" fontId="33" fillId="12" borderId="45" xfId="8" applyFont="1" applyFill="1" applyBorder="1" applyAlignment="1">
      <alignment horizontal="left" vertical="center"/>
    </xf>
    <xf numFmtId="0" fontId="34" fillId="12" borderId="45" xfId="8" applyFont="1" applyFill="1" applyBorder="1" applyAlignment="1">
      <alignment horizontal="left" vertical="center"/>
    </xf>
    <xf numFmtId="0" fontId="25" fillId="12" borderId="44" xfId="8" applyFill="1" applyBorder="1"/>
    <xf numFmtId="43" fontId="34" fillId="12" borderId="45" xfId="8" applyNumberFormat="1" applyFont="1" applyFill="1" applyBorder="1" applyAlignment="1">
      <alignment horizontal="right" vertical="center"/>
    </xf>
    <xf numFmtId="8" fontId="34" fillId="15" borderId="45" xfId="8" applyNumberFormat="1" applyFont="1" applyFill="1" applyBorder="1" applyAlignment="1">
      <alignment horizontal="right" vertical="center"/>
    </xf>
    <xf numFmtId="9" fontId="34" fillId="15" borderId="45" xfId="11" applyFont="1" applyFill="1" applyBorder="1" applyAlignment="1">
      <alignment horizontal="right" vertical="center"/>
    </xf>
    <xf numFmtId="8" fontId="34" fillId="15" borderId="46" xfId="8" applyNumberFormat="1" applyFont="1" applyFill="1" applyBorder="1" applyAlignment="1">
      <alignment horizontal="right" vertical="center"/>
    </xf>
    <xf numFmtId="43" fontId="34" fillId="12" borderId="47" xfId="8" applyNumberFormat="1" applyFont="1" applyFill="1" applyBorder="1" applyAlignment="1">
      <alignment horizontal="right" vertical="center"/>
    </xf>
    <xf numFmtId="8" fontId="34" fillId="15" borderId="47" xfId="8" applyNumberFormat="1" applyFont="1" applyFill="1" applyBorder="1" applyAlignment="1">
      <alignment horizontal="right" vertical="center"/>
    </xf>
    <xf numFmtId="9" fontId="34" fillId="15" borderId="47" xfId="11" applyFont="1" applyFill="1" applyBorder="1" applyAlignment="1">
      <alignment horizontal="right" vertical="center"/>
    </xf>
    <xf numFmtId="8" fontId="34" fillId="15" borderId="48" xfId="8" applyNumberFormat="1" applyFont="1" applyFill="1" applyBorder="1" applyAlignment="1">
      <alignment horizontal="right" vertical="center"/>
    </xf>
    <xf numFmtId="0" fontId="34" fillId="12" borderId="0" xfId="8" applyFont="1" applyFill="1" applyAlignment="1">
      <alignment horizontal="left" vertical="center"/>
    </xf>
    <xf numFmtId="8" fontId="34" fillId="12" borderId="0" xfId="8" applyNumberFormat="1" applyFont="1" applyFill="1" applyAlignment="1">
      <alignment horizontal="right" vertical="center"/>
    </xf>
    <xf numFmtId="8" fontId="34" fillId="0" borderId="0" xfId="8" applyNumberFormat="1" applyFont="1" applyAlignment="1">
      <alignment horizontal="right" vertical="center"/>
    </xf>
    <xf numFmtId="8" fontId="34" fillId="0" borderId="41" xfId="8" applyNumberFormat="1" applyFont="1" applyBorder="1" applyAlignment="1">
      <alignment horizontal="right" vertical="center"/>
    </xf>
    <xf numFmtId="8" fontId="33" fillId="14" borderId="49" xfId="8" applyNumberFormat="1" applyFont="1" applyFill="1" applyBorder="1" applyAlignment="1">
      <alignment horizontal="right" vertical="center"/>
    </xf>
    <xf numFmtId="8" fontId="33" fillId="0" borderId="49" xfId="8" applyNumberFormat="1" applyFont="1" applyBorder="1" applyAlignment="1">
      <alignment horizontal="right" vertical="center"/>
    </xf>
    <xf numFmtId="9" fontId="33" fillId="0" borderId="49" xfId="11" applyFont="1" applyFill="1" applyBorder="1" applyAlignment="1">
      <alignment horizontal="right" vertical="center"/>
    </xf>
    <xf numFmtId="8" fontId="33" fillId="0" borderId="50" xfId="8" applyNumberFormat="1" applyFont="1" applyBorder="1" applyAlignment="1">
      <alignment horizontal="right" vertical="center"/>
    </xf>
    <xf numFmtId="8" fontId="34" fillId="12" borderId="47" xfId="8" applyNumberFormat="1" applyFont="1" applyFill="1" applyBorder="1" applyAlignment="1">
      <alignment horizontal="right" vertical="center"/>
    </xf>
    <xf numFmtId="0" fontId="25" fillId="12" borderId="45" xfId="8" applyFill="1" applyBorder="1"/>
    <xf numFmtId="8" fontId="34" fillId="12" borderId="45" xfId="8" applyNumberFormat="1" applyFont="1" applyFill="1" applyBorder="1" applyAlignment="1">
      <alignment horizontal="right" vertical="center"/>
    </xf>
    <xf numFmtId="0" fontId="33" fillId="12" borderId="0" xfId="8" applyFont="1" applyFill="1" applyAlignment="1">
      <alignment horizontal="left" vertical="center"/>
    </xf>
    <xf numFmtId="44" fontId="25" fillId="12" borderId="0" xfId="8" applyNumberFormat="1" applyFill="1"/>
    <xf numFmtId="44" fontId="25" fillId="0" borderId="0" xfId="8" applyNumberFormat="1"/>
    <xf numFmtId="9" fontId="25" fillId="0" borderId="0" xfId="11" applyFont="1" applyFill="1" applyBorder="1" applyAlignment="1"/>
    <xf numFmtId="44" fontId="25" fillId="0" borderId="41" xfId="8" applyNumberFormat="1" applyBorder="1"/>
    <xf numFmtId="0" fontId="33" fillId="12" borderId="0" xfId="8" applyFont="1" applyFill="1" applyAlignment="1">
      <alignment vertical="center"/>
    </xf>
    <xf numFmtId="10" fontId="25" fillId="14" borderId="0" xfId="11" applyNumberFormat="1" applyFont="1" applyFill="1" applyBorder="1" applyAlignment="1"/>
    <xf numFmtId="10" fontId="25" fillId="0" borderId="0" xfId="11" applyNumberFormat="1" applyFont="1" applyFill="1" applyBorder="1" applyAlignment="1"/>
    <xf numFmtId="10" fontId="25" fillId="0" borderId="41" xfId="11" applyNumberFormat="1" applyFont="1" applyFill="1" applyBorder="1" applyAlignment="1"/>
    <xf numFmtId="0" fontId="25" fillId="16" borderId="25" xfId="8" applyFill="1" applyBorder="1"/>
    <xf numFmtId="0" fontId="25" fillId="16" borderId="0" xfId="8" applyFill="1"/>
    <xf numFmtId="0" fontId="25" fillId="16" borderId="0" xfId="8" applyFill="1" applyAlignment="1">
      <alignment vertical="center"/>
    </xf>
    <xf numFmtId="44" fontId="25" fillId="16" borderId="0" xfId="8" applyNumberFormat="1" applyFill="1" applyAlignment="1">
      <alignment vertical="center"/>
    </xf>
    <xf numFmtId="0" fontId="25" fillId="12" borderId="0" xfId="8" applyFill="1" applyAlignment="1">
      <alignment vertical="center"/>
    </xf>
    <xf numFmtId="44" fontId="25" fillId="12" borderId="0" xfId="8" applyNumberFormat="1" applyFill="1" applyAlignment="1">
      <alignment vertical="center"/>
    </xf>
    <xf numFmtId="44" fontId="25" fillId="0" borderId="0" xfId="8" applyNumberFormat="1" applyAlignment="1">
      <alignment vertical="center"/>
    </xf>
    <xf numFmtId="9" fontId="25" fillId="0" borderId="0" xfId="11" applyFont="1" applyFill="1" applyBorder="1" applyAlignment="1">
      <alignment vertical="center"/>
    </xf>
    <xf numFmtId="44" fontId="25" fillId="0" borderId="41" xfId="8" applyNumberFormat="1" applyBorder="1" applyAlignment="1">
      <alignment vertical="center"/>
    </xf>
    <xf numFmtId="0" fontId="33" fillId="12" borderId="51" xfId="8" applyFont="1" applyFill="1" applyBorder="1" applyAlignment="1">
      <alignment vertical="center"/>
    </xf>
    <xf numFmtId="0" fontId="33" fillId="12" borderId="52" xfId="8" applyFont="1" applyFill="1" applyBorder="1" applyAlignment="1">
      <alignment vertical="center"/>
    </xf>
    <xf numFmtId="0" fontId="33" fillId="12" borderId="53" xfId="8" applyFont="1" applyFill="1" applyBorder="1" applyAlignment="1">
      <alignment vertical="center"/>
    </xf>
    <xf numFmtId="5" fontId="34" fillId="12" borderId="54" xfId="8" applyNumberFormat="1" applyFont="1" applyFill="1" applyBorder="1" applyAlignment="1">
      <alignment vertical="center"/>
    </xf>
    <xf numFmtId="9" fontId="34" fillId="0" borderId="54" xfId="11" applyFont="1" applyFill="1" applyBorder="1" applyAlignment="1">
      <alignment horizontal="right" vertical="center"/>
    </xf>
    <xf numFmtId="44" fontId="34" fillId="0" borderId="50" xfId="8" applyNumberFormat="1" applyFont="1" applyBorder="1" applyAlignment="1">
      <alignment horizontal="right" vertical="center"/>
    </xf>
    <xf numFmtId="0" fontId="34" fillId="12" borderId="55" xfId="8" applyFont="1" applyFill="1" applyBorder="1" applyAlignment="1">
      <alignment vertical="center"/>
    </xf>
    <xf numFmtId="0" fontId="33" fillId="12" borderId="56" xfId="8" applyFont="1" applyFill="1" applyBorder="1" applyAlignment="1">
      <alignment vertical="center" wrapText="1"/>
    </xf>
    <xf numFmtId="0" fontId="33" fillId="12" borderId="57" xfId="8" applyFont="1" applyFill="1" applyBorder="1" applyAlignment="1">
      <alignment vertical="center" wrapText="1"/>
    </xf>
    <xf numFmtId="44" fontId="34" fillId="12" borderId="58" xfId="8" applyNumberFormat="1" applyFont="1" applyFill="1" applyBorder="1" applyAlignment="1">
      <alignment vertical="center"/>
    </xf>
    <xf numFmtId="0" fontId="25" fillId="0" borderId="58" xfId="12" applyFont="1" applyBorder="1" applyAlignment="1">
      <alignment vertical="center"/>
    </xf>
    <xf numFmtId="44" fontId="34" fillId="0" borderId="58" xfId="8" applyNumberFormat="1" applyFont="1" applyBorder="1" applyAlignment="1">
      <alignment vertical="center"/>
    </xf>
    <xf numFmtId="9" fontId="34" fillId="0" borderId="58" xfId="11" applyFont="1" applyFill="1" applyBorder="1" applyAlignment="1">
      <alignment vertical="center"/>
    </xf>
    <xf numFmtId="44" fontId="34" fillId="0" borderId="59" xfId="8" applyNumberFormat="1" applyFont="1" applyBorder="1" applyAlignment="1">
      <alignment vertical="center"/>
    </xf>
    <xf numFmtId="0" fontId="33" fillId="12" borderId="25" xfId="8" applyFont="1" applyFill="1" applyBorder="1" applyAlignment="1">
      <alignment horizontal="left" vertical="center" wrapText="1"/>
    </xf>
    <xf numFmtId="0" fontId="33" fillId="12" borderId="0" xfId="8" applyFont="1" applyFill="1" applyAlignment="1">
      <alignment horizontal="left" vertical="center" wrapText="1"/>
    </xf>
    <xf numFmtId="8" fontId="34" fillId="14" borderId="54" xfId="8" applyNumberFormat="1" applyFont="1" applyFill="1" applyBorder="1" applyAlignment="1">
      <alignment vertical="center"/>
    </xf>
    <xf numFmtId="8" fontId="34" fillId="12" borderId="54" xfId="8" applyNumberFormat="1" applyFont="1" applyFill="1" applyBorder="1" applyAlignment="1">
      <alignment vertical="center"/>
    </xf>
    <xf numFmtId="9" fontId="36" fillId="0" borderId="54" xfId="11" applyFont="1" applyFill="1" applyBorder="1" applyAlignment="1">
      <alignment horizontal="right" vertical="center"/>
    </xf>
    <xf numFmtId="0" fontId="26" fillId="12" borderId="39" xfId="8" applyFont="1" applyFill="1" applyBorder="1"/>
    <xf numFmtId="0" fontId="26" fillId="12" borderId="33" xfId="8" applyFont="1" applyFill="1" applyBorder="1"/>
    <xf numFmtId="44" fontId="26" fillId="12" borderId="60" xfId="8" applyNumberFormat="1" applyFont="1" applyFill="1" applyBorder="1"/>
    <xf numFmtId="0" fontId="26" fillId="12" borderId="25" xfId="8" applyFont="1" applyFill="1" applyBorder="1"/>
    <xf numFmtId="0" fontId="2" fillId="0" borderId="0" xfId="1" applyAlignment="1">
      <alignment horizontal="right"/>
    </xf>
    <xf numFmtId="8" fontId="26" fillId="12" borderId="0" xfId="13" applyNumberFormat="1" applyFont="1" applyFill="1"/>
    <xf numFmtId="8" fontId="26" fillId="12" borderId="61" xfId="13" applyNumberFormat="1" applyFont="1" applyFill="1" applyBorder="1"/>
    <xf numFmtId="8" fontId="26" fillId="12" borderId="0" xfId="8" applyNumberFormat="1" applyFont="1" applyFill="1"/>
    <xf numFmtId="0" fontId="26" fillId="12" borderId="0" xfId="13" applyFont="1" applyFill="1" applyAlignment="1">
      <alignment horizontal="right"/>
    </xf>
    <xf numFmtId="10" fontId="26" fillId="12" borderId="0" xfId="11" applyNumberFormat="1" applyFont="1" applyFill="1" applyBorder="1" applyAlignment="1"/>
    <xf numFmtId="10" fontId="26" fillId="12" borderId="61" xfId="11" applyNumberFormat="1" applyFont="1" applyFill="1" applyBorder="1" applyAlignment="1"/>
    <xf numFmtId="0" fontId="26" fillId="12" borderId="55" xfId="8" applyFont="1" applyFill="1" applyBorder="1"/>
    <xf numFmtId="0" fontId="26" fillId="12" borderId="56" xfId="8" applyFont="1" applyFill="1" applyBorder="1"/>
    <xf numFmtId="44" fontId="26" fillId="12" borderId="62" xfId="8" applyNumberFormat="1" applyFont="1" applyFill="1" applyBorder="1"/>
    <xf numFmtId="0" fontId="37" fillId="12" borderId="0" xfId="8" applyFont="1" applyFill="1" applyAlignment="1">
      <alignment horizontal="left" vertical="center"/>
    </xf>
    <xf numFmtId="0" fontId="4" fillId="0" borderId="0" xfId="0" applyFont="1" applyAlignment="1">
      <alignment horizontal="center"/>
    </xf>
    <xf numFmtId="0" fontId="3" fillId="0" borderId="0" xfId="0" applyFont="1" applyAlignment="1">
      <alignment horizontal="right"/>
    </xf>
    <xf numFmtId="0" fontId="11" fillId="0" borderId="15" xfId="0" applyFont="1" applyBorder="1"/>
    <xf numFmtId="165" fontId="11" fillId="0" borderId="15" xfId="0" applyNumberFormat="1" applyFont="1" applyBorder="1" applyAlignment="1">
      <alignment horizontal="left"/>
    </xf>
    <xf numFmtId="0" fontId="3" fillId="0" borderId="0" xfId="0" applyFont="1" applyAlignment="1">
      <alignment horizontal="left"/>
    </xf>
    <xf numFmtId="0" fontId="38" fillId="0" borderId="0" xfId="0" applyFont="1"/>
    <xf numFmtId="0" fontId="0" fillId="0" borderId="63" xfId="0" applyBorder="1"/>
    <xf numFmtId="0" fontId="3" fillId="0" borderId="64" xfId="0" applyFont="1" applyBorder="1" applyAlignment="1">
      <alignment horizontal="centerContinuous"/>
    </xf>
    <xf numFmtId="0" fontId="0" fillId="0" borderId="65" xfId="0" applyBorder="1" applyAlignment="1">
      <alignment horizontal="centerContinuous"/>
    </xf>
    <xf numFmtId="0" fontId="4" fillId="0" borderId="63" xfId="0" applyFont="1" applyBorder="1" applyAlignment="1">
      <alignment horizontal="center"/>
    </xf>
    <xf numFmtId="0" fontId="0" fillId="0" borderId="31" xfId="0" applyBorder="1"/>
    <xf numFmtId="0" fontId="3" fillId="0" borderId="66" xfId="0" applyFont="1" applyBorder="1" applyAlignment="1">
      <alignment horizontal="center"/>
    </xf>
    <xf numFmtId="0" fontId="3" fillId="0" borderId="21" xfId="0" applyFont="1" applyBorder="1" applyAlignment="1">
      <alignment horizontal="center"/>
    </xf>
    <xf numFmtId="5" fontId="3" fillId="0" borderId="67" xfId="0" applyNumberFormat="1" applyFont="1" applyBorder="1" applyAlignment="1">
      <alignment horizontal="center"/>
    </xf>
    <xf numFmtId="5" fontId="3" fillId="0" borderId="68" xfId="0" applyNumberFormat="1" applyFont="1" applyBorder="1" applyAlignment="1">
      <alignment horizontal="center"/>
    </xf>
    <xf numFmtId="0" fontId="4" fillId="0" borderId="69" xfId="0" applyFont="1" applyBorder="1" applyAlignment="1">
      <alignment horizontal="center"/>
    </xf>
    <xf numFmtId="0" fontId="4" fillId="0" borderId="70" xfId="0" applyFont="1" applyBorder="1" applyAlignment="1">
      <alignment horizontal="center"/>
    </xf>
    <xf numFmtId="168" fontId="0" fillId="0" borderId="0" xfId="0" applyNumberFormat="1" applyAlignment="1">
      <alignment horizontal="center"/>
    </xf>
    <xf numFmtId="5" fontId="0" fillId="0" borderId="0" xfId="0" applyNumberFormat="1" applyAlignment="1">
      <alignment horizontal="right"/>
    </xf>
    <xf numFmtId="5" fontId="0" fillId="0" borderId="71" xfId="0" applyNumberFormat="1" applyBorder="1"/>
    <xf numFmtId="5" fontId="0" fillId="0" borderId="31" xfId="0" applyNumberFormat="1" applyBorder="1"/>
    <xf numFmtId="10" fontId="0" fillId="0" borderId="31" xfId="0" applyNumberFormat="1" applyBorder="1" applyAlignment="1">
      <alignment horizontal="right"/>
    </xf>
    <xf numFmtId="0" fontId="4" fillId="0" borderId="31" xfId="0" applyFont="1" applyBorder="1"/>
    <xf numFmtId="168" fontId="4" fillId="0" borderId="0" xfId="0" applyNumberFormat="1" applyFont="1" applyAlignment="1">
      <alignment horizontal="center"/>
    </xf>
    <xf numFmtId="5" fontId="4" fillId="0" borderId="71" xfId="0" applyNumberFormat="1" applyFont="1" applyBorder="1"/>
    <xf numFmtId="5" fontId="4" fillId="0" borderId="31" xfId="0" applyNumberFormat="1" applyFont="1" applyBorder="1"/>
    <xf numFmtId="10" fontId="4" fillId="0" borderId="31" xfId="0" applyNumberFormat="1" applyFont="1" applyBorder="1" applyAlignment="1">
      <alignment horizontal="right"/>
    </xf>
    <xf numFmtId="0" fontId="4" fillId="0" borderId="71" xfId="0" applyFont="1" applyBorder="1"/>
    <xf numFmtId="0" fontId="0" fillId="0" borderId="31" xfId="0" applyBorder="1" applyAlignment="1">
      <alignment horizontal="fill"/>
    </xf>
    <xf numFmtId="0" fontId="0" fillId="0" borderId="0" xfId="0" applyAlignment="1">
      <alignment horizontal="fill"/>
    </xf>
    <xf numFmtId="5" fontId="0" fillId="0" borderId="71" xfId="0" applyNumberFormat="1" applyBorder="1" applyAlignment="1">
      <alignment horizontal="fill"/>
    </xf>
    <xf numFmtId="10" fontId="0" fillId="0" borderId="71" xfId="0" applyNumberFormat="1" applyBorder="1" applyAlignment="1">
      <alignment horizontal="fill"/>
    </xf>
    <xf numFmtId="5" fontId="0" fillId="0" borderId="0" xfId="0" applyNumberFormat="1" applyAlignment="1">
      <alignment horizontal="fill"/>
    </xf>
    <xf numFmtId="5" fontId="0" fillId="0" borderId="0" xfId="0" applyNumberFormat="1" applyAlignment="1">
      <alignment horizontal="center"/>
    </xf>
    <xf numFmtId="0" fontId="0" fillId="0" borderId="72" xfId="0" applyBorder="1" applyAlignment="1">
      <alignment horizontal="fill"/>
    </xf>
    <xf numFmtId="0" fontId="0" fillId="0" borderId="71" xfId="0" applyBorder="1"/>
    <xf numFmtId="10" fontId="0" fillId="0" borderId="31" xfId="0" applyNumberFormat="1" applyBorder="1"/>
    <xf numFmtId="39" fontId="4" fillId="0" borderId="0" xfId="0" applyNumberFormat="1" applyFont="1" applyAlignment="1">
      <alignment horizontal="center"/>
    </xf>
    <xf numFmtId="5" fontId="4" fillId="0" borderId="71" xfId="0" applyNumberFormat="1" applyFont="1" applyBorder="1" applyAlignment="1">
      <alignment horizontal="right"/>
    </xf>
    <xf numFmtId="169" fontId="0" fillId="0" borderId="0" xfId="0" applyNumberFormat="1" applyAlignment="1">
      <alignment horizontal="center"/>
    </xf>
    <xf numFmtId="0" fontId="3" fillId="0" borderId="73" xfId="0" applyFont="1" applyBorder="1"/>
    <xf numFmtId="0" fontId="0" fillId="0" borderId="74" xfId="0" applyBorder="1"/>
    <xf numFmtId="5" fontId="4" fillId="0" borderId="75" xfId="0" applyNumberFormat="1" applyFont="1" applyBorder="1"/>
    <xf numFmtId="5" fontId="4" fillId="0" borderId="73" xfId="0" applyNumberFormat="1" applyFont="1" applyBorder="1"/>
    <xf numFmtId="10" fontId="4" fillId="0" borderId="73" xfId="0" applyNumberFormat="1" applyFont="1" applyBorder="1" applyAlignment="1">
      <alignment horizontal="right"/>
    </xf>
    <xf numFmtId="0" fontId="0" fillId="0" borderId="73" xfId="0" applyBorder="1"/>
    <xf numFmtId="5" fontId="3" fillId="0" borderId="0" xfId="0" applyNumberFormat="1" applyFont="1" applyAlignment="1">
      <alignment horizontal="centerContinuous"/>
    </xf>
    <xf numFmtId="10" fontId="0" fillId="0" borderId="0" xfId="0" applyNumberFormat="1" applyAlignment="1">
      <alignment horizontal="centerContinuous"/>
    </xf>
    <xf numFmtId="5" fontId="4" fillId="0" borderId="0" xfId="0" applyNumberFormat="1" applyFont="1" applyAlignment="1">
      <alignment horizontal="centerContinuous"/>
    </xf>
    <xf numFmtId="10" fontId="11" fillId="0" borderId="0" xfId="0" applyNumberFormat="1" applyFont="1" applyAlignment="1">
      <alignment horizontal="centerContinuous"/>
    </xf>
    <xf numFmtId="165" fontId="0" fillId="0" borderId="21" xfId="0" applyNumberFormat="1" applyBorder="1" applyAlignment="1">
      <alignment horizontal="left"/>
    </xf>
    <xf numFmtId="0" fontId="0" fillId="0" borderId="21" xfId="0" applyBorder="1"/>
    <xf numFmtId="164" fontId="0" fillId="0" borderId="0" xfId="0" applyNumberFormat="1" applyAlignment="1">
      <alignment horizontal="left"/>
    </xf>
    <xf numFmtId="0" fontId="0" fillId="0" borderId="76" xfId="0" applyBorder="1"/>
    <xf numFmtId="0" fontId="0" fillId="0" borderId="64" xfId="0" applyBorder="1"/>
    <xf numFmtId="0" fontId="0" fillId="0" borderId="72" xfId="0" applyBorder="1"/>
    <xf numFmtId="0" fontId="4" fillId="0" borderId="73" xfId="0" applyFont="1" applyBorder="1" applyAlignment="1">
      <alignment horizontal="center"/>
    </xf>
    <xf numFmtId="0" fontId="4" fillId="0" borderId="72" xfId="0" applyFont="1" applyBorder="1"/>
    <xf numFmtId="5" fontId="0" fillId="0" borderId="31" xfId="0" applyNumberFormat="1" applyBorder="1" applyAlignment="1">
      <alignment horizontal="fill"/>
    </xf>
    <xf numFmtId="10" fontId="0" fillId="0" borderId="31" xfId="0" applyNumberFormat="1" applyBorder="1" applyAlignment="1">
      <alignment horizontal="fill"/>
    </xf>
    <xf numFmtId="0" fontId="3" fillId="0" borderId="72" xfId="0" applyFont="1" applyBorder="1"/>
    <xf numFmtId="0" fontId="4" fillId="0" borderId="77" xfId="0" applyFont="1" applyBorder="1" applyAlignment="1">
      <alignment horizontal="center"/>
    </xf>
    <xf numFmtId="0" fontId="3" fillId="4" borderId="72" xfId="0" applyFont="1" applyFill="1" applyBorder="1"/>
    <xf numFmtId="0" fontId="3" fillId="0" borderId="78" xfId="0" applyFont="1" applyBorder="1"/>
    <xf numFmtId="0" fontId="4" fillId="0" borderId="73" xfId="0" applyFont="1" applyBorder="1"/>
    <xf numFmtId="10" fontId="4" fillId="0" borderId="73" xfId="0" applyNumberFormat="1" applyFont="1" applyBorder="1"/>
    <xf numFmtId="170" fontId="0" fillId="0" borderId="0" xfId="0" applyNumberFormat="1"/>
    <xf numFmtId="0" fontId="0" fillId="2" borderId="0" xfId="0" applyFill="1" applyAlignment="1">
      <alignment horizontal="left"/>
    </xf>
    <xf numFmtId="9" fontId="0" fillId="0" borderId="0" xfId="0" applyNumberFormat="1"/>
    <xf numFmtId="0" fontId="4" fillId="3" borderId="0" xfId="0" applyFont="1" applyFill="1" applyAlignment="1">
      <alignment horizontal="left"/>
    </xf>
    <xf numFmtId="9" fontId="4" fillId="3" borderId="0" xfId="0" applyNumberFormat="1" applyFont="1" applyFill="1"/>
    <xf numFmtId="5" fontId="0" fillId="3" borderId="0" xfId="0" applyNumberFormat="1" applyFill="1"/>
    <xf numFmtId="0" fontId="5" fillId="0" borderId="0" xfId="0" applyFont="1" applyAlignment="1">
      <alignment horizontal="left"/>
    </xf>
    <xf numFmtId="0" fontId="0" fillId="0" borderId="0" xfId="1" applyFont="1" applyAlignment="1">
      <alignment horizontal="left"/>
    </xf>
    <xf numFmtId="0" fontId="2" fillId="0" borderId="0" xfId="1"/>
    <xf numFmtId="166" fontId="3" fillId="0" borderId="0" xfId="0" applyNumberFormat="1" applyFont="1" applyAlignment="1">
      <alignment horizontal="center"/>
    </xf>
    <xf numFmtId="0" fontId="12" fillId="0" borderId="0" xfId="0" applyFont="1" applyAlignment="1">
      <alignment horizontal="left"/>
    </xf>
    <xf numFmtId="0" fontId="4" fillId="0" borderId="1" xfId="1" applyFont="1" applyBorder="1" applyAlignment="1">
      <alignment horizontal="left"/>
    </xf>
    <xf numFmtId="0" fontId="2" fillId="0" borderId="0" xfId="0" applyFont="1" applyAlignment="1">
      <alignment horizontal="left"/>
    </xf>
    <xf numFmtId="166" fontId="3" fillId="0" borderId="79" xfId="14" applyNumberFormat="1" applyFont="1" applyBorder="1" applyAlignment="1">
      <alignment horizontal="center"/>
    </xf>
    <xf numFmtId="0" fontId="4" fillId="0" borderId="0" xfId="0" applyFont="1" applyAlignment="1">
      <alignment horizontal="left"/>
    </xf>
    <xf numFmtId="0" fontId="0" fillId="0" borderId="74" xfId="0" applyBorder="1" applyAlignment="1">
      <alignment horizontal="left"/>
    </xf>
    <xf numFmtId="0" fontId="3" fillId="0" borderId="74" xfId="0" applyFont="1" applyBorder="1" applyAlignment="1">
      <alignment horizontal="center" wrapText="1"/>
    </xf>
    <xf numFmtId="0" fontId="3" fillId="0" borderId="74" xfId="0" applyFont="1" applyBorder="1" applyAlignment="1">
      <alignment horizontal="center"/>
    </xf>
    <xf numFmtId="5" fontId="39" fillId="0" borderId="0" xfId="0" applyNumberFormat="1" applyFont="1"/>
    <xf numFmtId="10" fontId="4" fillId="0" borderId="0" xfId="0" applyNumberFormat="1" applyFont="1"/>
    <xf numFmtId="9" fontId="4" fillId="0" borderId="0" xfId="0" applyNumberFormat="1" applyFont="1"/>
    <xf numFmtId="5" fontId="4" fillId="0" borderId="0" xfId="0" applyNumberFormat="1" applyFont="1"/>
    <xf numFmtId="0" fontId="3" fillId="0" borderId="80" xfId="0" applyFont="1" applyBorder="1" applyAlignment="1">
      <alignment horizontal="left"/>
    </xf>
    <xf numFmtId="0" fontId="11" fillId="0" borderId="80" xfId="0" applyFont="1" applyBorder="1"/>
    <xf numFmtId="10" fontId="4" fillId="0" borderId="81" xfId="0" applyNumberFormat="1" applyFont="1" applyBorder="1"/>
    <xf numFmtId="5" fontId="4" fillId="0" borderId="81" xfId="0" applyNumberFormat="1" applyFont="1" applyBorder="1"/>
    <xf numFmtId="43" fontId="0" fillId="0" borderId="0" xfId="0" applyNumberFormat="1"/>
    <xf numFmtId="7" fontId="0" fillId="0" borderId="0" xfId="0" applyNumberFormat="1"/>
    <xf numFmtId="10" fontId="2" fillId="0" borderId="0" xfId="0" applyNumberFormat="1" applyFont="1"/>
    <xf numFmtId="0" fontId="40" fillId="0" borderId="0" xfId="0" applyFont="1"/>
    <xf numFmtId="0" fontId="24" fillId="0" borderId="0" xfId="0" applyFont="1" applyAlignment="1">
      <alignment horizontal="right"/>
    </xf>
    <xf numFmtId="0" fontId="24" fillId="0" borderId="0" xfId="0" applyFont="1"/>
    <xf numFmtId="0" fontId="41" fillId="0" borderId="0" xfId="0" applyFont="1"/>
    <xf numFmtId="43" fontId="40" fillId="0" borderId="0" xfId="3" applyFont="1" applyFill="1" applyBorder="1" applyAlignment="1">
      <alignment horizontal="right"/>
    </xf>
    <xf numFmtId="7" fontId="23" fillId="0" borderId="0" xfId="3" applyNumberFormat="1" applyFont="1" applyFill="1"/>
    <xf numFmtId="10" fontId="40" fillId="0" borderId="0" xfId="5" applyNumberFormat="1" applyFont="1" applyFill="1" applyBorder="1"/>
    <xf numFmtId="10" fontId="40" fillId="0" borderId="0" xfId="5" applyNumberFormat="1" applyFont="1" applyFill="1"/>
    <xf numFmtId="0" fontId="15" fillId="0" borderId="0" xfId="0" applyFont="1"/>
    <xf numFmtId="7" fontId="42" fillId="0" borderId="0" xfId="3" applyNumberFormat="1" applyFont="1" applyFill="1"/>
    <xf numFmtId="10" fontId="40" fillId="0" borderId="0" xfId="0" applyNumberFormat="1" applyFont="1"/>
    <xf numFmtId="164" fontId="0" fillId="0" borderId="0" xfId="0" applyNumberFormat="1"/>
    <xf numFmtId="0" fontId="10" fillId="0" borderId="0" xfId="0" applyFont="1" applyAlignment="1">
      <alignment horizontal="left"/>
    </xf>
    <xf numFmtId="0" fontId="10" fillId="0" borderId="0" xfId="0" applyFont="1" applyAlignment="1">
      <alignment horizontal="centerContinuous"/>
    </xf>
    <xf numFmtId="0" fontId="44" fillId="0" borderId="0" xfId="0" applyFont="1"/>
    <xf numFmtId="0" fontId="45" fillId="0" borderId="0" xfId="0" applyFont="1"/>
    <xf numFmtId="0" fontId="9" fillId="0" borderId="0" xfId="15"/>
    <xf numFmtId="0" fontId="29" fillId="0" borderId="0" xfId="16" applyFont="1"/>
    <xf numFmtId="43" fontId="29" fillId="0" borderId="0" xfId="17" applyFont="1" applyFill="1"/>
    <xf numFmtId="171" fontId="29" fillId="0" borderId="0" xfId="17" applyNumberFormat="1" applyFont="1" applyFill="1"/>
    <xf numFmtId="9" fontId="29" fillId="0" borderId="0" xfId="18" applyFont="1" applyFill="1"/>
    <xf numFmtId="172" fontId="29" fillId="0" borderId="0" xfId="19" applyNumberFormat="1" applyFont="1" applyFill="1"/>
    <xf numFmtId="171" fontId="0" fillId="0" borderId="0" xfId="17" applyNumberFormat="1" applyFont="1" applyFill="1"/>
    <xf numFmtId="171" fontId="0" fillId="0" borderId="0" xfId="17" applyNumberFormat="1" applyFont="1" applyFill="1" applyBorder="1"/>
    <xf numFmtId="173" fontId="0" fillId="0" borderId="0" xfId="17" applyNumberFormat="1" applyFont="1" applyFill="1"/>
    <xf numFmtId="173" fontId="0" fillId="0" borderId="0" xfId="17" applyNumberFormat="1" applyFont="1" applyFill="1" applyBorder="1"/>
    <xf numFmtId="0" fontId="0" fillId="0" borderId="0" xfId="1" applyFont="1"/>
    <xf numFmtId="0" fontId="48" fillId="0" borderId="0" xfId="0" applyFont="1" applyAlignment="1">
      <alignment horizontal="left"/>
    </xf>
    <xf numFmtId="164" fontId="12" fillId="0" borderId="0" xfId="0" applyNumberFormat="1" applyFont="1" applyAlignment="1">
      <alignment horizontal="left"/>
    </xf>
    <xf numFmtId="0" fontId="4" fillId="0" borderId="82" xfId="0" applyFont="1" applyBorder="1" applyAlignment="1">
      <alignment horizontal="left"/>
    </xf>
    <xf numFmtId="0" fontId="14" fillId="0" borderId="0" xfId="0" applyFont="1"/>
    <xf numFmtId="0" fontId="3" fillId="0" borderId="83" xfId="0" applyFont="1" applyBorder="1" applyAlignment="1">
      <alignment wrapText="1"/>
    </xf>
    <xf numFmtId="0" fontId="3" fillId="0" borderId="84" xfId="0" applyFont="1" applyBorder="1" applyAlignment="1">
      <alignment horizontal="center" wrapText="1"/>
    </xf>
    <xf numFmtId="0" fontId="3" fillId="0" borderId="83" xfId="0" applyFont="1" applyBorder="1" applyAlignment="1">
      <alignment horizontal="center" wrapText="1"/>
    </xf>
    <xf numFmtId="0" fontId="3" fillId="0" borderId="0" xfId="0" applyFont="1" applyAlignment="1">
      <alignment wrapText="1"/>
    </xf>
    <xf numFmtId="0" fontId="11" fillId="0" borderId="0" xfId="0" applyFont="1" applyAlignment="1">
      <alignment horizontal="center" wrapText="1"/>
    </xf>
    <xf numFmtId="0" fontId="3" fillId="0" borderId="85" xfId="0" applyFont="1" applyBorder="1" applyAlignment="1">
      <alignment horizontal="center" wrapText="1"/>
    </xf>
    <xf numFmtId="0" fontId="3" fillId="0" borderId="23" xfId="0" applyFont="1" applyBorder="1" applyAlignment="1">
      <alignment horizontal="center" wrapText="1"/>
    </xf>
    <xf numFmtId="0" fontId="30" fillId="0" borderId="86" xfId="0" applyFont="1" applyBorder="1" applyAlignment="1">
      <alignment wrapText="1"/>
    </xf>
    <xf numFmtId="0" fontId="30" fillId="0" borderId="87" xfId="0" applyFont="1" applyBorder="1" applyAlignment="1">
      <alignment wrapText="1"/>
    </xf>
    <xf numFmtId="0" fontId="30" fillId="0" borderId="0" xfId="0" applyFont="1" applyAlignment="1">
      <alignment wrapText="1"/>
    </xf>
    <xf numFmtId="0" fontId="0" fillId="0" borderId="85" xfId="0" applyBorder="1"/>
    <xf numFmtId="0" fontId="0" fillId="0" borderId="23" xfId="0" applyBorder="1"/>
    <xf numFmtId="14" fontId="0" fillId="0" borderId="23" xfId="0" applyNumberFormat="1" applyBorder="1"/>
    <xf numFmtId="43" fontId="0" fillId="0" borderId="23" xfId="3" applyFont="1" applyFill="1" applyBorder="1"/>
    <xf numFmtId="8" fontId="0" fillId="0" borderId="85" xfId="0" applyNumberFormat="1" applyBorder="1"/>
    <xf numFmtId="8" fontId="0" fillId="6" borderId="85" xfId="0" applyNumberFormat="1" applyFill="1" applyBorder="1"/>
    <xf numFmtId="43" fontId="4" fillId="6" borderId="23" xfId="3" applyFont="1" applyFill="1" applyBorder="1" applyAlignment="1">
      <alignment horizontal="right"/>
    </xf>
    <xf numFmtId="43" fontId="0" fillId="6" borderId="23" xfId="3" applyFont="1" applyFill="1" applyBorder="1"/>
    <xf numFmtId="0" fontId="0" fillId="0" borderId="86" xfId="0" applyBorder="1"/>
    <xf numFmtId="0" fontId="0" fillId="0" borderId="87" xfId="0" applyBorder="1"/>
    <xf numFmtId="14" fontId="0" fillId="0" borderId="87" xfId="0" applyNumberFormat="1" applyBorder="1"/>
    <xf numFmtId="0" fontId="1" fillId="0" borderId="0" xfId="20"/>
    <xf numFmtId="43" fontId="1" fillId="0" borderId="0" xfId="3" applyFont="1"/>
    <xf numFmtId="43" fontId="0" fillId="0" borderId="0" xfId="3" applyFont="1"/>
    <xf numFmtId="14" fontId="1" fillId="0" borderId="0" xfId="20" applyNumberFormat="1"/>
    <xf numFmtId="8" fontId="1" fillId="0" borderId="0" xfId="3" applyNumberFormat="1" applyFont="1"/>
    <xf numFmtId="8" fontId="49" fillId="0" borderId="0" xfId="3" applyNumberFormat="1" applyFont="1"/>
    <xf numFmtId="8" fontId="13" fillId="0" borderId="0" xfId="3" applyNumberFormat="1" applyFont="1"/>
    <xf numFmtId="0" fontId="3" fillId="0" borderId="91" xfId="0" applyFont="1" applyBorder="1" applyAlignment="1">
      <alignment horizontal="center"/>
    </xf>
    <xf numFmtId="0" fontId="3" fillId="0" borderId="92" xfId="0" applyFont="1" applyBorder="1" applyAlignment="1">
      <alignment horizontal="center"/>
    </xf>
    <xf numFmtId="0" fontId="4" fillId="0" borderId="25" xfId="0" applyFont="1" applyBorder="1"/>
    <xf numFmtId="0" fontId="4" fillId="0" borderId="17" xfId="0" applyFont="1" applyBorder="1"/>
    <xf numFmtId="167" fontId="4" fillId="0" borderId="16" xfId="0" applyNumberFormat="1" applyFont="1" applyBorder="1"/>
    <xf numFmtId="9" fontId="4" fillId="0" borderId="23" xfId="5" applyFont="1" applyBorder="1"/>
    <xf numFmtId="0" fontId="4" fillId="0" borderId="41" xfId="0" applyFont="1" applyBorder="1"/>
    <xf numFmtId="10" fontId="4" fillId="0" borderId="23" xfId="5" applyNumberFormat="1" applyFont="1" applyBorder="1"/>
    <xf numFmtId="166" fontId="2" fillId="0" borderId="41" xfId="0" applyNumberFormat="1" applyFont="1" applyBorder="1"/>
    <xf numFmtId="10" fontId="4" fillId="0" borderId="16" xfId="5" applyNumberFormat="1" applyFont="1" applyBorder="1"/>
    <xf numFmtId="8" fontId="4" fillId="0" borderId="25" xfId="0" applyNumberFormat="1" applyFont="1" applyBorder="1"/>
    <xf numFmtId="0" fontId="0" fillId="0" borderId="25" xfId="0" applyBorder="1"/>
    <xf numFmtId="167" fontId="0" fillId="0" borderId="16" xfId="0" applyNumberFormat="1" applyBorder="1"/>
    <xf numFmtId="9" fontId="0" fillId="0" borderId="23" xfId="5" applyFont="1" applyBorder="1"/>
    <xf numFmtId="166" fontId="4" fillId="0" borderId="41" xfId="0" applyNumberFormat="1" applyFont="1" applyBorder="1"/>
    <xf numFmtId="0" fontId="0" fillId="0" borderId="41" xfId="0" applyBorder="1"/>
    <xf numFmtId="0" fontId="4" fillId="0" borderId="55" xfId="0" applyFont="1" applyBorder="1"/>
    <xf numFmtId="0" fontId="0" fillId="0" borderId="56" xfId="0" applyBorder="1"/>
    <xf numFmtId="0" fontId="0" fillId="0" borderId="95" xfId="0" applyBorder="1"/>
    <xf numFmtId="167" fontId="0" fillId="0" borderId="96" xfId="0" applyNumberFormat="1" applyBorder="1"/>
    <xf numFmtId="9" fontId="0" fillId="0" borderId="97" xfId="5" applyFont="1" applyBorder="1"/>
    <xf numFmtId="166" fontId="0" fillId="0" borderId="56" xfId="0" applyNumberFormat="1" applyBorder="1"/>
    <xf numFmtId="166" fontId="4" fillId="0" borderId="98" xfId="0" applyNumberFormat="1" applyFont="1" applyBorder="1"/>
    <xf numFmtId="0" fontId="8" fillId="0" borderId="0" xfId="1" applyFont="1"/>
    <xf numFmtId="0" fontId="9" fillId="0" borderId="0" xfId="1" applyFont="1"/>
    <xf numFmtId="0" fontId="4" fillId="0" borderId="0" xfId="1" applyFont="1" applyAlignment="1">
      <alignment horizontal="centerContinuous"/>
    </xf>
    <xf numFmtId="0" fontId="2" fillId="0" borderId="0" xfId="1" applyAlignment="1">
      <alignment horizontal="centerContinuous"/>
    </xf>
    <xf numFmtId="0" fontId="11" fillId="0" borderId="0" xfId="1" applyFont="1"/>
    <xf numFmtId="0" fontId="3" fillId="0" borderId="0" xfId="1" applyFont="1" applyAlignment="1">
      <alignment horizontal="center"/>
    </xf>
    <xf numFmtId="164" fontId="9" fillId="0" borderId="0" xfId="1" applyNumberFormat="1" applyFont="1" applyAlignment="1">
      <alignment horizontal="left"/>
    </xf>
    <xf numFmtId="165" fontId="11" fillId="0" borderId="0" xfId="1" applyNumberFormat="1" applyFont="1"/>
    <xf numFmtId="165" fontId="2" fillId="0" borderId="0" xfId="1" applyNumberFormat="1"/>
    <xf numFmtId="164" fontId="2" fillId="0" borderId="0" xfId="1" applyNumberFormat="1" applyAlignment="1">
      <alignment horizontal="left"/>
    </xf>
    <xf numFmtId="0" fontId="2" fillId="0" borderId="0" xfId="1" applyAlignment="1">
      <alignment horizontal="center"/>
    </xf>
    <xf numFmtId="164" fontId="2" fillId="0" borderId="0" xfId="1" applyNumberFormat="1"/>
    <xf numFmtId="0" fontId="4" fillId="0" borderId="0" xfId="1" applyFont="1" applyAlignment="1">
      <alignment horizontal="left"/>
    </xf>
    <xf numFmtId="0" fontId="12" fillId="0" borderId="0" xfId="1" applyFont="1" applyAlignment="1">
      <alignment horizontal="centerContinuous"/>
    </xf>
    <xf numFmtId="0" fontId="48" fillId="0" borderId="0" xfId="1" applyFont="1" applyAlignment="1">
      <alignment horizontal="centerContinuous"/>
    </xf>
    <xf numFmtId="0" fontId="4" fillId="0" borderId="0" xfId="1" applyFont="1" applyAlignment="1">
      <alignment horizontal="center"/>
    </xf>
    <xf numFmtId="0" fontId="12" fillId="0" borderId="0" xfId="1" applyFont="1" applyAlignment="1">
      <alignment horizontal="center"/>
    </xf>
    <xf numFmtId="0" fontId="4" fillId="0" borderId="82" xfId="1" applyFont="1" applyBorder="1"/>
    <xf numFmtId="1" fontId="4" fillId="0" borderId="82" xfId="1" applyNumberFormat="1" applyFont="1" applyBorder="1" applyAlignment="1">
      <alignment horizontal="left"/>
    </xf>
    <xf numFmtId="0" fontId="2" fillId="0" borderId="82" xfId="1" applyBorder="1"/>
    <xf numFmtId="0" fontId="4" fillId="0" borderId="99" xfId="1" applyFont="1" applyBorder="1" applyAlignment="1">
      <alignment horizontal="left"/>
    </xf>
    <xf numFmtId="0" fontId="4" fillId="0" borderId="99" xfId="1" quotePrefix="1" applyFont="1" applyBorder="1" applyAlignment="1">
      <alignment horizontal="left"/>
    </xf>
    <xf numFmtId="0" fontId="0" fillId="0" borderId="99" xfId="1" applyFont="1" applyBorder="1" applyAlignment="1">
      <alignment horizontal="left"/>
    </xf>
    <xf numFmtId="0" fontId="3" fillId="0" borderId="0" xfId="1" applyFont="1" applyAlignment="1">
      <alignment horizontal="right"/>
    </xf>
    <xf numFmtId="0" fontId="11" fillId="0" borderId="0" xfId="1" applyFont="1" applyAlignment="1">
      <alignment horizontal="left"/>
    </xf>
    <xf numFmtId="0" fontId="11" fillId="0" borderId="0" xfId="1" applyFont="1" applyAlignment="1">
      <alignment horizontal="right"/>
    </xf>
    <xf numFmtId="0" fontId="3" fillId="0" borderId="0" xfId="1" applyFont="1"/>
    <xf numFmtId="0" fontId="4" fillId="17" borderId="100" xfId="1" applyFont="1" applyFill="1" applyBorder="1" applyAlignment="1">
      <alignment horizontal="centerContinuous"/>
    </xf>
    <xf numFmtId="0" fontId="4" fillId="17" borderId="101" xfId="1" applyFont="1" applyFill="1" applyBorder="1" applyAlignment="1">
      <alignment horizontal="centerContinuous"/>
    </xf>
    <xf numFmtId="0" fontId="4" fillId="0" borderId="0" xfId="1" applyFont="1"/>
    <xf numFmtId="0" fontId="4" fillId="17" borderId="102" xfId="1" applyFont="1" applyFill="1" applyBorder="1" applyAlignment="1">
      <alignment horizontal="centerContinuous"/>
    </xf>
    <xf numFmtId="7" fontId="14" fillId="0" borderId="82" xfId="21" applyNumberFormat="1" applyFont="1" applyBorder="1"/>
    <xf numFmtId="0" fontId="11" fillId="0" borderId="82" xfId="1" applyFont="1" applyBorder="1"/>
    <xf numFmtId="174" fontId="52" fillId="18" borderId="15" xfId="1" applyNumberFormat="1" applyFont="1" applyFill="1" applyBorder="1" applyAlignment="1">
      <alignment horizontal="center"/>
    </xf>
    <xf numFmtId="0" fontId="52" fillId="18" borderId="0" xfId="1" applyFont="1" applyFill="1"/>
    <xf numFmtId="7" fontId="52" fillId="18" borderId="15" xfId="1" applyNumberFormat="1" applyFont="1" applyFill="1" applyBorder="1"/>
    <xf numFmtId="10" fontId="52" fillId="18" borderId="15" xfId="1" applyNumberFormat="1" applyFont="1" applyFill="1" applyBorder="1"/>
    <xf numFmtId="167" fontId="53" fillId="18" borderId="15" xfId="21" applyNumberFormat="1" applyFont="1" applyFill="1" applyBorder="1"/>
    <xf numFmtId="43" fontId="2" fillId="0" borderId="0" xfId="3" applyFont="1"/>
    <xf numFmtId="7" fontId="14" fillId="0" borderId="0" xfId="21" applyNumberFormat="1" applyFont="1"/>
    <xf numFmtId="174" fontId="11" fillId="0" borderId="0" xfId="1" applyNumberFormat="1" applyFont="1" applyAlignment="1">
      <alignment horizontal="center"/>
    </xf>
    <xf numFmtId="7" fontId="11" fillId="0" borderId="0" xfId="1" applyNumberFormat="1" applyFont="1"/>
    <xf numFmtId="10" fontId="11" fillId="0" borderId="0" xfId="1" applyNumberFormat="1" applyFont="1"/>
    <xf numFmtId="167" fontId="2" fillId="0" borderId="0" xfId="21" applyNumberFormat="1"/>
    <xf numFmtId="0" fontId="2" fillId="0" borderId="103" xfId="21" applyBorder="1"/>
    <xf numFmtId="174" fontId="11" fillId="0" borderId="15" xfId="1" applyNumberFormat="1" applyFont="1" applyBorder="1" applyAlignment="1">
      <alignment horizontal="center"/>
    </xf>
    <xf numFmtId="7" fontId="11" fillId="0" borderId="15" xfId="1" applyNumberFormat="1" applyFont="1" applyBorder="1"/>
    <xf numFmtId="10" fontId="11" fillId="0" borderId="15" xfId="1" applyNumberFormat="1" applyFont="1" applyBorder="1"/>
    <xf numFmtId="167" fontId="2" fillId="0" borderId="15" xfId="21" applyNumberFormat="1" applyBorder="1"/>
    <xf numFmtId="43" fontId="2" fillId="0" borderId="82" xfId="3" applyFont="1" applyBorder="1"/>
    <xf numFmtId="0" fontId="2" fillId="0" borderId="0" xfId="21"/>
    <xf numFmtId="10" fontId="2" fillId="0" borderId="104" xfId="5" applyNumberFormat="1" applyFont="1" applyBorder="1"/>
    <xf numFmtId="7" fontId="14" fillId="0" borderId="104" xfId="21" applyNumberFormat="1" applyFont="1" applyBorder="1"/>
    <xf numFmtId="0" fontId="11" fillId="0" borderId="104" xfId="1" applyFont="1" applyBorder="1"/>
    <xf numFmtId="7" fontId="52" fillId="18" borderId="0" xfId="1" applyNumberFormat="1" applyFont="1" applyFill="1"/>
    <xf numFmtId="174" fontId="2" fillId="0" borderId="0" xfId="1" applyNumberFormat="1" applyAlignment="1">
      <alignment horizontal="center"/>
    </xf>
    <xf numFmtId="7" fontId="2" fillId="0" borderId="0" xfId="1" applyNumberFormat="1"/>
    <xf numFmtId="174" fontId="54" fillId="18" borderId="105" xfId="1" applyNumberFormat="1" applyFont="1" applyFill="1" applyBorder="1" applyAlignment="1">
      <alignment horizontal="center"/>
    </xf>
    <xf numFmtId="7" fontId="54" fillId="18" borderId="105" xfId="1" applyNumberFormat="1" applyFont="1" applyFill="1" applyBorder="1"/>
    <xf numFmtId="7" fontId="53" fillId="18" borderId="0" xfId="1" applyNumberFormat="1" applyFont="1" applyFill="1"/>
    <xf numFmtId="0" fontId="53" fillId="18" borderId="0" xfId="1" applyFont="1" applyFill="1"/>
    <xf numFmtId="7" fontId="3" fillId="0" borderId="0" xfId="1" applyNumberFormat="1" applyFont="1" applyAlignment="1">
      <alignment horizontal="centerContinuous"/>
    </xf>
    <xf numFmtId="7" fontId="11" fillId="0" borderId="82" xfId="1" applyNumberFormat="1" applyFont="1" applyBorder="1"/>
    <xf numFmtId="7" fontId="3" fillId="0" borderId="0" xfId="1" applyNumberFormat="1" applyFont="1"/>
    <xf numFmtId="7" fontId="14" fillId="0" borderId="82" xfId="0" applyNumberFormat="1" applyFont="1" applyBorder="1"/>
    <xf numFmtId="0" fontId="0" fillId="0" borderId="82" xfId="0" applyBorder="1"/>
    <xf numFmtId="7" fontId="53" fillId="18" borderId="15" xfId="0" applyNumberFormat="1" applyFont="1" applyFill="1" applyBorder="1"/>
    <xf numFmtId="7" fontId="14" fillId="0" borderId="0" xfId="0" applyNumberFormat="1" applyFont="1"/>
    <xf numFmtId="7" fontId="14" fillId="0" borderId="0" xfId="1" applyNumberFormat="1" applyFont="1"/>
    <xf numFmtId="7" fontId="3" fillId="0" borderId="15" xfId="1" applyNumberFormat="1" applyFont="1" applyBorder="1"/>
    <xf numFmtId="7" fontId="11" fillId="0" borderId="0" xfId="1" applyNumberFormat="1" applyFont="1" applyAlignment="1">
      <alignment horizontal="left"/>
    </xf>
    <xf numFmtId="0" fontId="11" fillId="0" borderId="0" xfId="1" applyFont="1" applyAlignment="1">
      <alignment horizontal="center"/>
    </xf>
    <xf numFmtId="5" fontId="11" fillId="0" borderId="0" xfId="1" applyNumberFormat="1" applyFont="1"/>
    <xf numFmtId="7" fontId="11" fillId="0" borderId="1" xfId="1" applyNumberFormat="1" applyFont="1" applyBorder="1"/>
    <xf numFmtId="7" fontId="55" fillId="17" borderId="106" xfId="0" applyNumberFormat="1" applyFont="1" applyFill="1" applyBorder="1"/>
    <xf numFmtId="0" fontId="56" fillId="11" borderId="0" xfId="7" applyFont="1"/>
    <xf numFmtId="0" fontId="20" fillId="11" borderId="0" xfId="7"/>
    <xf numFmtId="7" fontId="3" fillId="4" borderId="0" xfId="1" applyNumberFormat="1" applyFont="1" applyFill="1"/>
    <xf numFmtId="0" fontId="3" fillId="4" borderId="0" xfId="1" applyFont="1" applyFill="1"/>
    <xf numFmtId="43" fontId="3" fillId="0" borderId="105" xfId="1" applyNumberFormat="1" applyFont="1" applyBorder="1"/>
    <xf numFmtId="7" fontId="9" fillId="0" borderId="0" xfId="1" applyNumberFormat="1" applyFont="1"/>
    <xf numFmtId="7" fontId="38" fillId="0" borderId="0" xfId="1" applyNumberFormat="1" applyFont="1"/>
    <xf numFmtId="0" fontId="14" fillId="0" borderId="0" xfId="1" applyFont="1"/>
    <xf numFmtId="10" fontId="9" fillId="0" borderId="0" xfId="1" applyNumberFormat="1" applyFont="1"/>
    <xf numFmtId="7" fontId="3" fillId="0" borderId="0" xfId="0" applyNumberFormat="1" applyFont="1"/>
    <xf numFmtId="0" fontId="57" fillId="0" borderId="0" xfId="1" applyFont="1" applyAlignment="1">
      <alignment horizontal="right"/>
    </xf>
    <xf numFmtId="0" fontId="11" fillId="0" borderId="56" xfId="1" applyFont="1" applyBorder="1"/>
    <xf numFmtId="0" fontId="57" fillId="0" borderId="0" xfId="1" applyFont="1"/>
    <xf numFmtId="0" fontId="58" fillId="0" borderId="0" xfId="1" applyFont="1"/>
    <xf numFmtId="15" fontId="11" fillId="0" borderId="56" xfId="1" applyNumberFormat="1" applyFont="1" applyBorder="1"/>
    <xf numFmtId="0" fontId="59" fillId="0" borderId="0" xfId="22" applyFont="1"/>
    <xf numFmtId="0" fontId="2" fillId="0" borderId="0" xfId="22"/>
    <xf numFmtId="0" fontId="4" fillId="0" borderId="0" xfId="22" applyFont="1"/>
    <xf numFmtId="0" fontId="4" fillId="0" borderId="82" xfId="22" applyFont="1" applyBorder="1"/>
    <xf numFmtId="0" fontId="60" fillId="0" borderId="82" xfId="22" applyFont="1" applyBorder="1"/>
    <xf numFmtId="0" fontId="2" fillId="0" borderId="82" xfId="22" applyBorder="1"/>
    <xf numFmtId="0" fontId="2" fillId="0" borderId="0" xfId="22" applyAlignment="1">
      <alignment horizontal="left"/>
    </xf>
    <xf numFmtId="1" fontId="2" fillId="0" borderId="0" xfId="22" applyNumberFormat="1"/>
    <xf numFmtId="44" fontId="2" fillId="0" borderId="0" xfId="4" applyFont="1"/>
    <xf numFmtId="172" fontId="2" fillId="0" borderId="82" xfId="22" applyNumberFormat="1" applyBorder="1"/>
    <xf numFmtId="0" fontId="61" fillId="0" borderId="0" xfId="1" applyFont="1"/>
    <xf numFmtId="0" fontId="12" fillId="0" borderId="0" xfId="1" applyFont="1"/>
    <xf numFmtId="0" fontId="10" fillId="0" borderId="0" xfId="1" applyFont="1" applyAlignment="1">
      <alignment horizontal="center"/>
    </xf>
    <xf numFmtId="0" fontId="10" fillId="0" borderId="0" xfId="1" applyFont="1" applyAlignment="1">
      <alignment horizontal="centerContinuous"/>
    </xf>
    <xf numFmtId="14" fontId="4" fillId="0" borderId="82" xfId="1" applyNumberFormat="1" applyFont="1" applyBorder="1" applyAlignment="1">
      <alignment horizontal="center"/>
    </xf>
    <xf numFmtId="0" fontId="2" fillId="0" borderId="0" xfId="1" quotePrefix="1"/>
    <xf numFmtId="0" fontId="5" fillId="0" borderId="0" xfId="1" applyFont="1"/>
    <xf numFmtId="0" fontId="2" fillId="0" borderId="83" xfId="1" applyBorder="1"/>
    <xf numFmtId="0" fontId="2" fillId="0" borderId="107" xfId="1" applyBorder="1"/>
    <xf numFmtId="0" fontId="2" fillId="0" borderId="108" xfId="1" applyBorder="1"/>
    <xf numFmtId="0" fontId="3" fillId="0" borderId="23" xfId="1" applyFont="1" applyBorder="1" applyAlignment="1">
      <alignment horizontal="center"/>
    </xf>
    <xf numFmtId="0" fontId="3" fillId="0" borderId="23" xfId="1" applyFont="1" applyBorder="1" applyAlignment="1">
      <alignment horizontal="centerContinuous"/>
    </xf>
    <xf numFmtId="0" fontId="2" fillId="0" borderId="85" xfId="1" applyBorder="1"/>
    <xf numFmtId="0" fontId="3" fillId="0" borderId="19" xfId="1" applyFont="1" applyBorder="1" applyAlignment="1">
      <alignment horizontal="centerContinuous"/>
    </xf>
    <xf numFmtId="0" fontId="4" fillId="0" borderId="23" xfId="1" applyFont="1" applyBorder="1" applyAlignment="1">
      <alignment horizontal="center"/>
    </xf>
    <xf numFmtId="0" fontId="3" fillId="0" borderId="85" xfId="1" applyFont="1" applyBorder="1" applyAlignment="1">
      <alignment horizontal="centerContinuous"/>
    </xf>
    <xf numFmtId="0" fontId="4" fillId="0" borderId="23" xfId="1" applyFont="1" applyBorder="1"/>
    <xf numFmtId="0" fontId="4" fillId="0" borderId="87" xfId="1" applyFont="1" applyBorder="1" applyAlignment="1">
      <alignment horizontal="center"/>
    </xf>
    <xf numFmtId="0" fontId="3" fillId="0" borderId="87" xfId="1" applyFont="1" applyBorder="1" applyAlignment="1">
      <alignment horizontal="centerContinuous"/>
    </xf>
    <xf numFmtId="0" fontId="3" fillId="0" borderId="87" xfId="1" applyFont="1" applyBorder="1" applyAlignment="1">
      <alignment horizontal="center"/>
    </xf>
    <xf numFmtId="0" fontId="3" fillId="0" borderId="86" xfId="1" applyFont="1" applyBorder="1" applyAlignment="1">
      <alignment horizontal="centerContinuous"/>
    </xf>
    <xf numFmtId="0" fontId="3" fillId="0" borderId="109" xfId="1" applyFont="1" applyBorder="1" applyAlignment="1">
      <alignment horizontal="centerContinuous"/>
    </xf>
    <xf numFmtId="0" fontId="3" fillId="0" borderId="84" xfId="1" applyFont="1" applyBorder="1" applyAlignment="1">
      <alignment horizontal="centerContinuous"/>
    </xf>
    <xf numFmtId="0" fontId="3" fillId="0" borderId="110" xfId="1" applyFont="1" applyBorder="1" applyAlignment="1">
      <alignment horizontal="centerContinuous"/>
    </xf>
    <xf numFmtId="0" fontId="0" fillId="0" borderId="23" xfId="1" applyFont="1" applyBorder="1"/>
    <xf numFmtId="166" fontId="2" fillId="0" borderId="111" xfId="1" applyNumberFormat="1" applyBorder="1"/>
    <xf numFmtId="10" fontId="2" fillId="0" borderId="17" xfId="1" applyNumberFormat="1" applyBorder="1"/>
    <xf numFmtId="167" fontId="2" fillId="0" borderId="0" xfId="1" applyNumberFormat="1"/>
    <xf numFmtId="167" fontId="2" fillId="0" borderId="23" xfId="1" applyNumberFormat="1" applyBorder="1"/>
    <xf numFmtId="0" fontId="2" fillId="0" borderId="17" xfId="1" applyBorder="1"/>
    <xf numFmtId="0" fontId="2" fillId="0" borderId="23" xfId="1" applyBorder="1"/>
    <xf numFmtId="166" fontId="2" fillId="0" borderId="17" xfId="1" applyNumberFormat="1" applyBorder="1"/>
    <xf numFmtId="166" fontId="2" fillId="0" borderId="0" xfId="1" applyNumberFormat="1"/>
    <xf numFmtId="166" fontId="2" fillId="0" borderId="17" xfId="1" applyNumberFormat="1" applyBorder="1" applyAlignment="1">
      <alignment horizontal="center"/>
    </xf>
    <xf numFmtId="0" fontId="2" fillId="0" borderId="87" xfId="1" applyBorder="1"/>
    <xf numFmtId="0" fontId="2" fillId="0" borderId="10" xfId="1" applyBorder="1"/>
    <xf numFmtId="0" fontId="2" fillId="0" borderId="15" xfId="1" applyBorder="1"/>
    <xf numFmtId="166" fontId="2" fillId="0" borderId="56" xfId="1" applyNumberFormat="1" applyBorder="1" applyAlignment="1">
      <alignment horizontal="center"/>
    </xf>
    <xf numFmtId="166" fontId="2" fillId="0" borderId="0" xfId="1" applyNumberFormat="1" applyAlignment="1">
      <alignment horizontal="center"/>
    </xf>
    <xf numFmtId="0" fontId="38" fillId="0" borderId="0" xfId="1" applyFont="1"/>
    <xf numFmtId="0" fontId="65" fillId="0" borderId="0" xfId="1" applyFont="1"/>
    <xf numFmtId="0" fontId="9" fillId="0" borderId="0" xfId="23"/>
    <xf numFmtId="0" fontId="14" fillId="0" borderId="0" xfId="23" applyFont="1"/>
    <xf numFmtId="14" fontId="9" fillId="0" borderId="0" xfId="23" applyNumberFormat="1"/>
    <xf numFmtId="0" fontId="14" fillId="0" borderId="0" xfId="23" applyFont="1" applyAlignment="1">
      <alignment horizontal="centerContinuous"/>
    </xf>
    <xf numFmtId="0" fontId="9" fillId="0" borderId="0" xfId="23" applyAlignment="1">
      <alignment horizontal="centerContinuous"/>
    </xf>
    <xf numFmtId="0" fontId="67" fillId="0" borderId="0" xfId="23" applyFont="1"/>
    <xf numFmtId="0" fontId="68" fillId="0" borderId="0" xfId="23" applyFont="1"/>
    <xf numFmtId="0" fontId="9" fillId="0" borderId="82" xfId="23" applyBorder="1" applyAlignment="1">
      <alignment horizontal="left"/>
    </xf>
    <xf numFmtId="0" fontId="9" fillId="0" borderId="82" xfId="23" applyBorder="1"/>
    <xf numFmtId="0" fontId="69" fillId="0" borderId="0" xfId="23" applyFont="1"/>
    <xf numFmtId="0" fontId="70" fillId="0" borderId="0" xfId="23" applyFont="1"/>
    <xf numFmtId="0" fontId="9" fillId="0" borderId="99" xfId="23" applyBorder="1"/>
    <xf numFmtId="0" fontId="9" fillId="0" borderId="99" xfId="23" applyBorder="1" applyAlignment="1">
      <alignment horizontal="left"/>
    </xf>
    <xf numFmtId="0" fontId="67" fillId="0" borderId="0" xfId="23" applyFont="1" applyAlignment="1">
      <alignment horizontal="center"/>
    </xf>
    <xf numFmtId="0" fontId="67" fillId="0" borderId="0" xfId="23" applyFont="1" applyAlignment="1">
      <alignment horizontal="centerContinuous"/>
    </xf>
    <xf numFmtId="0" fontId="67" fillId="0" borderId="0" xfId="23" applyFont="1" applyAlignment="1">
      <alignment horizontal="left"/>
    </xf>
    <xf numFmtId="0" fontId="67" fillId="0" borderId="0" xfId="23" quotePrefix="1" applyFont="1"/>
    <xf numFmtId="166" fontId="67" fillId="0" borderId="0" xfId="23" quotePrefix="1" applyNumberFormat="1" applyFont="1"/>
    <xf numFmtId="0" fontId="71" fillId="0" borderId="0" xfId="23" applyFont="1"/>
    <xf numFmtId="0" fontId="9" fillId="0" borderId="82" xfId="24" applyBorder="1"/>
    <xf numFmtId="167" fontId="9" fillId="0" borderId="82" xfId="23" applyNumberFormat="1" applyBorder="1"/>
    <xf numFmtId="10" fontId="9" fillId="0" borderId="82" xfId="23" applyNumberFormat="1" applyBorder="1" applyAlignment="1">
      <alignment horizontal="right"/>
    </xf>
    <xf numFmtId="166" fontId="9" fillId="0" borderId="82" xfId="23" applyNumberFormat="1" applyBorder="1"/>
    <xf numFmtId="0" fontId="9" fillId="0" borderId="82" xfId="25" applyBorder="1"/>
    <xf numFmtId="0" fontId="69" fillId="0" borderId="82" xfId="23" applyFont="1" applyBorder="1"/>
    <xf numFmtId="166" fontId="9" fillId="0" borderId="0" xfId="23" applyNumberFormat="1"/>
    <xf numFmtId="166" fontId="9" fillId="0" borderId="112" xfId="23" applyNumberFormat="1" applyBorder="1"/>
    <xf numFmtId="14" fontId="9" fillId="0" borderId="82" xfId="23" applyNumberFormat="1" applyBorder="1"/>
    <xf numFmtId="0" fontId="72" fillId="0" borderId="0" xfId="23" applyFont="1"/>
    <xf numFmtId="0" fontId="74" fillId="0" borderId="0" xfId="0" applyFont="1"/>
    <xf numFmtId="0" fontId="75" fillId="0" borderId="0" xfId="0" applyFont="1" applyAlignment="1">
      <alignment horizontal="right"/>
    </xf>
    <xf numFmtId="0" fontId="3" fillId="0" borderId="113" xfId="0" applyFont="1" applyBorder="1" applyAlignment="1">
      <alignment horizontal="center"/>
    </xf>
    <xf numFmtId="5" fontId="0" fillId="0" borderId="117" xfId="0" applyNumberFormat="1" applyBorder="1"/>
    <xf numFmtId="5" fontId="0" fillId="0" borderId="33" xfId="0" applyNumberFormat="1" applyBorder="1"/>
    <xf numFmtId="0" fontId="0" fillId="0" borderId="33" xfId="0" applyBorder="1"/>
    <xf numFmtId="0" fontId="0" fillId="0" borderId="40" xfId="0" applyBorder="1"/>
    <xf numFmtId="0" fontId="0" fillId="0" borderId="118" xfId="0" applyBorder="1"/>
    <xf numFmtId="5" fontId="0" fillId="0" borderId="118" xfId="0" applyNumberFormat="1" applyBorder="1"/>
    <xf numFmtId="5" fontId="0" fillId="0" borderId="41" xfId="0" applyNumberFormat="1" applyBorder="1"/>
    <xf numFmtId="5" fontId="11" fillId="0" borderId="0" xfId="0" applyNumberFormat="1" applyFont="1"/>
    <xf numFmtId="5" fontId="2" fillId="0" borderId="0" xfId="0" applyNumberFormat="1" applyFont="1"/>
    <xf numFmtId="5" fontId="3" fillId="0" borderId="118" xfId="0" applyNumberFormat="1" applyFont="1" applyBorder="1"/>
    <xf numFmtId="0" fontId="11" fillId="0" borderId="118" xfId="0" applyFont="1" applyBorder="1"/>
    <xf numFmtId="0" fontId="0" fillId="0" borderId="119" xfId="0" applyBorder="1"/>
    <xf numFmtId="0" fontId="0" fillId="0" borderId="112" xfId="0" applyBorder="1"/>
    <xf numFmtId="0" fontId="0" fillId="0" borderId="120" xfId="0" applyBorder="1"/>
    <xf numFmtId="0" fontId="11" fillId="0" borderId="82" xfId="0" applyFont="1" applyBorder="1"/>
    <xf numFmtId="0" fontId="3" fillId="0" borderId="82" xfId="0" applyFont="1" applyBorder="1"/>
    <xf numFmtId="0" fontId="0" fillId="0" borderId="84" xfId="0" applyBorder="1"/>
    <xf numFmtId="0" fontId="0" fillId="0" borderId="0" xfId="0" applyAlignment="1">
      <alignment horizontal="right"/>
    </xf>
    <xf numFmtId="37" fontId="11" fillId="0" borderId="82" xfId="0" applyNumberFormat="1" applyFont="1" applyBorder="1"/>
    <xf numFmtId="0" fontId="11" fillId="0" borderId="82" xfId="0" applyFont="1" applyBorder="1" applyAlignment="1">
      <alignment horizontal="center"/>
    </xf>
    <xf numFmtId="0" fontId="0" fillId="0" borderId="99" xfId="0" applyBorder="1"/>
    <xf numFmtId="0" fontId="4" fillId="3" borderId="0" xfId="0" applyFont="1" applyFill="1" applyAlignment="1">
      <alignment horizontal="center"/>
    </xf>
    <xf numFmtId="0" fontId="0" fillId="0" borderId="0" xfId="15" applyFont="1"/>
    <xf numFmtId="0" fontId="76" fillId="0" borderId="0" xfId="16" applyFont="1"/>
    <xf numFmtId="43" fontId="76" fillId="0" borderId="0" xfId="17" applyFont="1" applyFill="1"/>
    <xf numFmtId="9" fontId="76" fillId="0" borderId="0" xfId="18" applyFont="1" applyFill="1"/>
    <xf numFmtId="172" fontId="76" fillId="0" borderId="0" xfId="19" applyNumberFormat="1" applyFont="1" applyFill="1"/>
    <xf numFmtId="171" fontId="76" fillId="0" borderId="0" xfId="17" applyNumberFormat="1" applyFont="1" applyFill="1"/>
    <xf numFmtId="0" fontId="59" fillId="0" borderId="0" xfId="0" applyFont="1"/>
    <xf numFmtId="0" fontId="0" fillId="0" borderId="15" xfId="0" applyBorder="1" applyAlignment="1">
      <alignment horizontal="left"/>
    </xf>
    <xf numFmtId="0" fontId="4" fillId="0" borderId="1" xfId="1" applyFont="1" applyBorder="1" applyAlignment="1">
      <alignment horizontal="right"/>
    </xf>
    <xf numFmtId="14" fontId="0" fillId="0" borderId="15" xfId="0" applyNumberFormat="1" applyBorder="1" applyAlignment="1">
      <alignment horizontal="left"/>
    </xf>
    <xf numFmtId="0" fontId="14" fillId="0" borderId="39" xfId="0" applyFont="1" applyBorder="1"/>
    <xf numFmtId="0" fontId="14" fillId="0" borderId="33" xfId="0" applyFont="1" applyBorder="1"/>
    <xf numFmtId="0" fontId="14" fillId="0" borderId="121" xfId="0" applyFont="1" applyBorder="1" applyAlignment="1">
      <alignment horizontal="center"/>
    </xf>
    <xf numFmtId="0" fontId="14" fillId="0" borderId="121" xfId="0" applyFont="1" applyBorder="1"/>
    <xf numFmtId="0" fontId="14" fillId="0" borderId="122" xfId="0" applyFont="1" applyBorder="1" applyAlignment="1">
      <alignment horizontal="center"/>
    </xf>
    <xf numFmtId="0" fontId="14" fillId="0" borderId="0" xfId="0" applyFont="1" applyAlignment="1">
      <alignment horizontal="center"/>
    </xf>
    <xf numFmtId="0" fontId="9" fillId="0" borderId="0" xfId="0" applyFont="1" applyAlignment="1">
      <alignment horizontal="centerContinuous"/>
    </xf>
    <xf numFmtId="0" fontId="14" fillId="0" borderId="25" xfId="0" applyFont="1" applyBorder="1" applyAlignment="1">
      <alignment horizontal="center"/>
    </xf>
    <xf numFmtId="0" fontId="14" fillId="0" borderId="85" xfId="0" applyFont="1" applyBorder="1" applyAlignment="1">
      <alignment horizontal="center"/>
    </xf>
    <xf numFmtId="0" fontId="14" fillId="0" borderId="23" xfId="0" applyFont="1" applyBorder="1" applyAlignment="1">
      <alignment horizontal="center"/>
    </xf>
    <xf numFmtId="0" fontId="14" fillId="0" borderId="123" xfId="0" applyFont="1" applyBorder="1" applyAlignment="1">
      <alignment horizontal="center"/>
    </xf>
    <xf numFmtId="14" fontId="14" fillId="0" borderId="123" xfId="0" applyNumberFormat="1" applyFont="1" applyBorder="1" applyAlignment="1">
      <alignment horizontal="center"/>
    </xf>
    <xf numFmtId="0" fontId="0" fillId="0" borderId="124" xfId="0" applyBorder="1"/>
    <xf numFmtId="171" fontId="2" fillId="0" borderId="0" xfId="3" applyNumberFormat="1" applyFont="1" applyBorder="1"/>
    <xf numFmtId="0" fontId="2" fillId="0" borderId="23" xfId="26" applyBorder="1"/>
    <xf numFmtId="14" fontId="2" fillId="0" borderId="23" xfId="26" applyNumberFormat="1" applyBorder="1"/>
    <xf numFmtId="43" fontId="2" fillId="0" borderId="23" xfId="3" applyFont="1" applyBorder="1"/>
    <xf numFmtId="171" fontId="2" fillId="0" borderId="123" xfId="3" applyNumberFormat="1" applyFont="1" applyBorder="1"/>
    <xf numFmtId="43" fontId="0" fillId="0" borderId="0" xfId="17" applyFont="1" applyBorder="1"/>
    <xf numFmtId="0" fontId="0" fillId="0" borderId="109" xfId="0" applyBorder="1"/>
    <xf numFmtId="0" fontId="0" fillId="0" borderId="123" xfId="0" applyBorder="1"/>
    <xf numFmtId="0" fontId="0" fillId="0" borderId="55" xfId="0" applyBorder="1"/>
    <xf numFmtId="0" fontId="0" fillId="0" borderId="125" xfId="0" applyBorder="1"/>
    <xf numFmtId="0" fontId="0" fillId="0" borderId="97" xfId="0" applyBorder="1"/>
    <xf numFmtId="0" fontId="0" fillId="0" borderId="126" xfId="0" applyBorder="1"/>
    <xf numFmtId="171" fontId="1" fillId="0" borderId="0" xfId="17" applyNumberFormat="1" applyFont="1"/>
    <xf numFmtId="0" fontId="1" fillId="0" borderId="0" xfId="16"/>
    <xf numFmtId="9" fontId="1" fillId="0" borderId="0" xfId="18" applyFont="1"/>
    <xf numFmtId="172" fontId="1" fillId="0" borderId="0" xfId="19" applyNumberFormat="1" applyFont="1"/>
    <xf numFmtId="0" fontId="9" fillId="5" borderId="0" xfId="15" applyFill="1"/>
    <xf numFmtId="171" fontId="0" fillId="0" borderId="0" xfId="17" applyNumberFormat="1" applyFont="1"/>
    <xf numFmtId="173" fontId="0" fillId="0" borderId="0" xfId="17" applyNumberFormat="1" applyFont="1"/>
    <xf numFmtId="173" fontId="0" fillId="5" borderId="0" xfId="17" applyNumberFormat="1" applyFont="1" applyFill="1" applyBorder="1"/>
    <xf numFmtId="43" fontId="29" fillId="0" borderId="0" xfId="17" applyFont="1"/>
    <xf numFmtId="171" fontId="29" fillId="0" borderId="0" xfId="17" applyNumberFormat="1" applyFont="1"/>
    <xf numFmtId="9" fontId="29" fillId="0" borderId="0" xfId="18" applyFont="1"/>
    <xf numFmtId="172" fontId="29" fillId="0" borderId="0" xfId="19" applyNumberFormat="1" applyFont="1"/>
    <xf numFmtId="0" fontId="77" fillId="0" borderId="0" xfId="0" applyFont="1"/>
    <xf numFmtId="0" fontId="21" fillId="0" borderId="0" xfId="16" applyFont="1"/>
    <xf numFmtId="171" fontId="21" fillId="0" borderId="0" xfId="17" applyNumberFormat="1" applyFont="1"/>
    <xf numFmtId="9" fontId="21" fillId="0" borderId="0" xfId="18" applyFont="1"/>
    <xf numFmtId="172" fontId="21" fillId="0" borderId="0" xfId="19" applyNumberFormat="1" applyFont="1"/>
    <xf numFmtId="44" fontId="56" fillId="0" borderId="0" xfId="27" applyFont="1"/>
    <xf numFmtId="171" fontId="22" fillId="0" borderId="0" xfId="17" applyNumberFormat="1" applyFont="1" applyAlignment="1">
      <alignment horizontal="right"/>
    </xf>
    <xf numFmtId="0" fontId="22" fillId="0" borderId="0" xfId="16" applyFont="1" applyAlignment="1">
      <alignment horizontal="right"/>
    </xf>
    <xf numFmtId="9" fontId="22" fillId="0" borderId="0" xfId="18" applyFont="1" applyAlignment="1">
      <alignment horizontal="right"/>
    </xf>
    <xf numFmtId="0" fontId="78" fillId="0" borderId="127" xfId="15" applyFont="1" applyBorder="1"/>
    <xf numFmtId="43" fontId="9" fillId="0" borderId="0" xfId="15" applyNumberFormat="1"/>
    <xf numFmtId="0" fontId="79" fillId="0" borderId="127" xfId="16" applyFont="1" applyBorder="1"/>
    <xf numFmtId="0" fontId="82" fillId="0" borderId="127" xfId="16" applyFont="1" applyBorder="1" applyAlignment="1">
      <alignment horizontal="center"/>
    </xf>
    <xf numFmtId="0" fontId="83" fillId="0" borderId="0" xfId="15" applyFont="1"/>
    <xf numFmtId="0" fontId="82" fillId="0" borderId="128" xfId="16" applyFont="1" applyBorder="1" applyAlignment="1">
      <alignment horizontal="center"/>
    </xf>
    <xf numFmtId="0" fontId="82" fillId="0" borderId="99" xfId="16" applyFont="1" applyBorder="1" applyAlignment="1">
      <alignment horizontal="center"/>
    </xf>
    <xf numFmtId="171" fontId="82" fillId="0" borderId="99" xfId="17" applyNumberFormat="1" applyFont="1" applyFill="1" applyBorder="1" applyAlignment="1">
      <alignment wrapText="1"/>
    </xf>
    <xf numFmtId="0" fontId="19" fillId="13" borderId="129" xfId="16" applyFont="1" applyFill="1" applyBorder="1" applyAlignment="1">
      <alignment horizontal="center"/>
    </xf>
    <xf numFmtId="9" fontId="19" fillId="13" borderId="99" xfId="18" applyFont="1" applyFill="1" applyBorder="1" applyAlignment="1">
      <alignment horizontal="center"/>
    </xf>
    <xf numFmtId="172" fontId="84" fillId="13" borderId="130" xfId="19" applyNumberFormat="1" applyFont="1" applyFill="1" applyBorder="1" applyAlignment="1">
      <alignment horizontal="center" vertical="center" wrapText="1"/>
    </xf>
    <xf numFmtId="0" fontId="82" fillId="0" borderId="107" xfId="16" applyFont="1" applyBorder="1" applyAlignment="1">
      <alignment horizontal="center"/>
    </xf>
    <xf numFmtId="0" fontId="82" fillId="0" borderId="84" xfId="16" applyFont="1" applyBorder="1" applyAlignment="1">
      <alignment horizontal="center"/>
    </xf>
    <xf numFmtId="171" fontId="82" fillId="0" borderId="84" xfId="17" applyNumberFormat="1" applyFont="1" applyBorder="1" applyAlignment="1">
      <alignment wrapText="1"/>
    </xf>
    <xf numFmtId="0" fontId="19" fillId="13" borderId="131" xfId="16" applyFont="1" applyFill="1" applyBorder="1" applyAlignment="1">
      <alignment horizontal="center"/>
    </xf>
    <xf numFmtId="9" fontId="19" fillId="13" borderId="84" xfId="18" applyFont="1" applyFill="1" applyBorder="1" applyAlignment="1">
      <alignment horizontal="center"/>
    </xf>
    <xf numFmtId="172" fontId="84" fillId="13" borderId="132" xfId="19" applyNumberFormat="1" applyFont="1" applyFill="1" applyBorder="1" applyAlignment="1">
      <alignment horizontal="center" vertical="center" wrapText="1"/>
    </xf>
    <xf numFmtId="0" fontId="82" fillId="0" borderId="130" xfId="16" applyFont="1" applyBorder="1" applyAlignment="1">
      <alignment wrapText="1"/>
    </xf>
    <xf numFmtId="0" fontId="19" fillId="13" borderId="128" xfId="16" applyFont="1" applyFill="1" applyBorder="1" applyAlignment="1">
      <alignment horizontal="center"/>
    </xf>
    <xf numFmtId="0" fontId="19" fillId="13" borderId="99" xfId="16" applyFont="1" applyFill="1" applyBorder="1" applyAlignment="1">
      <alignment horizontal="center"/>
    </xf>
    <xf numFmtId="0" fontId="84" fillId="13" borderId="130" xfId="16" applyFont="1" applyFill="1" applyBorder="1" applyAlignment="1">
      <alignment horizontal="center" vertical="center" wrapText="1"/>
    </xf>
    <xf numFmtId="0" fontId="82" fillId="0" borderId="133" xfId="16" applyFont="1" applyBorder="1" applyAlignment="1">
      <alignment horizontal="center"/>
    </xf>
    <xf numFmtId="0" fontId="82" fillId="0" borderId="134" xfId="16" applyFont="1" applyBorder="1" applyAlignment="1">
      <alignment horizontal="center"/>
    </xf>
    <xf numFmtId="0" fontId="82" fillId="0" borderId="99" xfId="16" applyFont="1" applyBorder="1" applyAlignment="1">
      <alignment wrapText="1"/>
    </xf>
    <xf numFmtId="0" fontId="19" fillId="13" borderId="134" xfId="16" applyFont="1" applyFill="1" applyBorder="1" applyAlignment="1">
      <alignment horizontal="center"/>
    </xf>
    <xf numFmtId="0" fontId="84" fillId="13" borderId="135" xfId="16" applyFont="1" applyFill="1" applyBorder="1" applyAlignment="1">
      <alignment horizontal="center" vertical="center" wrapText="1"/>
    </xf>
    <xf numFmtId="0" fontId="81" fillId="13" borderId="134" xfId="16" applyFont="1" applyFill="1" applyBorder="1" applyAlignment="1">
      <alignment horizontal="center"/>
    </xf>
    <xf numFmtId="0" fontId="14" fillId="13" borderId="135" xfId="16" applyFont="1" applyFill="1" applyBorder="1" applyAlignment="1">
      <alignment horizontal="center" vertical="center" wrapText="1"/>
    </xf>
    <xf numFmtId="0" fontId="81" fillId="13" borderId="129" xfId="16" applyFont="1" applyFill="1" applyBorder="1" applyAlignment="1">
      <alignment horizontal="center"/>
    </xf>
    <xf numFmtId="0" fontId="81" fillId="13" borderId="99" xfId="16" applyFont="1" applyFill="1" applyBorder="1" applyAlignment="1">
      <alignment horizontal="center"/>
    </xf>
    <xf numFmtId="0" fontId="14" fillId="13" borderId="130" xfId="16" applyFont="1" applyFill="1" applyBorder="1" applyAlignment="1">
      <alignment horizontal="center" vertical="center" wrapText="1"/>
    </xf>
    <xf numFmtId="0" fontId="22" fillId="13" borderId="134" xfId="16" applyFont="1" applyFill="1" applyBorder="1" applyAlignment="1">
      <alignment horizontal="center"/>
    </xf>
    <xf numFmtId="0" fontId="81" fillId="13" borderId="133" xfId="16" applyFont="1" applyFill="1" applyBorder="1" applyAlignment="1">
      <alignment horizontal="center"/>
    </xf>
    <xf numFmtId="0" fontId="22" fillId="0" borderId="133" xfId="16" applyFont="1" applyBorder="1" applyAlignment="1">
      <alignment horizontal="center"/>
    </xf>
    <xf numFmtId="0" fontId="22" fillId="0" borderId="134" xfId="16" applyFont="1" applyBorder="1" applyAlignment="1">
      <alignment horizontal="center"/>
    </xf>
    <xf numFmtId="0" fontId="22" fillId="0" borderId="99" xfId="16" applyFont="1" applyBorder="1" applyAlignment="1">
      <alignment wrapText="1"/>
    </xf>
    <xf numFmtId="0" fontId="82" fillId="13" borderId="134" xfId="16" applyFont="1" applyFill="1" applyBorder="1" applyAlignment="1">
      <alignment horizontal="center"/>
    </xf>
    <xf numFmtId="0" fontId="85" fillId="13" borderId="135" xfId="16" applyFont="1" applyFill="1" applyBorder="1" applyAlignment="1">
      <alignment horizontal="center" vertical="center" wrapText="1"/>
    </xf>
    <xf numFmtId="171" fontId="22" fillId="16" borderId="60" xfId="17" applyNumberFormat="1" applyFont="1" applyFill="1" applyBorder="1"/>
    <xf numFmtId="171" fontId="22" fillId="0" borderId="0" xfId="17" applyNumberFormat="1" applyFont="1" applyFill="1" applyBorder="1"/>
    <xf numFmtId="173" fontId="22" fillId="4" borderId="60" xfId="17" applyNumberFormat="1" applyFont="1" applyFill="1" applyBorder="1"/>
    <xf numFmtId="173" fontId="22" fillId="4" borderId="60" xfId="17" applyNumberFormat="1" applyFont="1" applyFill="1" applyBorder="1" applyAlignment="1">
      <alignment wrapText="1"/>
    </xf>
    <xf numFmtId="173" fontId="22" fillId="5" borderId="0" xfId="17" applyNumberFormat="1" applyFont="1" applyFill="1" applyBorder="1"/>
    <xf numFmtId="173" fontId="22" fillId="4" borderId="40" xfId="17" applyNumberFormat="1" applyFont="1" applyFill="1" applyBorder="1"/>
    <xf numFmtId="0" fontId="86" fillId="0" borderId="0" xfId="15" applyFont="1"/>
    <xf numFmtId="43" fontId="87" fillId="0" borderId="87" xfId="17" applyFont="1" applyBorder="1" applyAlignment="1">
      <alignment horizontal="left"/>
    </xf>
    <xf numFmtId="9" fontId="87" fillId="0" borderId="87" xfId="18" applyFont="1" applyBorder="1" applyAlignment="1">
      <alignment horizontal="center"/>
    </xf>
    <xf numFmtId="172" fontId="87" fillId="0" borderId="87" xfId="19" applyNumberFormat="1" applyFont="1" applyBorder="1" applyAlignment="1">
      <alignment horizontal="left"/>
    </xf>
    <xf numFmtId="0" fontId="86" fillId="5" borderId="0" xfId="15" applyFont="1" applyFill="1"/>
    <xf numFmtId="43" fontId="87" fillId="0" borderId="136" xfId="17" applyFont="1" applyBorder="1" applyAlignment="1">
      <alignment horizontal="left"/>
    </xf>
    <xf numFmtId="43" fontId="87" fillId="0" borderId="128" xfId="17" applyFont="1" applyBorder="1" applyAlignment="1">
      <alignment horizontal="left"/>
    </xf>
    <xf numFmtId="171" fontId="87" fillId="0" borderId="136" xfId="17" applyNumberFormat="1" applyFont="1" applyBorder="1" applyAlignment="1">
      <alignment horizontal="center"/>
    </xf>
    <xf numFmtId="9" fontId="87" fillId="0" borderId="136" xfId="18" applyFont="1" applyBorder="1" applyAlignment="1">
      <alignment horizontal="center"/>
    </xf>
    <xf numFmtId="172" fontId="87" fillId="0" borderId="136" xfId="19" applyNumberFormat="1" applyFont="1" applyBorder="1" applyAlignment="1">
      <alignment horizontal="center"/>
    </xf>
    <xf numFmtId="43" fontId="87" fillId="0" borderId="86" xfId="17" applyFont="1" applyBorder="1" applyAlignment="1">
      <alignment horizontal="left"/>
    </xf>
    <xf numFmtId="171" fontId="87" fillId="0" borderId="87" xfId="17" applyNumberFormat="1" applyFont="1" applyBorder="1" applyAlignment="1">
      <alignment horizontal="center"/>
    </xf>
    <xf numFmtId="172" fontId="87" fillId="0" borderId="87" xfId="19" applyNumberFormat="1" applyFont="1" applyBorder="1" applyAlignment="1">
      <alignment horizontal="center"/>
    </xf>
    <xf numFmtId="171" fontId="86" fillId="0" borderId="136" xfId="17" applyNumberFormat="1" applyFont="1" applyBorder="1"/>
    <xf numFmtId="171" fontId="86" fillId="0" borderId="0" xfId="17" applyNumberFormat="1" applyFont="1" applyFill="1" applyBorder="1"/>
    <xf numFmtId="173" fontId="86" fillId="0" borderId="136" xfId="17" applyNumberFormat="1" applyFont="1" applyBorder="1"/>
    <xf numFmtId="173" fontId="86" fillId="5" borderId="0" xfId="17" applyNumberFormat="1" applyFont="1" applyFill="1" applyBorder="1"/>
    <xf numFmtId="172" fontId="86" fillId="0" borderId="128" xfId="15" applyNumberFormat="1" applyFont="1" applyBorder="1"/>
    <xf numFmtId="172" fontId="86" fillId="0" borderId="136" xfId="15" applyNumberFormat="1" applyFont="1" applyBorder="1"/>
    <xf numFmtId="0" fontId="86" fillId="0" borderId="130" xfId="15" applyFont="1" applyBorder="1"/>
    <xf numFmtId="0" fontId="14" fillId="0" borderId="0" xfId="28" applyFont="1"/>
    <xf numFmtId="43" fontId="1" fillId="0" borderId="136" xfId="17" applyFont="1" applyBorder="1" applyAlignment="1">
      <alignment horizontal="left"/>
    </xf>
    <xf numFmtId="0" fontId="14" fillId="0" borderId="0" xfId="15" applyFont="1"/>
    <xf numFmtId="171" fontId="1" fillId="0" borderId="136" xfId="17" applyNumberFormat="1" applyFont="1" applyBorder="1" applyAlignment="1">
      <alignment horizontal="left"/>
    </xf>
    <xf numFmtId="0" fontId="1" fillId="0" borderId="136" xfId="17" applyNumberFormat="1" applyFont="1" applyBorder="1" applyAlignment="1">
      <alignment horizontal="right"/>
    </xf>
    <xf numFmtId="169" fontId="1" fillId="0" borderId="136" xfId="18" applyNumberFormat="1" applyFont="1" applyBorder="1" applyAlignment="1">
      <alignment horizontal="right"/>
    </xf>
    <xf numFmtId="43" fontId="88" fillId="0" borderId="136" xfId="17" applyFont="1" applyBorder="1" applyAlignment="1">
      <alignment horizontal="left"/>
    </xf>
    <xf numFmtId="43" fontId="88" fillId="0" borderId="128" xfId="17" applyFont="1" applyBorder="1" applyAlignment="1">
      <alignment horizontal="left"/>
    </xf>
    <xf numFmtId="171" fontId="88" fillId="0" borderId="136" xfId="17" applyNumberFormat="1" applyFont="1" applyBorder="1" applyAlignment="1">
      <alignment horizontal="center"/>
    </xf>
    <xf numFmtId="9" fontId="88" fillId="0" borderId="136" xfId="18" applyFont="1" applyBorder="1" applyAlignment="1">
      <alignment horizontal="center"/>
    </xf>
    <xf numFmtId="172" fontId="88" fillId="0" borderId="136" xfId="19" applyNumberFormat="1" applyFont="1" applyBorder="1" applyAlignment="1">
      <alignment horizontal="center"/>
    </xf>
    <xf numFmtId="43" fontId="81" fillId="0" borderId="128" xfId="17" applyFont="1" applyBorder="1" applyAlignment="1">
      <alignment horizontal="left"/>
    </xf>
    <xf numFmtId="171" fontId="81" fillId="0" borderId="136" xfId="17" applyNumberFormat="1" applyFont="1" applyBorder="1" applyAlignment="1">
      <alignment horizontal="center"/>
    </xf>
    <xf numFmtId="171" fontId="14" fillId="0" borderId="136" xfId="17" applyNumberFormat="1" applyFont="1" applyBorder="1"/>
    <xf numFmtId="171" fontId="14" fillId="0" borderId="0" xfId="17" applyNumberFormat="1" applyFont="1" applyFill="1" applyBorder="1"/>
    <xf numFmtId="173" fontId="14" fillId="0" borderId="136" xfId="17" applyNumberFormat="1" applyFont="1" applyBorder="1"/>
    <xf numFmtId="173" fontId="14" fillId="5" borderId="0" xfId="17" applyNumberFormat="1" applyFont="1" applyFill="1" applyBorder="1"/>
    <xf numFmtId="172" fontId="14" fillId="0" borderId="128" xfId="15" applyNumberFormat="1" applyFont="1" applyBorder="1"/>
    <xf numFmtId="172" fontId="14" fillId="0" borderId="136" xfId="15" applyNumberFormat="1" applyFont="1" applyBorder="1"/>
    <xf numFmtId="0" fontId="14" fillId="0" borderId="130" xfId="15" applyFont="1" applyBorder="1"/>
    <xf numFmtId="175" fontId="1" fillId="0" borderId="136" xfId="17" applyNumberFormat="1" applyFont="1" applyBorder="1" applyAlignment="1">
      <alignment horizontal="right"/>
    </xf>
    <xf numFmtId="0" fontId="9" fillId="0" borderId="0" xfId="28"/>
    <xf numFmtId="43" fontId="88" fillId="0" borderId="87" xfId="17" applyFont="1" applyBorder="1" applyAlignment="1">
      <alignment horizontal="left"/>
    </xf>
    <xf numFmtId="171" fontId="9" fillId="0" borderId="136" xfId="17" applyNumberFormat="1" applyFont="1" applyBorder="1"/>
    <xf numFmtId="171" fontId="9" fillId="0" borderId="0" xfId="17" applyNumberFormat="1" applyFont="1" applyFill="1" applyBorder="1"/>
    <xf numFmtId="173" fontId="9" fillId="0" borderId="136" xfId="17" applyNumberFormat="1" applyFont="1" applyBorder="1"/>
    <xf numFmtId="173" fontId="9" fillId="5" borderId="0" xfId="17" applyNumberFormat="1" applyFont="1" applyFill="1" applyBorder="1"/>
    <xf numFmtId="172" fontId="9" fillId="0" borderId="128" xfId="15" applyNumberFormat="1" applyBorder="1"/>
    <xf numFmtId="172" fontId="9" fillId="0" borderId="136" xfId="15" applyNumberFormat="1" applyBorder="1"/>
    <xf numFmtId="0" fontId="9" fillId="0" borderId="130" xfId="15" applyBorder="1"/>
    <xf numFmtId="43" fontId="88" fillId="0" borderId="87" xfId="17" applyFont="1" applyFill="1" applyBorder="1" applyAlignment="1">
      <alignment horizontal="left"/>
    </xf>
    <xf numFmtId="43" fontId="81" fillId="0" borderId="87" xfId="17" applyFont="1" applyBorder="1" applyAlignment="1">
      <alignment horizontal="left"/>
    </xf>
    <xf numFmtId="172" fontId="88" fillId="0" borderId="136" xfId="19" applyNumberFormat="1" applyFont="1" applyBorder="1" applyAlignment="1">
      <alignment horizontal="left"/>
    </xf>
    <xf numFmtId="0" fontId="89" fillId="0" borderId="0" xfId="15" applyFont="1" applyAlignment="1">
      <alignment horizontal="left" vertical="center" indent="4"/>
    </xf>
    <xf numFmtId="0" fontId="91" fillId="0" borderId="0" xfId="15" applyFont="1" applyAlignment="1">
      <alignment horizontal="left" vertical="center" indent="4"/>
    </xf>
    <xf numFmtId="9" fontId="0" fillId="0" borderId="0" xfId="18" applyFont="1"/>
    <xf numFmtId="172" fontId="0" fillId="0" borderId="0" xfId="19" applyNumberFormat="1" applyFont="1"/>
    <xf numFmtId="0" fontId="95" fillId="0" borderId="0" xfId="6" applyFont="1" applyBorder="1" applyAlignment="1">
      <alignment vertical="center"/>
    </xf>
    <xf numFmtId="0" fontId="15" fillId="0" borderId="0" xfId="29" applyFont="1" applyAlignment="1">
      <alignment horizontal="left" vertical="center" wrapText="1"/>
    </xf>
    <xf numFmtId="0" fontId="96" fillId="0" borderId="0" xfId="6" applyFont="1" applyBorder="1" applyAlignment="1">
      <alignment vertical="center"/>
    </xf>
    <xf numFmtId="0" fontId="15" fillId="0" borderId="0" xfId="29" applyFont="1"/>
    <xf numFmtId="0" fontId="97" fillId="0" borderId="0" xfId="29" applyFont="1"/>
    <xf numFmtId="0" fontId="101" fillId="0" borderId="0" xfId="29" applyFont="1"/>
    <xf numFmtId="0" fontId="102" fillId="0" borderId="0" xfId="29" applyFont="1" applyAlignment="1">
      <alignment horizontal="right" vertical="center"/>
    </xf>
    <xf numFmtId="0" fontId="103" fillId="0" borderId="0" xfId="29" applyFont="1" applyAlignment="1">
      <alignment vertical="center"/>
    </xf>
    <xf numFmtId="0" fontId="104" fillId="0" borderId="0" xfId="29" applyFont="1" applyAlignment="1">
      <alignment horizontal="right" vertical="center"/>
    </xf>
    <xf numFmtId="0" fontId="98" fillId="0" borderId="0" xfId="29" applyFont="1" applyAlignment="1">
      <alignment horizontal="left" vertical="center" indent="4"/>
    </xf>
    <xf numFmtId="0" fontId="108" fillId="0" borderId="0" xfId="29" applyFont="1" applyAlignment="1">
      <alignment horizontal="right" vertical="center"/>
    </xf>
    <xf numFmtId="0" fontId="106" fillId="0" borderId="0" xfId="29" applyFont="1" applyAlignment="1">
      <alignment horizontal="left" vertical="center" indent="4"/>
    </xf>
    <xf numFmtId="0" fontId="109" fillId="0" borderId="0" xfId="29" applyFont="1" applyAlignment="1">
      <alignment horizontal="left" vertical="center" indent="1"/>
    </xf>
    <xf numFmtId="0" fontId="97" fillId="0" borderId="0" xfId="29" applyFont="1" applyAlignment="1">
      <alignment horizontal="left" vertical="center" indent="4"/>
    </xf>
    <xf numFmtId="0" fontId="103" fillId="0" borderId="0" xfId="29" applyFont="1" applyAlignment="1">
      <alignment horizontal="right" vertical="center"/>
    </xf>
    <xf numFmtId="0" fontId="104" fillId="0" borderId="0" xfId="29" applyFont="1" applyAlignment="1">
      <alignment horizontal="left" vertical="center"/>
    </xf>
    <xf numFmtId="0" fontId="109" fillId="0" borderId="0" xfId="29" applyFont="1"/>
    <xf numFmtId="0" fontId="103" fillId="0" borderId="0" xfId="29" applyFont="1" applyAlignment="1">
      <alignment horizontal="left" vertical="top"/>
    </xf>
    <xf numFmtId="0" fontId="103" fillId="19" borderId="127" xfId="29" applyFont="1" applyFill="1" applyBorder="1" applyAlignment="1">
      <alignment vertical="center" wrapText="1"/>
    </xf>
    <xf numFmtId="0" fontId="111" fillId="19" borderId="127" xfId="29" applyFont="1" applyFill="1" applyBorder="1" applyAlignment="1">
      <alignment vertical="center" wrapText="1"/>
    </xf>
    <xf numFmtId="0" fontId="108" fillId="19" borderId="127" xfId="29" applyFont="1" applyFill="1" applyBorder="1" applyAlignment="1">
      <alignment vertical="center" wrapText="1"/>
    </xf>
    <xf numFmtId="0" fontId="102" fillId="19" borderId="127" xfId="29" applyFont="1" applyFill="1" applyBorder="1" applyAlignment="1">
      <alignment vertical="center" wrapText="1"/>
    </xf>
    <xf numFmtId="0" fontId="112" fillId="0" borderId="0" xfId="29" applyFont="1" applyAlignment="1">
      <alignment vertical="center" wrapText="1"/>
    </xf>
    <xf numFmtId="0" fontId="97" fillId="0" borderId="0" xfId="29" applyFont="1" applyAlignment="1" applyProtection="1">
      <alignment horizontal="left" vertical="top" wrapText="1"/>
      <protection locked="0"/>
    </xf>
    <xf numFmtId="0" fontId="97" fillId="0" borderId="127" xfId="29" applyFont="1" applyBorder="1" applyAlignment="1" applyProtection="1">
      <alignment horizontal="left" vertical="top" wrapText="1"/>
      <protection locked="0"/>
    </xf>
    <xf numFmtId="6" fontId="97" fillId="0" borderId="127" xfId="29" applyNumberFormat="1" applyFont="1" applyBorder="1" applyAlignment="1" applyProtection="1">
      <alignment horizontal="left" vertical="top" wrapText="1"/>
      <protection locked="0"/>
    </xf>
    <xf numFmtId="14" fontId="97" fillId="0" borderId="127" xfId="29" applyNumberFormat="1" applyFont="1" applyBorder="1" applyAlignment="1" applyProtection="1">
      <alignment horizontal="left" vertical="top" wrapText="1"/>
      <protection locked="0"/>
    </xf>
    <xf numFmtId="0" fontId="97" fillId="0" borderId="137" xfId="29" applyFont="1" applyBorder="1" applyAlignment="1" applyProtection="1">
      <alignment horizontal="left" vertical="top" wrapText="1"/>
      <protection locked="0"/>
    </xf>
    <xf numFmtId="0" fontId="97" fillId="0" borderId="62" xfId="29" applyFont="1" applyBorder="1" applyAlignment="1" applyProtection="1">
      <alignment horizontal="left" vertical="top" wrapText="1"/>
      <protection locked="0"/>
    </xf>
    <xf numFmtId="0" fontId="112" fillId="0" borderId="0" xfId="29" applyFont="1" applyAlignment="1" applyProtection="1">
      <alignment horizontal="left" vertical="top" wrapText="1"/>
      <protection locked="0"/>
    </xf>
    <xf numFmtId="17" fontId="97" fillId="0" borderId="116" xfId="29" applyNumberFormat="1" applyFont="1" applyBorder="1" applyAlignment="1" applyProtection="1">
      <alignment horizontal="left" vertical="top" wrapText="1"/>
      <protection locked="0"/>
    </xf>
    <xf numFmtId="0" fontId="15" fillId="0" borderId="0" xfId="29" applyFont="1" applyProtection="1">
      <protection locked="0"/>
    </xf>
    <xf numFmtId="0" fontId="113" fillId="0" borderId="0" xfId="29" applyFont="1" applyProtection="1">
      <protection locked="0"/>
    </xf>
    <xf numFmtId="0" fontId="114" fillId="0" borderId="0" xfId="29" applyFont="1" applyProtection="1">
      <protection locked="0"/>
    </xf>
    <xf numFmtId="0" fontId="8" fillId="0" borderId="24" xfId="0" applyFont="1" applyBorder="1"/>
    <xf numFmtId="0" fontId="32" fillId="14" borderId="42" xfId="8" applyFont="1" applyFill="1" applyBorder="1" applyAlignment="1">
      <alignment horizontal="center" vertical="center"/>
    </xf>
    <xf numFmtId="0" fontId="32" fillId="14" borderId="43" xfId="8" applyFont="1" applyFill="1" applyBorder="1" applyAlignment="1">
      <alignment horizontal="center" vertical="center"/>
    </xf>
    <xf numFmtId="0" fontId="32" fillId="14" borderId="44" xfId="8" applyFont="1" applyFill="1" applyBorder="1" applyAlignment="1">
      <alignment horizontal="center" vertical="center"/>
    </xf>
    <xf numFmtId="0" fontId="33" fillId="12" borderId="51" xfId="8" applyFont="1" applyFill="1" applyBorder="1" applyAlignment="1">
      <alignment horizontal="left" vertical="center" wrapText="1"/>
    </xf>
    <xf numFmtId="0" fontId="33" fillId="12" borderId="52" xfId="8" applyFont="1" applyFill="1" applyBorder="1" applyAlignment="1">
      <alignment horizontal="left" vertical="center" wrapText="1"/>
    </xf>
    <xf numFmtId="0" fontId="33" fillId="12" borderId="53" xfId="8" applyFont="1" applyFill="1" applyBorder="1" applyAlignment="1">
      <alignment horizontal="left" vertical="center" wrapText="1"/>
    </xf>
    <xf numFmtId="0" fontId="33" fillId="12" borderId="55" xfId="8" applyFont="1" applyFill="1" applyBorder="1" applyAlignment="1">
      <alignment horizontal="left" vertical="center" wrapText="1"/>
    </xf>
    <xf numFmtId="0" fontId="33" fillId="12" borderId="56" xfId="8" applyFont="1" applyFill="1" applyBorder="1" applyAlignment="1">
      <alignment horizontal="left" vertical="center" wrapText="1"/>
    </xf>
    <xf numFmtId="0" fontId="33" fillId="12" borderId="57" xfId="8" applyFont="1" applyFill="1" applyBorder="1" applyAlignment="1">
      <alignment horizontal="left" vertical="center" wrapText="1"/>
    </xf>
    <xf numFmtId="0" fontId="12" fillId="0" borderId="0" xfId="0" applyFont="1" applyAlignment="1">
      <alignment horizontal="center"/>
    </xf>
    <xf numFmtId="0" fontId="10" fillId="0" borderId="0" xfId="0" applyFont="1" applyAlignment="1">
      <alignment horizontal="center"/>
    </xf>
    <xf numFmtId="164" fontId="12" fillId="0" borderId="0" xfId="0" applyNumberFormat="1" applyFont="1" applyAlignment="1">
      <alignment horizontal="center"/>
    </xf>
    <xf numFmtId="164" fontId="10" fillId="0" borderId="0" xfId="0" applyNumberFormat="1" applyFont="1" applyAlignment="1">
      <alignment horizontal="center"/>
    </xf>
    <xf numFmtId="0" fontId="10" fillId="0" borderId="0" xfId="0" applyFont="1" applyAlignment="1">
      <alignment horizontal="left"/>
    </xf>
    <xf numFmtId="164" fontId="12" fillId="0" borderId="0" xfId="0" applyNumberFormat="1" applyFont="1" applyAlignment="1">
      <alignment horizontal="left"/>
    </xf>
    <xf numFmtId="0" fontId="8" fillId="4" borderId="0" xfId="0" applyFont="1" applyFill="1" applyAlignment="1">
      <alignment horizontal="left" vertical="top" wrapText="1"/>
    </xf>
    <xf numFmtId="0" fontId="0" fillId="0" borderId="0" xfId="0" applyAlignment="1">
      <alignment horizontal="center"/>
    </xf>
    <xf numFmtId="0" fontId="3" fillId="0" borderId="14" xfId="0" applyFont="1" applyBorder="1" applyAlignment="1">
      <alignment horizontal="center"/>
    </xf>
    <xf numFmtId="0" fontId="3" fillId="0" borderId="15" xfId="0" applyFont="1" applyBorder="1" applyAlignment="1">
      <alignment horizontal="center"/>
    </xf>
    <xf numFmtId="0" fontId="3" fillId="0" borderId="12" xfId="0" applyFont="1" applyBorder="1" applyAlignment="1">
      <alignment horizontal="center"/>
    </xf>
    <xf numFmtId="0" fontId="14" fillId="5" borderId="21" xfId="0" applyFont="1" applyFill="1" applyBorder="1" applyAlignment="1">
      <alignment horizontal="center" wrapText="1"/>
    </xf>
    <xf numFmtId="0" fontId="14" fillId="5" borderId="22" xfId="0" applyFont="1" applyFill="1" applyBorder="1" applyAlignment="1">
      <alignment horizontal="center" wrapText="1"/>
    </xf>
    <xf numFmtId="0" fontId="0" fillId="0" borderId="85" xfId="0" applyBorder="1" applyAlignment="1">
      <alignment horizontal="left" wrapText="1"/>
    </xf>
    <xf numFmtId="0" fontId="0" fillId="0" borderId="0" xfId="0" applyAlignment="1">
      <alignment horizontal="left" wrapText="1"/>
    </xf>
    <xf numFmtId="0" fontId="11" fillId="0" borderId="0" xfId="0" applyFont="1" applyAlignment="1">
      <alignment horizontal="left"/>
    </xf>
    <xf numFmtId="0" fontId="0" fillId="0" borderId="0" xfId="0" applyAlignment="1">
      <alignment horizontal="left"/>
    </xf>
    <xf numFmtId="0" fontId="3" fillId="0" borderId="88" xfId="0" applyFont="1" applyBorder="1" applyAlignment="1">
      <alignment horizontal="center"/>
    </xf>
    <xf numFmtId="0" fontId="3" fillId="0" borderId="89" xfId="0" applyFont="1" applyBorder="1" applyAlignment="1">
      <alignment horizontal="center"/>
    </xf>
    <xf numFmtId="0" fontId="3" fillId="0" borderId="90" xfId="0" applyFont="1" applyBorder="1" applyAlignment="1">
      <alignment horizontal="center"/>
    </xf>
    <xf numFmtId="0" fontId="3" fillId="0" borderId="93" xfId="0" applyFont="1" applyBorder="1" applyAlignment="1">
      <alignment horizontal="center"/>
    </xf>
    <xf numFmtId="0" fontId="3" fillId="0" borderId="94" xfId="0" applyFont="1" applyBorder="1" applyAlignment="1">
      <alignment horizontal="center"/>
    </xf>
    <xf numFmtId="0" fontId="11" fillId="0" borderId="82" xfId="1" applyFont="1" applyBorder="1" applyAlignment="1">
      <alignment horizontal="center"/>
    </xf>
    <xf numFmtId="0" fontId="2" fillId="0" borderId="0" xfId="1" applyAlignment="1">
      <alignment horizontal="center"/>
    </xf>
    <xf numFmtId="0" fontId="4" fillId="0" borderId="99" xfId="1" applyFont="1" applyBorder="1" applyAlignment="1">
      <alignment horizontal="left"/>
    </xf>
    <xf numFmtId="0" fontId="10" fillId="0" borderId="0" xfId="1" applyFont="1" applyAlignment="1">
      <alignment horizontal="center"/>
    </xf>
    <xf numFmtId="0" fontId="3" fillId="0" borderId="0" xfId="1" applyFont="1" applyAlignment="1">
      <alignment horizontal="center"/>
    </xf>
    <xf numFmtId="0" fontId="2" fillId="0" borderId="0" xfId="1" applyAlignment="1">
      <alignment horizontal="left"/>
    </xf>
    <xf numFmtId="0" fontId="4" fillId="0" borderId="0" xfId="1" applyFont="1" applyAlignment="1">
      <alignment horizontal="center"/>
    </xf>
    <xf numFmtId="0" fontId="2" fillId="0" borderId="0" xfId="1"/>
    <xf numFmtId="0" fontId="12" fillId="0" borderId="0" xfId="1" applyFont="1" applyAlignment="1">
      <alignment horizontal="left"/>
    </xf>
    <xf numFmtId="0" fontId="4" fillId="0" borderId="82" xfId="1" applyFont="1" applyBorder="1" applyAlignment="1">
      <alignment horizontal="left"/>
    </xf>
    <xf numFmtId="0" fontId="4" fillId="0" borderId="82" xfId="22" applyFont="1" applyBorder="1" applyAlignment="1">
      <alignment horizontal="center"/>
    </xf>
    <xf numFmtId="0" fontId="4" fillId="0" borderId="99" xfId="22" applyFont="1" applyBorder="1" applyAlignment="1">
      <alignment horizontal="center"/>
    </xf>
    <xf numFmtId="172" fontId="2" fillId="0" borderId="0" xfId="4" applyNumberFormat="1" applyFont="1" applyAlignment="1">
      <alignment horizontal="center"/>
    </xf>
    <xf numFmtId="0" fontId="12" fillId="0" borderId="0" xfId="1" applyFont="1" applyAlignment="1">
      <alignment horizontal="center"/>
    </xf>
    <xf numFmtId="0" fontId="4" fillId="0" borderId="0" xfId="23" applyFont="1" applyAlignment="1">
      <alignment horizontal="center"/>
    </xf>
    <xf numFmtId="0" fontId="9" fillId="0" borderId="0" xfId="23" applyAlignment="1">
      <alignment horizontal="center" wrapText="1"/>
    </xf>
    <xf numFmtId="0" fontId="3" fillId="0" borderId="114" xfId="0" applyFont="1" applyBorder="1" applyAlignment="1">
      <alignment horizontal="center"/>
    </xf>
    <xf numFmtId="0" fontId="3" fillId="0" borderId="115" xfId="0" applyFont="1" applyBorder="1" applyAlignment="1">
      <alignment horizontal="center"/>
    </xf>
    <xf numFmtId="0" fontId="3" fillId="0" borderId="116" xfId="0" applyFont="1" applyBorder="1" applyAlignment="1">
      <alignment horizontal="center"/>
    </xf>
    <xf numFmtId="0" fontId="2" fillId="0" borderId="85" xfId="26" applyBorder="1" applyAlignment="1">
      <alignment horizontal="left"/>
    </xf>
    <xf numFmtId="0" fontId="2" fillId="0" borderId="19" xfId="26" applyBorder="1" applyAlignment="1">
      <alignment horizontal="left"/>
    </xf>
    <xf numFmtId="0" fontId="58" fillId="0" borderId="107" xfId="26" applyFont="1" applyBorder="1" applyAlignment="1">
      <alignment horizontal="left"/>
    </xf>
    <xf numFmtId="0" fontId="58" fillId="0" borderId="108" xfId="26" applyFont="1" applyBorder="1" applyAlignment="1">
      <alignment horizontal="left"/>
    </xf>
    <xf numFmtId="0" fontId="14" fillId="4" borderId="0" xfId="15" applyFont="1" applyFill="1" applyAlignment="1">
      <alignment horizontal="center"/>
    </xf>
    <xf numFmtId="0" fontId="81" fillId="13" borderId="39" xfId="16" applyFont="1" applyFill="1" applyBorder="1" applyAlignment="1">
      <alignment horizontal="center"/>
    </xf>
    <xf numFmtId="0" fontId="81" fillId="13" borderId="33" xfId="16" applyFont="1" applyFill="1" applyBorder="1" applyAlignment="1">
      <alignment horizontal="center"/>
    </xf>
    <xf numFmtId="0" fontId="81" fillId="13" borderId="40" xfId="16" applyFont="1" applyFill="1" applyBorder="1" applyAlignment="1">
      <alignment horizontal="center"/>
    </xf>
    <xf numFmtId="0" fontId="80" fillId="13" borderId="39" xfId="16" applyFont="1" applyFill="1" applyBorder="1" applyAlignment="1">
      <alignment horizontal="center"/>
    </xf>
    <xf numFmtId="0" fontId="80" fillId="13" borderId="33" xfId="16" applyFont="1" applyFill="1" applyBorder="1" applyAlignment="1">
      <alignment horizontal="center"/>
    </xf>
    <xf numFmtId="0" fontId="80" fillId="13" borderId="40" xfId="16" applyFont="1" applyFill="1" applyBorder="1" applyAlignment="1">
      <alignment horizontal="center"/>
    </xf>
    <xf numFmtId="0" fontId="80" fillId="13" borderId="85" xfId="16" applyFont="1" applyFill="1" applyBorder="1" applyAlignment="1">
      <alignment horizontal="center"/>
    </xf>
    <xf numFmtId="0" fontId="80" fillId="13" borderId="84" xfId="16" applyFont="1" applyFill="1" applyBorder="1" applyAlignment="1">
      <alignment horizontal="center"/>
    </xf>
    <xf numFmtId="0" fontId="80" fillId="13" borderId="108" xfId="16" applyFont="1" applyFill="1" applyBorder="1" applyAlignment="1">
      <alignment horizontal="center"/>
    </xf>
    <xf numFmtId="0" fontId="19" fillId="13" borderId="39" xfId="16" applyFont="1" applyFill="1" applyBorder="1" applyAlignment="1">
      <alignment horizontal="center"/>
    </xf>
    <xf numFmtId="0" fontId="19" fillId="13" borderId="33" xfId="16" applyFont="1" applyFill="1" applyBorder="1" applyAlignment="1">
      <alignment horizontal="center"/>
    </xf>
    <xf numFmtId="0" fontId="19" fillId="13" borderId="40" xfId="16" applyFont="1" applyFill="1" applyBorder="1" applyAlignment="1">
      <alignment horizontal="center"/>
    </xf>
    <xf numFmtId="0" fontId="14" fillId="0" borderId="56" xfId="15" applyFont="1" applyBorder="1" applyAlignment="1">
      <alignment horizontal="center"/>
    </xf>
    <xf numFmtId="14" fontId="102" fillId="0" borderId="136" xfId="29" applyNumberFormat="1" applyFont="1" applyBorder="1" applyAlignment="1">
      <alignment horizontal="center" vertical="center"/>
    </xf>
    <xf numFmtId="0" fontId="97" fillId="0" borderId="136" xfId="29" applyFont="1" applyBorder="1" applyAlignment="1">
      <alignment horizontal="center"/>
    </xf>
    <xf numFmtId="0" fontId="110" fillId="0" borderId="0" xfId="29" applyFont="1" applyAlignment="1">
      <alignment horizontal="left" vertical="top" wrapText="1"/>
    </xf>
    <xf numFmtId="0" fontId="98" fillId="0" borderId="0" xfId="29" applyFont="1" applyAlignment="1">
      <alignment horizontal="left" vertical="top" wrapText="1"/>
    </xf>
    <xf numFmtId="0" fontId="100" fillId="0" borderId="0" xfId="29" applyFont="1" applyAlignment="1">
      <alignment horizontal="left" vertical="top" wrapText="1"/>
    </xf>
    <xf numFmtId="0" fontId="105" fillId="0" borderId="136" xfId="29" applyFont="1" applyBorder="1" applyAlignment="1">
      <alignment horizontal="center"/>
    </xf>
    <xf numFmtId="0" fontId="108" fillId="0" borderId="136" xfId="29" applyFont="1" applyBorder="1" applyAlignment="1">
      <alignment horizontal="center" vertical="center"/>
    </xf>
  </cellXfs>
  <cellStyles count="30">
    <cellStyle name="Bad" xfId="7" builtinId="27"/>
    <cellStyle name="Comma" xfId="3" builtinId="3"/>
    <cellStyle name="Comma 2" xfId="17" xr:uid="{A7B9AC6B-C6FE-4308-8142-A141014B027C}"/>
    <cellStyle name="Currency" xfId="4" builtinId="4"/>
    <cellStyle name="Currency 2" xfId="19" xr:uid="{119F6D61-6DED-482A-B8CD-A28CF84748A0}"/>
    <cellStyle name="Currency 2 2" xfId="27" xr:uid="{63963BAE-D0BC-48CE-A439-A03E3B54ADE4}"/>
    <cellStyle name="Heading 1" xfId="6" builtinId="16"/>
    <cellStyle name="Normal" xfId="0" builtinId="0"/>
    <cellStyle name="Normal 105" xfId="29" xr:uid="{3FC0DBEE-DD61-4572-A7CB-C35ADEE43472}"/>
    <cellStyle name="Normal 2" xfId="1" xr:uid="{D4AF5652-F1FE-4CE4-A189-165B4B82AF57}"/>
    <cellStyle name="Normal 2 5" xfId="16" xr:uid="{AEB74AC4-DC20-4CE4-94E5-D9A57C957DE1}"/>
    <cellStyle name="Normal 3" xfId="13" xr:uid="{DF25A51B-48CE-4F6A-9BEE-1A31E4BFE110}"/>
    <cellStyle name="Normal 3 2" xfId="8" xr:uid="{54F5319E-F1DC-487D-A647-D95E9C189659}"/>
    <cellStyle name="Normal 3_FY Comparison" xfId="10" xr:uid="{55590460-4AC6-4542-B5F5-00A05CAC54A5}"/>
    <cellStyle name="Normal 4" xfId="15" xr:uid="{0ED31450-1E3E-468C-8A27-70D51BF6FA67}"/>
    <cellStyle name="Normal 4 2" xfId="12" xr:uid="{CCBF1401-34AF-43AF-8AEF-EC3357283FA5}"/>
    <cellStyle name="Normal 4 3" xfId="28" xr:uid="{16E8919D-DAE9-434C-ABC6-7A95265A4B7C}"/>
    <cellStyle name="Normal_Allocation Methodology_1" xfId="2" xr:uid="{B7F841D6-57F9-49B6-81C4-988E19EDE0B2}"/>
    <cellStyle name="Normal_Debt Service" xfId="20" xr:uid="{F3830D94-0C81-4542-946D-7886C884CF72}"/>
    <cellStyle name="Normal_FY Comparison" xfId="9" xr:uid="{11D1276A-2D42-4440-B1A1-70B18741DFB4}"/>
    <cellStyle name="Normal_FY08 Annual Review Forms_Families" xfId="14" xr:uid="{97279397-E233-4658-8A6E-1C332C52DB47}"/>
    <cellStyle name="Normal_General ICO_1" xfId="21" xr:uid="{A198070A-B19C-431E-9788-B9D12F22FA53}"/>
    <cellStyle name="Normal_Insurance attestation form" xfId="23" xr:uid="{98B1A4A2-E770-4DBF-AD4C-E338DE1E5BC2}"/>
    <cellStyle name="Normal_Insurance attestation form 2" xfId="24" xr:uid="{42956303-DB0C-4D36-BF30-0504CB43588A}"/>
    <cellStyle name="Normal_Insurance attestation form_State-Insurance Attestation" xfId="25" xr:uid="{D0EE4EBE-E7E5-4331-9756-AA34B33CE38C}"/>
    <cellStyle name="Normal_Medical" xfId="22" xr:uid="{10717D42-398D-4082-857B-6E2448AA1C31}"/>
    <cellStyle name="Normal_Sheet1" xfId="26" xr:uid="{05BD5064-2E7A-4DDF-B9E9-C903310168FF}"/>
    <cellStyle name="Percent" xfId="5" builtinId="5"/>
    <cellStyle name="Percent 2" xfId="18" xr:uid="{EF87895C-5A01-47DA-809D-422A6945DE02}"/>
    <cellStyle name="Percent 3" xfId="11" xr:uid="{A2EA337E-D084-40A4-BA37-DB8F64C79714}"/>
  </cellStyles>
  <dxfs count="109">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b/>
        <i val="0"/>
        <color rgb="FFFF0000"/>
      </font>
    </dxf>
    <dxf>
      <alignment horizontal="general"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0"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font>
        <strike val="0"/>
        <outline val="0"/>
        <shadow val="0"/>
        <u val="none"/>
        <vertAlign val="baseline"/>
        <sz val="12"/>
        <name val="Arial"/>
        <family val="2"/>
        <scheme val="none"/>
      </font>
      <fill>
        <patternFill patternType="solid">
          <fgColor theme="4" tint="0.79998168889431442"/>
          <bgColor theme="4" tint="0.79998168889431442"/>
        </patternFill>
      </fill>
      <border diagonalUp="0" diagonalDown="0" outline="0">
        <left/>
        <right/>
        <top style="thin">
          <color theme="4" tint="0.39997558519241921"/>
        </top>
        <bottom/>
      </border>
    </dxf>
    <dxf>
      <font>
        <strike val="0"/>
        <outline val="0"/>
        <shadow val="0"/>
        <u val="none"/>
        <vertAlign val="baseline"/>
        <sz val="12"/>
        <name val="Arial"/>
        <family val="2"/>
        <scheme val="none"/>
      </font>
      <fill>
        <patternFill patternType="solid">
          <fgColor theme="4" tint="0.79998168889431442"/>
          <bgColor theme="4" tint="0.79998168889431442"/>
        </patternFill>
      </fill>
      <border diagonalUp="0" diagonalDown="0" outline="0">
        <left/>
        <right/>
        <top style="thin">
          <color theme="4" tint="0.39997558519241921"/>
        </top>
        <bottom/>
      </border>
    </dxf>
    <dxf>
      <font>
        <strike val="0"/>
        <outline val="0"/>
        <shadow val="0"/>
        <u val="none"/>
        <vertAlign val="baseline"/>
        <sz val="12"/>
        <name val="Arial"/>
        <family val="2"/>
        <scheme val="none"/>
      </font>
      <fill>
        <patternFill patternType="solid">
          <fgColor theme="4" tint="0.79998168889431442"/>
          <bgColor theme="4" tint="0.79998168889431442"/>
        </patternFill>
      </fill>
      <alignment horizontal="general" textRotation="0" wrapText="0" indent="0" justifyLastLine="0" shrinkToFit="0" readingOrder="0"/>
      <border diagonalUp="0" diagonalDown="0" outline="0">
        <left/>
        <right/>
        <top style="thin">
          <color theme="4" tint="0.39997558519241921"/>
        </top>
        <bottom/>
      </border>
    </dxf>
    <dxf>
      <font>
        <strike val="0"/>
        <outline val="0"/>
        <shadow val="0"/>
        <u val="none"/>
        <vertAlign val="baseline"/>
        <sz val="12"/>
        <name val="Arial"/>
        <family val="2"/>
        <scheme val="none"/>
      </font>
      <fill>
        <patternFill patternType="solid">
          <fgColor theme="4" tint="0.79998168889431442"/>
          <bgColor theme="4" tint="0.79998168889431442"/>
        </patternFill>
      </fill>
      <border diagonalUp="0" diagonalDown="0" outline="0">
        <left/>
        <right/>
        <top style="thin">
          <color theme="4" tint="0.39997558519241921"/>
        </top>
        <bottom/>
      </border>
    </dxf>
    <dxf>
      <font>
        <strike val="0"/>
        <outline val="0"/>
        <shadow val="0"/>
        <u val="none"/>
        <vertAlign val="baseline"/>
        <sz val="12"/>
        <name val="Arial"/>
        <family val="2"/>
        <scheme val="none"/>
      </font>
      <fill>
        <patternFill patternType="solid">
          <fgColor theme="4" tint="0.79998168889431442"/>
          <bgColor theme="4" tint="0.79998168889431442"/>
        </patternFill>
      </fill>
      <alignment horizontal="general" textRotation="0" wrapText="1" indent="0" justifyLastLine="0" shrinkToFit="0" readingOrder="0"/>
      <border diagonalUp="0" diagonalDown="0" outline="0">
        <left/>
        <right/>
        <top style="thin">
          <color theme="4" tint="0.39997558519241921"/>
        </top>
        <bottom/>
      </border>
    </dxf>
    <dxf>
      <font>
        <strike val="0"/>
        <outline val="0"/>
        <shadow val="0"/>
        <u val="none"/>
        <vertAlign val="baseline"/>
        <sz val="12"/>
        <name val="Arial"/>
        <family val="2"/>
        <scheme val="none"/>
      </font>
      <fill>
        <patternFill patternType="solid">
          <fgColor theme="4" tint="0.79998168889431442"/>
          <bgColor theme="4" tint="0.79998168889431442"/>
        </patternFill>
      </fill>
      <border diagonalUp="0" diagonalDown="0" outline="0">
        <left/>
        <right/>
        <top style="thin">
          <color theme="4" tint="0.39997558519241921"/>
        </top>
        <bottom/>
      </border>
    </dxf>
    <dxf>
      <font>
        <strike val="0"/>
        <outline val="0"/>
        <shadow val="0"/>
        <u val="none"/>
        <vertAlign val="baseline"/>
        <sz val="12"/>
        <name val="Arial"/>
        <family val="2"/>
        <scheme val="none"/>
      </font>
      <fill>
        <patternFill patternType="solid">
          <fgColor theme="4" tint="0.79998168889431442"/>
          <bgColor theme="4" tint="0.79998168889431442"/>
        </patternFill>
      </fill>
      <border diagonalUp="0" diagonalDown="0" outline="0">
        <left/>
        <right/>
        <top style="thin">
          <color theme="4" tint="0.39997558519241921"/>
        </top>
        <bottom/>
      </border>
    </dxf>
    <dxf>
      <font>
        <strike val="0"/>
        <outline val="0"/>
        <shadow val="0"/>
        <u val="none"/>
        <vertAlign val="baseline"/>
        <sz val="12"/>
        <name val="Arial"/>
        <family val="2"/>
        <scheme val="none"/>
      </font>
      <fill>
        <patternFill patternType="solid">
          <fgColor theme="4" tint="0.79998168889431442"/>
          <bgColor theme="4" tint="0.79998168889431442"/>
        </patternFill>
      </fill>
      <border diagonalUp="0" diagonalDown="0" outline="0">
        <left/>
        <right/>
        <top style="thin">
          <color theme="4" tint="0.39997558519241921"/>
        </top>
        <bottom/>
      </border>
    </dxf>
    <dxf>
      <font>
        <strike val="0"/>
        <outline val="0"/>
        <shadow val="0"/>
        <u val="none"/>
        <vertAlign val="baseline"/>
        <sz val="12"/>
        <name val="Arial"/>
        <family val="2"/>
        <scheme val="none"/>
      </font>
      <fill>
        <patternFill patternType="solid">
          <fgColor theme="4" tint="0.79998168889431442"/>
          <bgColor theme="4" tint="0.79998168889431442"/>
        </patternFill>
      </fill>
      <border diagonalUp="0" diagonalDown="0" outline="0">
        <left/>
        <right/>
        <top style="thin">
          <color theme="4" tint="0.39997558519241921"/>
        </top>
        <bottom/>
      </border>
    </dxf>
    <dxf>
      <font>
        <strike val="0"/>
        <outline val="0"/>
        <shadow val="0"/>
        <u val="none"/>
        <vertAlign val="baseline"/>
        <sz val="12"/>
        <name val="Arial"/>
        <family val="2"/>
        <scheme val="none"/>
      </font>
      <fill>
        <patternFill patternType="solid">
          <fgColor theme="4" tint="0.79998168889431442"/>
          <bgColor theme="4" tint="0.79998168889431442"/>
        </patternFill>
      </fill>
      <border diagonalUp="0" diagonalDown="0" outline="0">
        <left/>
        <right/>
        <top style="thin">
          <color theme="4" tint="0.39997558519241921"/>
        </top>
        <bottom/>
      </border>
    </dxf>
    <dxf>
      <font>
        <strike val="0"/>
        <outline val="0"/>
        <shadow val="0"/>
        <u val="none"/>
        <vertAlign val="baseline"/>
        <sz val="12"/>
        <name val="Arial"/>
        <family val="2"/>
        <scheme val="none"/>
      </font>
      <fill>
        <patternFill patternType="solid">
          <fgColor theme="4" tint="0.79998168889431442"/>
          <bgColor theme="4" tint="0.79998168889431442"/>
        </patternFill>
      </fill>
      <border diagonalUp="0" diagonalDown="0" outline="0">
        <left/>
        <right/>
        <top style="thin">
          <color theme="4" tint="0.39997558519241921"/>
        </top>
        <bottom/>
      </border>
    </dxf>
    <dxf>
      <font>
        <strike val="0"/>
        <outline val="0"/>
        <shadow val="0"/>
        <u val="none"/>
        <vertAlign val="baseline"/>
        <sz val="12"/>
        <name val="Arial"/>
        <family val="2"/>
        <scheme val="none"/>
      </font>
      <fill>
        <patternFill patternType="solid">
          <fgColor theme="4" tint="0.79998168889431442"/>
          <bgColor theme="4" tint="0.79998168889431442"/>
        </patternFill>
      </fill>
      <border diagonalUp="0" diagonalDown="0" outline="0">
        <left/>
        <right/>
        <top style="thin">
          <color theme="4" tint="0.39997558519241921"/>
        </top>
        <bottom/>
      </border>
    </dxf>
    <dxf>
      <font>
        <strike val="0"/>
        <outline val="0"/>
        <shadow val="0"/>
        <u val="none"/>
        <vertAlign val="baseline"/>
        <sz val="12"/>
        <name val="Arial"/>
        <family val="2"/>
        <scheme val="none"/>
      </font>
    </dxf>
    <dxf>
      <font>
        <b val="0"/>
        <i val="0"/>
        <strike val="0"/>
        <condense val="0"/>
        <extend val="0"/>
        <outline val="0"/>
        <shadow val="0"/>
        <u val="none"/>
        <vertAlign val="baseline"/>
        <sz val="12"/>
        <color rgb="FF000000"/>
        <name val="Arial"/>
        <family val="2"/>
        <scheme val="none"/>
      </font>
      <fill>
        <patternFill patternType="solid">
          <fgColor theme="4" tint="0.79998168889431442"/>
          <bgColor theme="4" tint="0.79998168889431442"/>
        </patternFill>
      </fill>
      <alignment horizontal="general" vertical="center" textRotation="0" wrapText="1" indent="0" justifyLastLine="0" shrinkToFit="0" readingOrder="0"/>
      <border diagonalUp="0" diagonalDown="0" outline="0">
        <left style="thin">
          <color theme="4" tint="0.39997558519241921"/>
        </left>
        <right/>
        <top style="thin">
          <color theme="4" tint="0.39997558519241921"/>
        </top>
        <bottom/>
      </border>
    </dxf>
    <dxf>
      <border outline="0">
        <right style="thin">
          <color theme="4" tint="0.39997558519241921"/>
        </right>
        <top style="thin">
          <color theme="4" tint="0.39997558519241921"/>
        </top>
      </border>
    </dxf>
    <dxf>
      <font>
        <strike val="0"/>
        <outline val="0"/>
        <shadow val="0"/>
        <u val="none"/>
        <vertAlign val="baseline"/>
        <sz val="12"/>
        <name val="Arial"/>
        <family val="2"/>
        <scheme val="none"/>
      </font>
      <fill>
        <patternFill patternType="solid">
          <fgColor theme="4" tint="0.79998168889431442"/>
          <bgColor theme="4" tint="0.79998168889431442"/>
        </patternFill>
      </fill>
    </dxf>
    <dxf>
      <font>
        <b/>
        <i val="0"/>
        <strike val="0"/>
        <condense val="0"/>
        <extend val="0"/>
        <outline val="0"/>
        <shadow val="0"/>
        <u val="none"/>
        <vertAlign val="baseline"/>
        <sz val="11"/>
        <color rgb="FF000000"/>
        <name val="Garamond"/>
        <family val="1"/>
        <scheme val="none"/>
      </font>
      <fill>
        <patternFill patternType="solid">
          <fgColor theme="4"/>
          <bgColor theme="4"/>
        </patternFill>
      </fill>
      <alignment horizontal="general" vertical="center" textRotation="0" wrapText="1" indent="0" justifyLastLine="0" shrinkToFit="0" readingOrder="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image" Target="cid:image001.jpg@01D4EFC0.3728B140" TargetMode="External"/><Relationship Id="rId1" Type="http://schemas.openxmlformats.org/officeDocument/2006/relationships/image" Target="../media/image2.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5.vml.rels><?xml version="1.0" encoding="UTF-8" standalone="yes"?>
<Relationships xmlns="http://schemas.openxmlformats.org/package/2006/relationships"><Relationship Id="rId1" Type="http://schemas.openxmlformats.org/officeDocument/2006/relationships/image" Target="../media/image3.jpeg"/></Relationships>
</file>

<file path=xl/drawings/drawing1.xml><?xml version="1.0" encoding="utf-8"?>
<xdr:wsDr xmlns:xdr="http://schemas.openxmlformats.org/drawingml/2006/spreadsheetDrawing" xmlns:a="http://schemas.openxmlformats.org/drawingml/2006/main">
  <xdr:twoCellAnchor editAs="oneCell">
    <xdr:from>
      <xdr:col>0</xdr:col>
      <xdr:colOff>84667</xdr:colOff>
      <xdr:row>11</xdr:row>
      <xdr:rowOff>42334</xdr:rowOff>
    </xdr:from>
    <xdr:to>
      <xdr:col>1</xdr:col>
      <xdr:colOff>613833</xdr:colOff>
      <xdr:row>18</xdr:row>
      <xdr:rowOff>143082</xdr:rowOff>
    </xdr:to>
    <xdr:pic>
      <xdr:nvPicPr>
        <xdr:cNvPr id="4" name="Picture 3" descr="NYC HRA - YouTube">
          <a:extLst>
            <a:ext uri="{FF2B5EF4-FFF2-40B4-BE49-F238E27FC236}">
              <a16:creationId xmlns:a16="http://schemas.microsoft.com/office/drawing/2014/main" id="{DEB6697C-6491-FCDB-FB00-33579399A12F}"/>
            </a:ext>
          </a:extLst>
        </xdr:cNvPr>
        <xdr:cNvPicPr>
          <a:picLocks noChangeAspect="1"/>
        </xdr:cNvPicPr>
      </xdr:nvPicPr>
      <xdr:blipFill>
        <a:blip xmlns:r="http://schemas.openxmlformats.org/officeDocument/2006/relationships" r:embed="rId1"/>
        <a:stretch>
          <a:fillRect/>
        </a:stretch>
      </xdr:blipFill>
      <xdr:spPr>
        <a:xfrm>
          <a:off x="84667" y="2010834"/>
          <a:ext cx="2053166" cy="1476581"/>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20</xdr:row>
      <xdr:rowOff>10582</xdr:rowOff>
    </xdr:from>
    <xdr:to>
      <xdr:col>1</xdr:col>
      <xdr:colOff>349250</xdr:colOff>
      <xdr:row>26</xdr:row>
      <xdr:rowOff>37855</xdr:rowOff>
    </xdr:to>
    <xdr:pic>
      <xdr:nvPicPr>
        <xdr:cNvPr id="2" name="Picture 1" descr="NYC HRA - YouTube">
          <a:extLst>
            <a:ext uri="{FF2B5EF4-FFF2-40B4-BE49-F238E27FC236}">
              <a16:creationId xmlns:a16="http://schemas.microsoft.com/office/drawing/2014/main" id="{90FA8144-B70C-41A7-BAC9-EC30ED8893F1}"/>
            </a:ext>
          </a:extLst>
        </xdr:cNvPr>
        <xdr:cNvPicPr>
          <a:picLocks noChangeAspect="1"/>
        </xdr:cNvPicPr>
      </xdr:nvPicPr>
      <xdr:blipFill rotWithShape="1">
        <a:blip xmlns:r="http://schemas.openxmlformats.org/officeDocument/2006/relationships" r:embed="rId1"/>
        <a:srcRect t="14192" b="14206"/>
        <a:stretch>
          <a:fillRect/>
        </a:stretch>
      </xdr:blipFill>
      <xdr:spPr>
        <a:xfrm>
          <a:off x="0" y="3735915"/>
          <a:ext cx="2286000" cy="1233773"/>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xdr:from>
      <xdr:col>1</xdr:col>
      <xdr:colOff>866775</xdr:colOff>
      <xdr:row>26</xdr:row>
      <xdr:rowOff>9525</xdr:rowOff>
    </xdr:from>
    <xdr:to>
      <xdr:col>1</xdr:col>
      <xdr:colOff>1000125</xdr:colOff>
      <xdr:row>26</xdr:row>
      <xdr:rowOff>190500</xdr:rowOff>
    </xdr:to>
    <xdr:cxnSp macro="">
      <xdr:nvCxnSpPr>
        <xdr:cNvPr id="2" name="Straight Arrow Connector 1">
          <a:extLst>
            <a:ext uri="{FF2B5EF4-FFF2-40B4-BE49-F238E27FC236}">
              <a16:creationId xmlns:a16="http://schemas.microsoft.com/office/drawing/2014/main" id="{D4F87AC3-47DC-48E6-A34F-E925F82B5B31}"/>
            </a:ext>
          </a:extLst>
        </xdr:cNvPr>
        <xdr:cNvCxnSpPr/>
      </xdr:nvCxnSpPr>
      <xdr:spPr>
        <a:xfrm>
          <a:off x="1628775" y="5457825"/>
          <a:ext cx="133350" cy="180975"/>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0</xdr:colOff>
      <xdr:row>25</xdr:row>
      <xdr:rowOff>142875</xdr:rowOff>
    </xdr:from>
    <xdr:to>
      <xdr:col>2</xdr:col>
      <xdr:colOff>933450</xdr:colOff>
      <xdr:row>26</xdr:row>
      <xdr:rowOff>123825</xdr:rowOff>
    </xdr:to>
    <xdr:cxnSp macro="">
      <xdr:nvCxnSpPr>
        <xdr:cNvPr id="3" name="Straight Arrow Connector 2">
          <a:extLst>
            <a:ext uri="{FF2B5EF4-FFF2-40B4-BE49-F238E27FC236}">
              <a16:creationId xmlns:a16="http://schemas.microsoft.com/office/drawing/2014/main" id="{06010C81-1316-482F-B5D8-EB8A087186BA}"/>
            </a:ext>
          </a:extLst>
        </xdr:cNvPr>
        <xdr:cNvCxnSpPr/>
      </xdr:nvCxnSpPr>
      <xdr:spPr>
        <a:xfrm>
          <a:off x="2419350" y="5381625"/>
          <a:ext cx="933450" cy="19050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0</xdr:colOff>
      <xdr:row>25</xdr:row>
      <xdr:rowOff>142875</xdr:rowOff>
    </xdr:from>
    <xdr:to>
      <xdr:col>3</xdr:col>
      <xdr:colOff>447675</xdr:colOff>
      <xdr:row>27</xdr:row>
      <xdr:rowOff>104775</xdr:rowOff>
    </xdr:to>
    <xdr:cxnSp macro="">
      <xdr:nvCxnSpPr>
        <xdr:cNvPr id="4" name="Straight Arrow Connector 3">
          <a:extLst>
            <a:ext uri="{FF2B5EF4-FFF2-40B4-BE49-F238E27FC236}">
              <a16:creationId xmlns:a16="http://schemas.microsoft.com/office/drawing/2014/main" id="{75CC595D-9618-44D4-867C-B6ED165536B7}"/>
            </a:ext>
          </a:extLst>
        </xdr:cNvPr>
        <xdr:cNvCxnSpPr/>
      </xdr:nvCxnSpPr>
      <xdr:spPr>
        <a:xfrm>
          <a:off x="2419350" y="5381625"/>
          <a:ext cx="2705100" cy="38100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847725</xdr:colOff>
      <xdr:row>25</xdr:row>
      <xdr:rowOff>180975</xdr:rowOff>
    </xdr:from>
    <xdr:to>
      <xdr:col>5</xdr:col>
      <xdr:colOff>1181100</xdr:colOff>
      <xdr:row>26</xdr:row>
      <xdr:rowOff>190500</xdr:rowOff>
    </xdr:to>
    <xdr:cxnSp macro="">
      <xdr:nvCxnSpPr>
        <xdr:cNvPr id="5" name="Straight Arrow Connector 4">
          <a:extLst>
            <a:ext uri="{FF2B5EF4-FFF2-40B4-BE49-F238E27FC236}">
              <a16:creationId xmlns:a16="http://schemas.microsoft.com/office/drawing/2014/main" id="{3CA43C21-7745-48E2-BD07-3599FC233D27}"/>
            </a:ext>
          </a:extLst>
        </xdr:cNvPr>
        <xdr:cNvCxnSpPr/>
      </xdr:nvCxnSpPr>
      <xdr:spPr>
        <a:xfrm>
          <a:off x="7048500" y="5419725"/>
          <a:ext cx="333375" cy="219075"/>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1704975</xdr:colOff>
      <xdr:row>26</xdr:row>
      <xdr:rowOff>19050</xdr:rowOff>
    </xdr:from>
    <xdr:to>
      <xdr:col>6</xdr:col>
      <xdr:colOff>409575</xdr:colOff>
      <xdr:row>27</xdr:row>
      <xdr:rowOff>57150</xdr:rowOff>
    </xdr:to>
    <xdr:cxnSp macro="">
      <xdr:nvCxnSpPr>
        <xdr:cNvPr id="6" name="Straight Arrow Connector 5">
          <a:extLst>
            <a:ext uri="{FF2B5EF4-FFF2-40B4-BE49-F238E27FC236}">
              <a16:creationId xmlns:a16="http://schemas.microsoft.com/office/drawing/2014/main" id="{31B1CFA8-BD7C-4FD0-9036-FEED2F8C4416}"/>
            </a:ext>
          </a:extLst>
        </xdr:cNvPr>
        <xdr:cNvCxnSpPr/>
      </xdr:nvCxnSpPr>
      <xdr:spPr>
        <a:xfrm>
          <a:off x="7905750" y="5467350"/>
          <a:ext cx="876300" cy="24765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1943100</xdr:colOff>
      <xdr:row>25</xdr:row>
      <xdr:rowOff>152400</xdr:rowOff>
    </xdr:from>
    <xdr:to>
      <xdr:col>7</xdr:col>
      <xdr:colOff>85725</xdr:colOff>
      <xdr:row>27</xdr:row>
      <xdr:rowOff>114300</xdr:rowOff>
    </xdr:to>
    <xdr:cxnSp macro="">
      <xdr:nvCxnSpPr>
        <xdr:cNvPr id="7" name="Straight Arrow Connector 6">
          <a:extLst>
            <a:ext uri="{FF2B5EF4-FFF2-40B4-BE49-F238E27FC236}">
              <a16:creationId xmlns:a16="http://schemas.microsoft.com/office/drawing/2014/main" id="{3BCB2B85-4D02-497A-A166-BA6844E306D0}"/>
            </a:ext>
          </a:extLst>
        </xdr:cNvPr>
        <xdr:cNvCxnSpPr/>
      </xdr:nvCxnSpPr>
      <xdr:spPr>
        <a:xfrm>
          <a:off x="8143875" y="5391150"/>
          <a:ext cx="1790700" cy="38100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2152650</xdr:colOff>
      <xdr:row>25</xdr:row>
      <xdr:rowOff>95250</xdr:rowOff>
    </xdr:from>
    <xdr:to>
      <xdr:col>8</xdr:col>
      <xdr:colOff>209550</xdr:colOff>
      <xdr:row>27</xdr:row>
      <xdr:rowOff>285750</xdr:rowOff>
    </xdr:to>
    <xdr:cxnSp macro="">
      <xdr:nvCxnSpPr>
        <xdr:cNvPr id="8" name="Straight Arrow Connector 7">
          <a:extLst>
            <a:ext uri="{FF2B5EF4-FFF2-40B4-BE49-F238E27FC236}">
              <a16:creationId xmlns:a16="http://schemas.microsoft.com/office/drawing/2014/main" id="{D8301101-C04E-4EB8-8075-50A83B01CB76}"/>
            </a:ext>
          </a:extLst>
        </xdr:cNvPr>
        <xdr:cNvCxnSpPr/>
      </xdr:nvCxnSpPr>
      <xdr:spPr>
        <a:xfrm>
          <a:off x="8353425" y="5334000"/>
          <a:ext cx="2562225" cy="60960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847725</xdr:colOff>
      <xdr:row>25</xdr:row>
      <xdr:rowOff>180975</xdr:rowOff>
    </xdr:from>
    <xdr:to>
      <xdr:col>13</xdr:col>
      <xdr:colOff>1181100</xdr:colOff>
      <xdr:row>26</xdr:row>
      <xdr:rowOff>190500</xdr:rowOff>
    </xdr:to>
    <xdr:cxnSp macro="">
      <xdr:nvCxnSpPr>
        <xdr:cNvPr id="9" name="Straight Arrow Connector 8">
          <a:extLst>
            <a:ext uri="{FF2B5EF4-FFF2-40B4-BE49-F238E27FC236}">
              <a16:creationId xmlns:a16="http://schemas.microsoft.com/office/drawing/2014/main" id="{00CA81E9-9118-4DB7-8254-8705EAF17448}"/>
            </a:ext>
          </a:extLst>
        </xdr:cNvPr>
        <xdr:cNvCxnSpPr/>
      </xdr:nvCxnSpPr>
      <xdr:spPr>
        <a:xfrm>
          <a:off x="14897100" y="5419725"/>
          <a:ext cx="333375" cy="219075"/>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847725</xdr:colOff>
      <xdr:row>25</xdr:row>
      <xdr:rowOff>180975</xdr:rowOff>
    </xdr:from>
    <xdr:to>
      <xdr:col>21</xdr:col>
      <xdr:colOff>1181100</xdr:colOff>
      <xdr:row>26</xdr:row>
      <xdr:rowOff>190500</xdr:rowOff>
    </xdr:to>
    <xdr:cxnSp macro="">
      <xdr:nvCxnSpPr>
        <xdr:cNvPr id="10" name="Straight Arrow Connector 9">
          <a:extLst>
            <a:ext uri="{FF2B5EF4-FFF2-40B4-BE49-F238E27FC236}">
              <a16:creationId xmlns:a16="http://schemas.microsoft.com/office/drawing/2014/main" id="{ABA02F84-B095-46C5-9E44-6EC3A7AA72E4}"/>
            </a:ext>
          </a:extLst>
        </xdr:cNvPr>
        <xdr:cNvCxnSpPr/>
      </xdr:nvCxnSpPr>
      <xdr:spPr>
        <a:xfrm>
          <a:off x="21612225" y="5419725"/>
          <a:ext cx="0" cy="219075"/>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847725</xdr:colOff>
      <xdr:row>25</xdr:row>
      <xdr:rowOff>180975</xdr:rowOff>
    </xdr:from>
    <xdr:to>
      <xdr:col>29</xdr:col>
      <xdr:colOff>1181100</xdr:colOff>
      <xdr:row>26</xdr:row>
      <xdr:rowOff>190500</xdr:rowOff>
    </xdr:to>
    <xdr:cxnSp macro="">
      <xdr:nvCxnSpPr>
        <xdr:cNvPr id="11" name="Straight Arrow Connector 10">
          <a:extLst>
            <a:ext uri="{FF2B5EF4-FFF2-40B4-BE49-F238E27FC236}">
              <a16:creationId xmlns:a16="http://schemas.microsoft.com/office/drawing/2014/main" id="{9AE0F11A-E6CF-4C5F-98C8-9119A2A8DD39}"/>
            </a:ext>
          </a:extLst>
        </xdr:cNvPr>
        <xdr:cNvCxnSpPr/>
      </xdr:nvCxnSpPr>
      <xdr:spPr>
        <a:xfrm>
          <a:off x="21612225" y="5419725"/>
          <a:ext cx="0" cy="219075"/>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37</xdr:col>
      <xdr:colOff>847725</xdr:colOff>
      <xdr:row>25</xdr:row>
      <xdr:rowOff>180975</xdr:rowOff>
    </xdr:from>
    <xdr:to>
      <xdr:col>37</xdr:col>
      <xdr:colOff>1181100</xdr:colOff>
      <xdr:row>26</xdr:row>
      <xdr:rowOff>190500</xdr:rowOff>
    </xdr:to>
    <xdr:cxnSp macro="">
      <xdr:nvCxnSpPr>
        <xdr:cNvPr id="12" name="Straight Arrow Connector 11">
          <a:extLst>
            <a:ext uri="{FF2B5EF4-FFF2-40B4-BE49-F238E27FC236}">
              <a16:creationId xmlns:a16="http://schemas.microsoft.com/office/drawing/2014/main" id="{209FEEF3-1C34-4D88-9338-A2002B632925}"/>
            </a:ext>
          </a:extLst>
        </xdr:cNvPr>
        <xdr:cNvCxnSpPr/>
      </xdr:nvCxnSpPr>
      <xdr:spPr>
        <a:xfrm>
          <a:off x="21612225" y="5419725"/>
          <a:ext cx="0" cy="219075"/>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847725</xdr:colOff>
      <xdr:row>25</xdr:row>
      <xdr:rowOff>180975</xdr:rowOff>
    </xdr:from>
    <xdr:to>
      <xdr:col>45</xdr:col>
      <xdr:colOff>1181100</xdr:colOff>
      <xdr:row>26</xdr:row>
      <xdr:rowOff>190500</xdr:rowOff>
    </xdr:to>
    <xdr:cxnSp macro="">
      <xdr:nvCxnSpPr>
        <xdr:cNvPr id="13" name="Straight Arrow Connector 12">
          <a:extLst>
            <a:ext uri="{FF2B5EF4-FFF2-40B4-BE49-F238E27FC236}">
              <a16:creationId xmlns:a16="http://schemas.microsoft.com/office/drawing/2014/main" id="{AD8B3064-0A1F-4FCD-9A05-49F06BD13100}"/>
            </a:ext>
          </a:extLst>
        </xdr:cNvPr>
        <xdr:cNvCxnSpPr/>
      </xdr:nvCxnSpPr>
      <xdr:spPr>
        <a:xfrm>
          <a:off x="21612225" y="5419725"/>
          <a:ext cx="0" cy="219075"/>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847725</xdr:colOff>
      <xdr:row>25</xdr:row>
      <xdr:rowOff>180975</xdr:rowOff>
    </xdr:from>
    <xdr:to>
      <xdr:col>53</xdr:col>
      <xdr:colOff>1181100</xdr:colOff>
      <xdr:row>26</xdr:row>
      <xdr:rowOff>190500</xdr:rowOff>
    </xdr:to>
    <xdr:cxnSp macro="">
      <xdr:nvCxnSpPr>
        <xdr:cNvPr id="14" name="Straight Arrow Connector 13">
          <a:extLst>
            <a:ext uri="{FF2B5EF4-FFF2-40B4-BE49-F238E27FC236}">
              <a16:creationId xmlns:a16="http://schemas.microsoft.com/office/drawing/2014/main" id="{14B7CE8A-23E1-47B2-A883-7A1595087468}"/>
            </a:ext>
          </a:extLst>
        </xdr:cNvPr>
        <xdr:cNvCxnSpPr/>
      </xdr:nvCxnSpPr>
      <xdr:spPr>
        <a:xfrm>
          <a:off x="21612225" y="5419725"/>
          <a:ext cx="0" cy="219075"/>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0</xdr:colOff>
      <xdr:row>26</xdr:row>
      <xdr:rowOff>28575</xdr:rowOff>
    </xdr:from>
    <xdr:to>
      <xdr:col>30</xdr:col>
      <xdr:colOff>371475</xdr:colOff>
      <xdr:row>27</xdr:row>
      <xdr:rowOff>19050</xdr:rowOff>
    </xdr:to>
    <xdr:cxnSp macro="">
      <xdr:nvCxnSpPr>
        <xdr:cNvPr id="15" name="Straight Arrow Connector 14">
          <a:extLst>
            <a:ext uri="{FF2B5EF4-FFF2-40B4-BE49-F238E27FC236}">
              <a16:creationId xmlns:a16="http://schemas.microsoft.com/office/drawing/2014/main" id="{5790E848-093A-4903-AC41-8FD31E3D6963}"/>
            </a:ext>
          </a:extLst>
        </xdr:cNvPr>
        <xdr:cNvCxnSpPr/>
      </xdr:nvCxnSpPr>
      <xdr:spPr>
        <a:xfrm>
          <a:off x="21612225" y="5476875"/>
          <a:ext cx="0" cy="200025"/>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2152650</xdr:colOff>
      <xdr:row>25</xdr:row>
      <xdr:rowOff>76200</xdr:rowOff>
    </xdr:from>
    <xdr:to>
      <xdr:col>31</xdr:col>
      <xdr:colOff>304800</xdr:colOff>
      <xdr:row>27</xdr:row>
      <xdr:rowOff>304800</xdr:rowOff>
    </xdr:to>
    <xdr:cxnSp macro="">
      <xdr:nvCxnSpPr>
        <xdr:cNvPr id="16" name="Straight Arrow Connector 15">
          <a:extLst>
            <a:ext uri="{FF2B5EF4-FFF2-40B4-BE49-F238E27FC236}">
              <a16:creationId xmlns:a16="http://schemas.microsoft.com/office/drawing/2014/main" id="{EFCB8B6E-5142-45C8-81CC-EAFCF3331628}"/>
            </a:ext>
          </a:extLst>
        </xdr:cNvPr>
        <xdr:cNvCxnSpPr/>
      </xdr:nvCxnSpPr>
      <xdr:spPr>
        <a:xfrm>
          <a:off x="21612225" y="5314950"/>
          <a:ext cx="0" cy="64770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9525</xdr:colOff>
      <xdr:row>25</xdr:row>
      <xdr:rowOff>38100</xdr:rowOff>
    </xdr:from>
    <xdr:to>
      <xdr:col>32</xdr:col>
      <xdr:colOff>190500</xdr:colOff>
      <xdr:row>27</xdr:row>
      <xdr:rowOff>285750</xdr:rowOff>
    </xdr:to>
    <xdr:cxnSp macro="">
      <xdr:nvCxnSpPr>
        <xdr:cNvPr id="17" name="Straight Arrow Connector 16">
          <a:extLst>
            <a:ext uri="{FF2B5EF4-FFF2-40B4-BE49-F238E27FC236}">
              <a16:creationId xmlns:a16="http://schemas.microsoft.com/office/drawing/2014/main" id="{71BE7760-C39C-4806-A204-A4459BAE8AE0}"/>
            </a:ext>
          </a:extLst>
        </xdr:cNvPr>
        <xdr:cNvCxnSpPr/>
      </xdr:nvCxnSpPr>
      <xdr:spPr>
        <a:xfrm>
          <a:off x="21612225" y="5276850"/>
          <a:ext cx="0" cy="66675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37</xdr:col>
      <xdr:colOff>1476375</xdr:colOff>
      <xdr:row>26</xdr:row>
      <xdr:rowOff>28575</xdr:rowOff>
    </xdr:from>
    <xdr:to>
      <xdr:col>38</xdr:col>
      <xdr:colOff>466725</xdr:colOff>
      <xdr:row>27</xdr:row>
      <xdr:rowOff>123825</xdr:rowOff>
    </xdr:to>
    <xdr:cxnSp macro="">
      <xdr:nvCxnSpPr>
        <xdr:cNvPr id="18" name="Straight Arrow Connector 17">
          <a:extLst>
            <a:ext uri="{FF2B5EF4-FFF2-40B4-BE49-F238E27FC236}">
              <a16:creationId xmlns:a16="http://schemas.microsoft.com/office/drawing/2014/main" id="{E9C99C5F-859C-47E2-AF7D-42C4E84174C4}"/>
            </a:ext>
          </a:extLst>
        </xdr:cNvPr>
        <xdr:cNvCxnSpPr/>
      </xdr:nvCxnSpPr>
      <xdr:spPr>
        <a:xfrm>
          <a:off x="21612225" y="5476875"/>
          <a:ext cx="0" cy="30480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37</xdr:col>
      <xdr:colOff>2000250</xdr:colOff>
      <xdr:row>25</xdr:row>
      <xdr:rowOff>190500</xdr:rowOff>
    </xdr:from>
    <xdr:to>
      <xdr:col>39</xdr:col>
      <xdr:colOff>390525</xdr:colOff>
      <xdr:row>27</xdr:row>
      <xdr:rowOff>257175</xdr:rowOff>
    </xdr:to>
    <xdr:cxnSp macro="">
      <xdr:nvCxnSpPr>
        <xdr:cNvPr id="19" name="Straight Arrow Connector 18">
          <a:extLst>
            <a:ext uri="{FF2B5EF4-FFF2-40B4-BE49-F238E27FC236}">
              <a16:creationId xmlns:a16="http://schemas.microsoft.com/office/drawing/2014/main" id="{15896C8E-C0DE-4A19-AFFD-0BE5486006DA}"/>
            </a:ext>
          </a:extLst>
        </xdr:cNvPr>
        <xdr:cNvCxnSpPr/>
      </xdr:nvCxnSpPr>
      <xdr:spPr>
        <a:xfrm>
          <a:off x="21612225" y="5429250"/>
          <a:ext cx="0" cy="485775"/>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37</xdr:col>
      <xdr:colOff>2057400</xdr:colOff>
      <xdr:row>25</xdr:row>
      <xdr:rowOff>28575</xdr:rowOff>
    </xdr:from>
    <xdr:to>
      <xdr:col>40</xdr:col>
      <xdr:colOff>104775</xdr:colOff>
      <xdr:row>27</xdr:row>
      <xdr:rowOff>190500</xdr:rowOff>
    </xdr:to>
    <xdr:cxnSp macro="">
      <xdr:nvCxnSpPr>
        <xdr:cNvPr id="20" name="Straight Arrow Connector 19">
          <a:extLst>
            <a:ext uri="{FF2B5EF4-FFF2-40B4-BE49-F238E27FC236}">
              <a16:creationId xmlns:a16="http://schemas.microsoft.com/office/drawing/2014/main" id="{0C25FD2E-A9D1-4AE3-A788-C968C099B30F}"/>
            </a:ext>
          </a:extLst>
        </xdr:cNvPr>
        <xdr:cNvCxnSpPr/>
      </xdr:nvCxnSpPr>
      <xdr:spPr>
        <a:xfrm>
          <a:off x="21612225" y="5267325"/>
          <a:ext cx="0" cy="581025"/>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1609725</xdr:colOff>
      <xdr:row>26</xdr:row>
      <xdr:rowOff>9525</xdr:rowOff>
    </xdr:from>
    <xdr:to>
      <xdr:col>14</xdr:col>
      <xdr:colOff>161925</xdr:colOff>
      <xdr:row>27</xdr:row>
      <xdr:rowOff>228600</xdr:rowOff>
    </xdr:to>
    <xdr:cxnSp macro="">
      <xdr:nvCxnSpPr>
        <xdr:cNvPr id="21" name="Straight Arrow Connector 20">
          <a:extLst>
            <a:ext uri="{FF2B5EF4-FFF2-40B4-BE49-F238E27FC236}">
              <a16:creationId xmlns:a16="http://schemas.microsoft.com/office/drawing/2014/main" id="{19B466F5-C945-4430-A5CB-F24F5A372429}"/>
            </a:ext>
          </a:extLst>
        </xdr:cNvPr>
        <xdr:cNvCxnSpPr/>
      </xdr:nvCxnSpPr>
      <xdr:spPr>
        <a:xfrm>
          <a:off x="15659100" y="5457825"/>
          <a:ext cx="390525" cy="428625"/>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2152650</xdr:colOff>
      <xdr:row>25</xdr:row>
      <xdr:rowOff>161925</xdr:rowOff>
    </xdr:from>
    <xdr:to>
      <xdr:col>15</xdr:col>
      <xdr:colOff>180975</xdr:colOff>
      <xdr:row>27</xdr:row>
      <xdr:rowOff>209550</xdr:rowOff>
    </xdr:to>
    <xdr:cxnSp macro="">
      <xdr:nvCxnSpPr>
        <xdr:cNvPr id="22" name="Straight Arrow Connector 21">
          <a:extLst>
            <a:ext uri="{FF2B5EF4-FFF2-40B4-BE49-F238E27FC236}">
              <a16:creationId xmlns:a16="http://schemas.microsoft.com/office/drawing/2014/main" id="{E178C471-1D09-409B-886E-70BCACB86B30}"/>
            </a:ext>
          </a:extLst>
        </xdr:cNvPr>
        <xdr:cNvCxnSpPr/>
      </xdr:nvCxnSpPr>
      <xdr:spPr>
        <a:xfrm>
          <a:off x="15887700" y="5400675"/>
          <a:ext cx="1733550" cy="466725"/>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2133600</xdr:colOff>
      <xdr:row>25</xdr:row>
      <xdr:rowOff>114300</xdr:rowOff>
    </xdr:from>
    <xdr:to>
      <xdr:col>16</xdr:col>
      <xdr:colOff>133350</xdr:colOff>
      <xdr:row>27</xdr:row>
      <xdr:rowOff>180975</xdr:rowOff>
    </xdr:to>
    <xdr:cxnSp macro="">
      <xdr:nvCxnSpPr>
        <xdr:cNvPr id="23" name="Straight Arrow Connector 22">
          <a:extLst>
            <a:ext uri="{FF2B5EF4-FFF2-40B4-BE49-F238E27FC236}">
              <a16:creationId xmlns:a16="http://schemas.microsoft.com/office/drawing/2014/main" id="{CB25661B-CBDB-489D-BAFC-45101BE6DB95}"/>
            </a:ext>
          </a:extLst>
        </xdr:cNvPr>
        <xdr:cNvCxnSpPr/>
      </xdr:nvCxnSpPr>
      <xdr:spPr>
        <a:xfrm>
          <a:off x="15887700" y="5353050"/>
          <a:ext cx="2543175" cy="485775"/>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1971675</xdr:colOff>
      <xdr:row>25</xdr:row>
      <xdr:rowOff>180975</xdr:rowOff>
    </xdr:from>
    <xdr:to>
      <xdr:col>22</xdr:col>
      <xdr:colOff>533400</xdr:colOff>
      <xdr:row>27</xdr:row>
      <xdr:rowOff>152400</xdr:rowOff>
    </xdr:to>
    <xdr:cxnSp macro="">
      <xdr:nvCxnSpPr>
        <xdr:cNvPr id="24" name="Straight Arrow Connector 23">
          <a:extLst>
            <a:ext uri="{FF2B5EF4-FFF2-40B4-BE49-F238E27FC236}">
              <a16:creationId xmlns:a16="http://schemas.microsoft.com/office/drawing/2014/main" id="{31A3F608-AD1F-420E-977E-E1B7E7E036AE}"/>
            </a:ext>
          </a:extLst>
        </xdr:cNvPr>
        <xdr:cNvCxnSpPr/>
      </xdr:nvCxnSpPr>
      <xdr:spPr>
        <a:xfrm>
          <a:off x="21612225" y="5419725"/>
          <a:ext cx="0" cy="390525"/>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2152650</xdr:colOff>
      <xdr:row>25</xdr:row>
      <xdr:rowOff>171450</xdr:rowOff>
    </xdr:from>
    <xdr:to>
      <xdr:col>23</xdr:col>
      <xdr:colOff>314325</xdr:colOff>
      <xdr:row>27</xdr:row>
      <xdr:rowOff>314325</xdr:rowOff>
    </xdr:to>
    <xdr:cxnSp macro="">
      <xdr:nvCxnSpPr>
        <xdr:cNvPr id="25" name="Straight Arrow Connector 24">
          <a:extLst>
            <a:ext uri="{FF2B5EF4-FFF2-40B4-BE49-F238E27FC236}">
              <a16:creationId xmlns:a16="http://schemas.microsoft.com/office/drawing/2014/main" id="{9F99A0C4-8859-4916-96A8-CFCF5431B33F}"/>
            </a:ext>
          </a:extLst>
        </xdr:cNvPr>
        <xdr:cNvCxnSpPr/>
      </xdr:nvCxnSpPr>
      <xdr:spPr>
        <a:xfrm>
          <a:off x="21612225" y="5410200"/>
          <a:ext cx="0" cy="561975"/>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28575</xdr:colOff>
      <xdr:row>25</xdr:row>
      <xdr:rowOff>76200</xdr:rowOff>
    </xdr:from>
    <xdr:to>
      <xdr:col>24</xdr:col>
      <xdr:colOff>180975</xdr:colOff>
      <xdr:row>27</xdr:row>
      <xdr:rowOff>285750</xdr:rowOff>
    </xdr:to>
    <xdr:cxnSp macro="">
      <xdr:nvCxnSpPr>
        <xdr:cNvPr id="26" name="Straight Arrow Connector 25">
          <a:extLst>
            <a:ext uri="{FF2B5EF4-FFF2-40B4-BE49-F238E27FC236}">
              <a16:creationId xmlns:a16="http://schemas.microsoft.com/office/drawing/2014/main" id="{729783C4-02E0-48BD-9C56-D0EBF1FF03A7}"/>
            </a:ext>
          </a:extLst>
        </xdr:cNvPr>
        <xdr:cNvCxnSpPr/>
      </xdr:nvCxnSpPr>
      <xdr:spPr>
        <a:xfrm>
          <a:off x="21612225" y="5314950"/>
          <a:ext cx="0" cy="62865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1447800</xdr:colOff>
      <xdr:row>25</xdr:row>
      <xdr:rowOff>180975</xdr:rowOff>
    </xdr:from>
    <xdr:to>
      <xdr:col>46</xdr:col>
      <xdr:colOff>361950</xdr:colOff>
      <xdr:row>27</xdr:row>
      <xdr:rowOff>238125</xdr:rowOff>
    </xdr:to>
    <xdr:cxnSp macro="">
      <xdr:nvCxnSpPr>
        <xdr:cNvPr id="27" name="Straight Arrow Connector 26">
          <a:extLst>
            <a:ext uri="{FF2B5EF4-FFF2-40B4-BE49-F238E27FC236}">
              <a16:creationId xmlns:a16="http://schemas.microsoft.com/office/drawing/2014/main" id="{CF8830CE-4E17-448D-B751-A7DCB8B4F9ED}"/>
            </a:ext>
          </a:extLst>
        </xdr:cNvPr>
        <xdr:cNvCxnSpPr/>
      </xdr:nvCxnSpPr>
      <xdr:spPr>
        <a:xfrm>
          <a:off x="21612225" y="5419725"/>
          <a:ext cx="0" cy="47625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2047875</xdr:colOff>
      <xdr:row>26</xdr:row>
      <xdr:rowOff>0</xdr:rowOff>
    </xdr:from>
    <xdr:to>
      <xdr:col>47</xdr:col>
      <xdr:colOff>295275</xdr:colOff>
      <xdr:row>27</xdr:row>
      <xdr:rowOff>333375</xdr:rowOff>
    </xdr:to>
    <xdr:cxnSp macro="">
      <xdr:nvCxnSpPr>
        <xdr:cNvPr id="28" name="Straight Arrow Connector 27">
          <a:extLst>
            <a:ext uri="{FF2B5EF4-FFF2-40B4-BE49-F238E27FC236}">
              <a16:creationId xmlns:a16="http://schemas.microsoft.com/office/drawing/2014/main" id="{071432FF-70A3-4C92-89D9-82C76474E87B}"/>
            </a:ext>
          </a:extLst>
        </xdr:cNvPr>
        <xdr:cNvCxnSpPr/>
      </xdr:nvCxnSpPr>
      <xdr:spPr>
        <a:xfrm>
          <a:off x="21612225" y="5448300"/>
          <a:ext cx="0" cy="542925"/>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46</xdr:col>
      <xdr:colOff>0</xdr:colOff>
      <xdr:row>25</xdr:row>
      <xdr:rowOff>95250</xdr:rowOff>
    </xdr:from>
    <xdr:to>
      <xdr:col>48</xdr:col>
      <xdr:colOff>200025</xdr:colOff>
      <xdr:row>27</xdr:row>
      <xdr:rowOff>200025</xdr:rowOff>
    </xdr:to>
    <xdr:cxnSp macro="">
      <xdr:nvCxnSpPr>
        <xdr:cNvPr id="29" name="Straight Arrow Connector 28">
          <a:extLst>
            <a:ext uri="{FF2B5EF4-FFF2-40B4-BE49-F238E27FC236}">
              <a16:creationId xmlns:a16="http://schemas.microsoft.com/office/drawing/2014/main" id="{CAA56F76-293E-4169-A468-B786B740F8DC}"/>
            </a:ext>
          </a:extLst>
        </xdr:cNvPr>
        <xdr:cNvCxnSpPr/>
      </xdr:nvCxnSpPr>
      <xdr:spPr>
        <a:xfrm>
          <a:off x="21612225" y="5334000"/>
          <a:ext cx="0" cy="523875"/>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1628775</xdr:colOff>
      <xdr:row>25</xdr:row>
      <xdr:rowOff>180975</xdr:rowOff>
    </xdr:from>
    <xdr:to>
      <xdr:col>54</xdr:col>
      <xdr:colOff>533400</xdr:colOff>
      <xdr:row>27</xdr:row>
      <xdr:rowOff>190500</xdr:rowOff>
    </xdr:to>
    <xdr:cxnSp macro="">
      <xdr:nvCxnSpPr>
        <xdr:cNvPr id="30" name="Straight Arrow Connector 29">
          <a:extLst>
            <a:ext uri="{FF2B5EF4-FFF2-40B4-BE49-F238E27FC236}">
              <a16:creationId xmlns:a16="http://schemas.microsoft.com/office/drawing/2014/main" id="{33C982FE-9AF7-4DD6-A889-61A16F362C04}"/>
            </a:ext>
          </a:extLst>
        </xdr:cNvPr>
        <xdr:cNvCxnSpPr/>
      </xdr:nvCxnSpPr>
      <xdr:spPr>
        <a:xfrm>
          <a:off x="21612225" y="5419725"/>
          <a:ext cx="0" cy="428625"/>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2162175</xdr:colOff>
      <xdr:row>25</xdr:row>
      <xdr:rowOff>171450</xdr:rowOff>
    </xdr:from>
    <xdr:to>
      <xdr:col>55</xdr:col>
      <xdr:colOff>352425</xdr:colOff>
      <xdr:row>27</xdr:row>
      <xdr:rowOff>171450</xdr:rowOff>
    </xdr:to>
    <xdr:cxnSp macro="">
      <xdr:nvCxnSpPr>
        <xdr:cNvPr id="31" name="Straight Arrow Connector 30">
          <a:extLst>
            <a:ext uri="{FF2B5EF4-FFF2-40B4-BE49-F238E27FC236}">
              <a16:creationId xmlns:a16="http://schemas.microsoft.com/office/drawing/2014/main" id="{83B96FD3-759E-4EB3-B0FC-B12F6ED59E82}"/>
            </a:ext>
          </a:extLst>
        </xdr:cNvPr>
        <xdr:cNvCxnSpPr/>
      </xdr:nvCxnSpPr>
      <xdr:spPr>
        <a:xfrm>
          <a:off x="21612225" y="5410200"/>
          <a:ext cx="0" cy="41910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54</xdr:col>
      <xdr:colOff>0</xdr:colOff>
      <xdr:row>25</xdr:row>
      <xdr:rowOff>104775</xdr:rowOff>
    </xdr:from>
    <xdr:to>
      <xdr:col>56</xdr:col>
      <xdr:colOff>85725</xdr:colOff>
      <xdr:row>27</xdr:row>
      <xdr:rowOff>161925</xdr:rowOff>
    </xdr:to>
    <xdr:cxnSp macro="">
      <xdr:nvCxnSpPr>
        <xdr:cNvPr id="32" name="Straight Arrow Connector 31">
          <a:extLst>
            <a:ext uri="{FF2B5EF4-FFF2-40B4-BE49-F238E27FC236}">
              <a16:creationId xmlns:a16="http://schemas.microsoft.com/office/drawing/2014/main" id="{057D79A8-4C7E-4697-94E3-C5A8A09D0699}"/>
            </a:ext>
          </a:extLst>
        </xdr:cNvPr>
        <xdr:cNvCxnSpPr/>
      </xdr:nvCxnSpPr>
      <xdr:spPr>
        <a:xfrm>
          <a:off x="21612225" y="5343525"/>
          <a:ext cx="0" cy="47625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847725</xdr:colOff>
      <xdr:row>25</xdr:row>
      <xdr:rowOff>180975</xdr:rowOff>
    </xdr:from>
    <xdr:to>
      <xdr:col>61</xdr:col>
      <xdr:colOff>1181100</xdr:colOff>
      <xdr:row>26</xdr:row>
      <xdr:rowOff>190500</xdr:rowOff>
    </xdr:to>
    <xdr:cxnSp macro="">
      <xdr:nvCxnSpPr>
        <xdr:cNvPr id="33" name="Straight Arrow Connector 32">
          <a:extLst>
            <a:ext uri="{FF2B5EF4-FFF2-40B4-BE49-F238E27FC236}">
              <a16:creationId xmlns:a16="http://schemas.microsoft.com/office/drawing/2014/main" id="{2FD01E31-7036-4272-AC67-247963153A91}"/>
            </a:ext>
          </a:extLst>
        </xdr:cNvPr>
        <xdr:cNvCxnSpPr/>
      </xdr:nvCxnSpPr>
      <xdr:spPr>
        <a:xfrm>
          <a:off x="21612225" y="5419725"/>
          <a:ext cx="0" cy="219075"/>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847725</xdr:colOff>
      <xdr:row>25</xdr:row>
      <xdr:rowOff>180975</xdr:rowOff>
    </xdr:from>
    <xdr:to>
      <xdr:col>69</xdr:col>
      <xdr:colOff>1181100</xdr:colOff>
      <xdr:row>26</xdr:row>
      <xdr:rowOff>190500</xdr:rowOff>
    </xdr:to>
    <xdr:cxnSp macro="">
      <xdr:nvCxnSpPr>
        <xdr:cNvPr id="34" name="Straight Arrow Connector 33">
          <a:extLst>
            <a:ext uri="{FF2B5EF4-FFF2-40B4-BE49-F238E27FC236}">
              <a16:creationId xmlns:a16="http://schemas.microsoft.com/office/drawing/2014/main" id="{91341B12-048C-498E-A913-AC81F115E35E}"/>
            </a:ext>
          </a:extLst>
        </xdr:cNvPr>
        <xdr:cNvCxnSpPr/>
      </xdr:nvCxnSpPr>
      <xdr:spPr>
        <a:xfrm>
          <a:off x="21612225" y="5419725"/>
          <a:ext cx="0" cy="219075"/>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847725</xdr:colOff>
      <xdr:row>25</xdr:row>
      <xdr:rowOff>180975</xdr:rowOff>
    </xdr:from>
    <xdr:to>
      <xdr:col>77</xdr:col>
      <xdr:colOff>1181100</xdr:colOff>
      <xdr:row>26</xdr:row>
      <xdr:rowOff>190500</xdr:rowOff>
    </xdr:to>
    <xdr:cxnSp macro="">
      <xdr:nvCxnSpPr>
        <xdr:cNvPr id="35" name="Straight Arrow Connector 34">
          <a:extLst>
            <a:ext uri="{FF2B5EF4-FFF2-40B4-BE49-F238E27FC236}">
              <a16:creationId xmlns:a16="http://schemas.microsoft.com/office/drawing/2014/main" id="{369773FB-739F-4747-BA2C-667B9DC61289}"/>
            </a:ext>
          </a:extLst>
        </xdr:cNvPr>
        <xdr:cNvCxnSpPr/>
      </xdr:nvCxnSpPr>
      <xdr:spPr>
        <a:xfrm>
          <a:off x="21612225" y="5419725"/>
          <a:ext cx="0" cy="219075"/>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85</xdr:col>
      <xdr:colOff>847725</xdr:colOff>
      <xdr:row>25</xdr:row>
      <xdr:rowOff>180975</xdr:rowOff>
    </xdr:from>
    <xdr:to>
      <xdr:col>85</xdr:col>
      <xdr:colOff>1181100</xdr:colOff>
      <xdr:row>26</xdr:row>
      <xdr:rowOff>190500</xdr:rowOff>
    </xdr:to>
    <xdr:cxnSp macro="">
      <xdr:nvCxnSpPr>
        <xdr:cNvPr id="36" name="Straight Arrow Connector 35">
          <a:extLst>
            <a:ext uri="{FF2B5EF4-FFF2-40B4-BE49-F238E27FC236}">
              <a16:creationId xmlns:a16="http://schemas.microsoft.com/office/drawing/2014/main" id="{50C15EEC-D795-41FE-8881-B7F26D64C0F3}"/>
            </a:ext>
          </a:extLst>
        </xdr:cNvPr>
        <xdr:cNvCxnSpPr/>
      </xdr:nvCxnSpPr>
      <xdr:spPr>
        <a:xfrm>
          <a:off x="21612225" y="5419725"/>
          <a:ext cx="0" cy="219075"/>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93</xdr:col>
      <xdr:colOff>847725</xdr:colOff>
      <xdr:row>25</xdr:row>
      <xdr:rowOff>180975</xdr:rowOff>
    </xdr:from>
    <xdr:to>
      <xdr:col>93</xdr:col>
      <xdr:colOff>1181100</xdr:colOff>
      <xdr:row>26</xdr:row>
      <xdr:rowOff>190500</xdr:rowOff>
    </xdr:to>
    <xdr:cxnSp macro="">
      <xdr:nvCxnSpPr>
        <xdr:cNvPr id="37" name="Straight Arrow Connector 36">
          <a:extLst>
            <a:ext uri="{FF2B5EF4-FFF2-40B4-BE49-F238E27FC236}">
              <a16:creationId xmlns:a16="http://schemas.microsoft.com/office/drawing/2014/main" id="{ACB209CA-613D-4A4F-A272-96E9E09B7A7A}"/>
            </a:ext>
          </a:extLst>
        </xdr:cNvPr>
        <xdr:cNvCxnSpPr/>
      </xdr:nvCxnSpPr>
      <xdr:spPr>
        <a:xfrm>
          <a:off x="21612225" y="5419725"/>
          <a:ext cx="0" cy="219075"/>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101</xdr:col>
      <xdr:colOff>847725</xdr:colOff>
      <xdr:row>25</xdr:row>
      <xdr:rowOff>180975</xdr:rowOff>
    </xdr:from>
    <xdr:to>
      <xdr:col>101</xdr:col>
      <xdr:colOff>1181100</xdr:colOff>
      <xdr:row>26</xdr:row>
      <xdr:rowOff>190500</xdr:rowOff>
    </xdr:to>
    <xdr:cxnSp macro="">
      <xdr:nvCxnSpPr>
        <xdr:cNvPr id="38" name="Straight Arrow Connector 37">
          <a:extLst>
            <a:ext uri="{FF2B5EF4-FFF2-40B4-BE49-F238E27FC236}">
              <a16:creationId xmlns:a16="http://schemas.microsoft.com/office/drawing/2014/main" id="{98843563-934A-4587-B7F5-2C63D439DACB}"/>
            </a:ext>
          </a:extLst>
        </xdr:cNvPr>
        <xdr:cNvCxnSpPr/>
      </xdr:nvCxnSpPr>
      <xdr:spPr>
        <a:xfrm>
          <a:off x="21612225" y="5419725"/>
          <a:ext cx="0" cy="219075"/>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109</xdr:col>
      <xdr:colOff>847725</xdr:colOff>
      <xdr:row>25</xdr:row>
      <xdr:rowOff>180975</xdr:rowOff>
    </xdr:from>
    <xdr:to>
      <xdr:col>109</xdr:col>
      <xdr:colOff>1181100</xdr:colOff>
      <xdr:row>26</xdr:row>
      <xdr:rowOff>190500</xdr:rowOff>
    </xdr:to>
    <xdr:cxnSp macro="">
      <xdr:nvCxnSpPr>
        <xdr:cNvPr id="39" name="Straight Arrow Connector 38">
          <a:extLst>
            <a:ext uri="{FF2B5EF4-FFF2-40B4-BE49-F238E27FC236}">
              <a16:creationId xmlns:a16="http://schemas.microsoft.com/office/drawing/2014/main" id="{518AE097-00ED-43BF-8390-02CA2C173424}"/>
            </a:ext>
          </a:extLst>
        </xdr:cNvPr>
        <xdr:cNvCxnSpPr/>
      </xdr:nvCxnSpPr>
      <xdr:spPr>
        <a:xfrm>
          <a:off x="21612225" y="5419725"/>
          <a:ext cx="0" cy="219075"/>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117</xdr:col>
      <xdr:colOff>847725</xdr:colOff>
      <xdr:row>25</xdr:row>
      <xdr:rowOff>180975</xdr:rowOff>
    </xdr:from>
    <xdr:to>
      <xdr:col>117</xdr:col>
      <xdr:colOff>1181100</xdr:colOff>
      <xdr:row>26</xdr:row>
      <xdr:rowOff>190500</xdr:rowOff>
    </xdr:to>
    <xdr:cxnSp macro="">
      <xdr:nvCxnSpPr>
        <xdr:cNvPr id="40" name="Straight Arrow Connector 39">
          <a:extLst>
            <a:ext uri="{FF2B5EF4-FFF2-40B4-BE49-F238E27FC236}">
              <a16:creationId xmlns:a16="http://schemas.microsoft.com/office/drawing/2014/main" id="{4C11A107-40DB-4860-9B30-5AA6DAE67B88}"/>
            </a:ext>
          </a:extLst>
        </xdr:cNvPr>
        <xdr:cNvCxnSpPr/>
      </xdr:nvCxnSpPr>
      <xdr:spPr>
        <a:xfrm>
          <a:off x="21612225" y="5419725"/>
          <a:ext cx="0" cy="219075"/>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125</xdr:col>
      <xdr:colOff>847725</xdr:colOff>
      <xdr:row>25</xdr:row>
      <xdr:rowOff>180975</xdr:rowOff>
    </xdr:from>
    <xdr:to>
      <xdr:col>125</xdr:col>
      <xdr:colOff>1181100</xdr:colOff>
      <xdr:row>26</xdr:row>
      <xdr:rowOff>190500</xdr:rowOff>
    </xdr:to>
    <xdr:cxnSp macro="">
      <xdr:nvCxnSpPr>
        <xdr:cNvPr id="41" name="Straight Arrow Connector 40">
          <a:extLst>
            <a:ext uri="{FF2B5EF4-FFF2-40B4-BE49-F238E27FC236}">
              <a16:creationId xmlns:a16="http://schemas.microsoft.com/office/drawing/2014/main" id="{136059C4-A5AE-4721-A1B9-524BA75F363F}"/>
            </a:ext>
          </a:extLst>
        </xdr:cNvPr>
        <xdr:cNvCxnSpPr/>
      </xdr:nvCxnSpPr>
      <xdr:spPr>
        <a:xfrm>
          <a:off x="21612225" y="5419725"/>
          <a:ext cx="0" cy="219075"/>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1857375</xdr:colOff>
      <xdr:row>26</xdr:row>
      <xdr:rowOff>0</xdr:rowOff>
    </xdr:from>
    <xdr:to>
      <xdr:col>70</xdr:col>
      <xdr:colOff>476250</xdr:colOff>
      <xdr:row>27</xdr:row>
      <xdr:rowOff>219075</xdr:rowOff>
    </xdr:to>
    <xdr:cxnSp macro="">
      <xdr:nvCxnSpPr>
        <xdr:cNvPr id="42" name="Straight Arrow Connector 41">
          <a:extLst>
            <a:ext uri="{FF2B5EF4-FFF2-40B4-BE49-F238E27FC236}">
              <a16:creationId xmlns:a16="http://schemas.microsoft.com/office/drawing/2014/main" id="{568D6EBB-EF95-4D3D-A529-E1796F0EBC20}"/>
            </a:ext>
          </a:extLst>
        </xdr:cNvPr>
        <xdr:cNvCxnSpPr/>
      </xdr:nvCxnSpPr>
      <xdr:spPr>
        <a:xfrm>
          <a:off x="21612225" y="5448300"/>
          <a:ext cx="0" cy="428625"/>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2162175</xdr:colOff>
      <xdr:row>25</xdr:row>
      <xdr:rowOff>190500</xdr:rowOff>
    </xdr:from>
    <xdr:to>
      <xdr:col>71</xdr:col>
      <xdr:colOff>228600</xdr:colOff>
      <xdr:row>27</xdr:row>
      <xdr:rowOff>200025</xdr:rowOff>
    </xdr:to>
    <xdr:cxnSp macro="">
      <xdr:nvCxnSpPr>
        <xdr:cNvPr id="43" name="Straight Arrow Connector 42">
          <a:extLst>
            <a:ext uri="{FF2B5EF4-FFF2-40B4-BE49-F238E27FC236}">
              <a16:creationId xmlns:a16="http://schemas.microsoft.com/office/drawing/2014/main" id="{E5D69A8A-72D4-4F7E-9CFD-E06AE4E2EB1E}"/>
            </a:ext>
          </a:extLst>
        </xdr:cNvPr>
        <xdr:cNvCxnSpPr/>
      </xdr:nvCxnSpPr>
      <xdr:spPr>
        <a:xfrm>
          <a:off x="21612225" y="5429250"/>
          <a:ext cx="0" cy="428625"/>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2162175</xdr:colOff>
      <xdr:row>25</xdr:row>
      <xdr:rowOff>47625</xdr:rowOff>
    </xdr:from>
    <xdr:to>
      <xdr:col>72</xdr:col>
      <xdr:colOff>114300</xdr:colOff>
      <xdr:row>27</xdr:row>
      <xdr:rowOff>142875</xdr:rowOff>
    </xdr:to>
    <xdr:cxnSp macro="">
      <xdr:nvCxnSpPr>
        <xdr:cNvPr id="44" name="Straight Arrow Connector 43">
          <a:extLst>
            <a:ext uri="{FF2B5EF4-FFF2-40B4-BE49-F238E27FC236}">
              <a16:creationId xmlns:a16="http://schemas.microsoft.com/office/drawing/2014/main" id="{ED38205F-CAE9-416F-8852-9B093D8D5755}"/>
            </a:ext>
          </a:extLst>
        </xdr:cNvPr>
        <xdr:cNvCxnSpPr/>
      </xdr:nvCxnSpPr>
      <xdr:spPr>
        <a:xfrm>
          <a:off x="21612225" y="5286375"/>
          <a:ext cx="0" cy="51435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1676400</xdr:colOff>
      <xdr:row>26</xdr:row>
      <xdr:rowOff>9525</xdr:rowOff>
    </xdr:from>
    <xdr:to>
      <xdr:col>78</xdr:col>
      <xdr:colOff>295275</xdr:colOff>
      <xdr:row>27</xdr:row>
      <xdr:rowOff>171450</xdr:rowOff>
    </xdr:to>
    <xdr:cxnSp macro="">
      <xdr:nvCxnSpPr>
        <xdr:cNvPr id="45" name="Straight Arrow Connector 44">
          <a:extLst>
            <a:ext uri="{FF2B5EF4-FFF2-40B4-BE49-F238E27FC236}">
              <a16:creationId xmlns:a16="http://schemas.microsoft.com/office/drawing/2014/main" id="{7FDEB5C7-36D9-4445-B002-3F6985E276F3}"/>
            </a:ext>
          </a:extLst>
        </xdr:cNvPr>
        <xdr:cNvCxnSpPr/>
      </xdr:nvCxnSpPr>
      <xdr:spPr>
        <a:xfrm>
          <a:off x="21612225" y="5457825"/>
          <a:ext cx="0" cy="371475"/>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2143125</xdr:colOff>
      <xdr:row>25</xdr:row>
      <xdr:rowOff>152400</xdr:rowOff>
    </xdr:from>
    <xdr:to>
      <xdr:col>79</xdr:col>
      <xdr:colOff>314325</xdr:colOff>
      <xdr:row>27</xdr:row>
      <xdr:rowOff>200025</xdr:rowOff>
    </xdr:to>
    <xdr:cxnSp macro="">
      <xdr:nvCxnSpPr>
        <xdr:cNvPr id="46" name="Straight Arrow Connector 45">
          <a:extLst>
            <a:ext uri="{FF2B5EF4-FFF2-40B4-BE49-F238E27FC236}">
              <a16:creationId xmlns:a16="http://schemas.microsoft.com/office/drawing/2014/main" id="{94D688AF-2EC1-49AB-A0FA-974F3C9B2834}"/>
            </a:ext>
          </a:extLst>
        </xdr:cNvPr>
        <xdr:cNvCxnSpPr/>
      </xdr:nvCxnSpPr>
      <xdr:spPr>
        <a:xfrm>
          <a:off x="21612225" y="5391150"/>
          <a:ext cx="0" cy="466725"/>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9525</xdr:colOff>
      <xdr:row>25</xdr:row>
      <xdr:rowOff>76200</xdr:rowOff>
    </xdr:from>
    <xdr:to>
      <xdr:col>80</xdr:col>
      <xdr:colOff>266700</xdr:colOff>
      <xdr:row>27</xdr:row>
      <xdr:rowOff>219075</xdr:rowOff>
    </xdr:to>
    <xdr:cxnSp macro="">
      <xdr:nvCxnSpPr>
        <xdr:cNvPr id="47" name="Straight Arrow Connector 46">
          <a:extLst>
            <a:ext uri="{FF2B5EF4-FFF2-40B4-BE49-F238E27FC236}">
              <a16:creationId xmlns:a16="http://schemas.microsoft.com/office/drawing/2014/main" id="{47CD660A-79EC-4CE5-8302-B9EB53C54F60}"/>
            </a:ext>
          </a:extLst>
        </xdr:cNvPr>
        <xdr:cNvCxnSpPr/>
      </xdr:nvCxnSpPr>
      <xdr:spPr>
        <a:xfrm>
          <a:off x="21612225" y="5314950"/>
          <a:ext cx="0" cy="561975"/>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85</xdr:col>
      <xdr:colOff>1447800</xdr:colOff>
      <xdr:row>26</xdr:row>
      <xdr:rowOff>9525</xdr:rowOff>
    </xdr:from>
    <xdr:to>
      <xdr:col>86</xdr:col>
      <xdr:colOff>419100</xdr:colOff>
      <xdr:row>27</xdr:row>
      <xdr:rowOff>238125</xdr:rowOff>
    </xdr:to>
    <xdr:cxnSp macro="">
      <xdr:nvCxnSpPr>
        <xdr:cNvPr id="48" name="Straight Arrow Connector 47">
          <a:extLst>
            <a:ext uri="{FF2B5EF4-FFF2-40B4-BE49-F238E27FC236}">
              <a16:creationId xmlns:a16="http://schemas.microsoft.com/office/drawing/2014/main" id="{3396B563-D8D4-4AA8-96DB-FB980EDE35A0}"/>
            </a:ext>
          </a:extLst>
        </xdr:cNvPr>
        <xdr:cNvCxnSpPr/>
      </xdr:nvCxnSpPr>
      <xdr:spPr>
        <a:xfrm>
          <a:off x="21612225" y="5457825"/>
          <a:ext cx="0" cy="43815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85</xdr:col>
      <xdr:colOff>1733550</xdr:colOff>
      <xdr:row>25</xdr:row>
      <xdr:rowOff>180975</xdr:rowOff>
    </xdr:from>
    <xdr:to>
      <xdr:col>87</xdr:col>
      <xdr:colOff>133350</xdr:colOff>
      <xdr:row>27</xdr:row>
      <xdr:rowOff>257175</xdr:rowOff>
    </xdr:to>
    <xdr:cxnSp macro="">
      <xdr:nvCxnSpPr>
        <xdr:cNvPr id="49" name="Straight Arrow Connector 48">
          <a:extLst>
            <a:ext uri="{FF2B5EF4-FFF2-40B4-BE49-F238E27FC236}">
              <a16:creationId xmlns:a16="http://schemas.microsoft.com/office/drawing/2014/main" id="{48F56A93-0D0F-43E4-936D-EBD4363F278B}"/>
            </a:ext>
          </a:extLst>
        </xdr:cNvPr>
        <xdr:cNvCxnSpPr/>
      </xdr:nvCxnSpPr>
      <xdr:spPr>
        <a:xfrm>
          <a:off x="21612225" y="5419725"/>
          <a:ext cx="0" cy="49530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85</xdr:col>
      <xdr:colOff>2133600</xdr:colOff>
      <xdr:row>25</xdr:row>
      <xdr:rowOff>180975</xdr:rowOff>
    </xdr:from>
    <xdr:to>
      <xdr:col>88</xdr:col>
      <xdr:colOff>152400</xdr:colOff>
      <xdr:row>27</xdr:row>
      <xdr:rowOff>152400</xdr:rowOff>
    </xdr:to>
    <xdr:cxnSp macro="">
      <xdr:nvCxnSpPr>
        <xdr:cNvPr id="50" name="Straight Arrow Connector 49">
          <a:extLst>
            <a:ext uri="{FF2B5EF4-FFF2-40B4-BE49-F238E27FC236}">
              <a16:creationId xmlns:a16="http://schemas.microsoft.com/office/drawing/2014/main" id="{F66C8247-ED14-4033-93DD-034904FB8B8A}"/>
            </a:ext>
          </a:extLst>
        </xdr:cNvPr>
        <xdr:cNvCxnSpPr/>
      </xdr:nvCxnSpPr>
      <xdr:spPr>
        <a:xfrm>
          <a:off x="21612225" y="5419725"/>
          <a:ext cx="0" cy="390525"/>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93</xdr:col>
      <xdr:colOff>1533525</xdr:colOff>
      <xdr:row>25</xdr:row>
      <xdr:rowOff>171450</xdr:rowOff>
    </xdr:from>
    <xdr:to>
      <xdr:col>94</xdr:col>
      <xdr:colOff>371475</xdr:colOff>
      <xdr:row>27</xdr:row>
      <xdr:rowOff>161925</xdr:rowOff>
    </xdr:to>
    <xdr:cxnSp macro="">
      <xdr:nvCxnSpPr>
        <xdr:cNvPr id="51" name="Straight Arrow Connector 50">
          <a:extLst>
            <a:ext uri="{FF2B5EF4-FFF2-40B4-BE49-F238E27FC236}">
              <a16:creationId xmlns:a16="http://schemas.microsoft.com/office/drawing/2014/main" id="{096C20BA-8E76-4278-BF2F-A4AC618FC917}"/>
            </a:ext>
          </a:extLst>
        </xdr:cNvPr>
        <xdr:cNvCxnSpPr/>
      </xdr:nvCxnSpPr>
      <xdr:spPr>
        <a:xfrm>
          <a:off x="21612225" y="5410200"/>
          <a:ext cx="0" cy="409575"/>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93</xdr:col>
      <xdr:colOff>2019300</xdr:colOff>
      <xdr:row>25</xdr:row>
      <xdr:rowOff>171450</xdr:rowOff>
    </xdr:from>
    <xdr:to>
      <xdr:col>95</xdr:col>
      <xdr:colOff>142875</xdr:colOff>
      <xdr:row>27</xdr:row>
      <xdr:rowOff>171450</xdr:rowOff>
    </xdr:to>
    <xdr:cxnSp macro="">
      <xdr:nvCxnSpPr>
        <xdr:cNvPr id="52" name="Straight Arrow Connector 51">
          <a:extLst>
            <a:ext uri="{FF2B5EF4-FFF2-40B4-BE49-F238E27FC236}">
              <a16:creationId xmlns:a16="http://schemas.microsoft.com/office/drawing/2014/main" id="{7C35F0AC-C11F-45B4-BA80-3D1FCC42BB83}"/>
            </a:ext>
          </a:extLst>
        </xdr:cNvPr>
        <xdr:cNvCxnSpPr/>
      </xdr:nvCxnSpPr>
      <xdr:spPr>
        <a:xfrm>
          <a:off x="21612225" y="5410200"/>
          <a:ext cx="0" cy="41910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94</xdr:col>
      <xdr:colOff>0</xdr:colOff>
      <xdr:row>25</xdr:row>
      <xdr:rowOff>95250</xdr:rowOff>
    </xdr:from>
    <xdr:to>
      <xdr:col>96</xdr:col>
      <xdr:colOff>180975</xdr:colOff>
      <xdr:row>27</xdr:row>
      <xdr:rowOff>142875</xdr:rowOff>
    </xdr:to>
    <xdr:cxnSp macro="">
      <xdr:nvCxnSpPr>
        <xdr:cNvPr id="53" name="Straight Arrow Connector 52">
          <a:extLst>
            <a:ext uri="{FF2B5EF4-FFF2-40B4-BE49-F238E27FC236}">
              <a16:creationId xmlns:a16="http://schemas.microsoft.com/office/drawing/2014/main" id="{EB478875-793E-4362-BF2A-BC8C72F98A1B}"/>
            </a:ext>
          </a:extLst>
        </xdr:cNvPr>
        <xdr:cNvCxnSpPr/>
      </xdr:nvCxnSpPr>
      <xdr:spPr>
        <a:xfrm>
          <a:off x="21612225" y="5334000"/>
          <a:ext cx="0" cy="466725"/>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101</xdr:col>
      <xdr:colOff>1704975</xdr:colOff>
      <xdr:row>26</xdr:row>
      <xdr:rowOff>38100</xdr:rowOff>
    </xdr:from>
    <xdr:to>
      <xdr:col>102</xdr:col>
      <xdr:colOff>333375</xdr:colOff>
      <xdr:row>27</xdr:row>
      <xdr:rowOff>142875</xdr:rowOff>
    </xdr:to>
    <xdr:cxnSp macro="">
      <xdr:nvCxnSpPr>
        <xdr:cNvPr id="54" name="Straight Arrow Connector 53">
          <a:extLst>
            <a:ext uri="{FF2B5EF4-FFF2-40B4-BE49-F238E27FC236}">
              <a16:creationId xmlns:a16="http://schemas.microsoft.com/office/drawing/2014/main" id="{9B6C6EC0-580A-44CE-A000-423F7E0D9C7A}"/>
            </a:ext>
          </a:extLst>
        </xdr:cNvPr>
        <xdr:cNvCxnSpPr/>
      </xdr:nvCxnSpPr>
      <xdr:spPr>
        <a:xfrm>
          <a:off x="21612225" y="5486400"/>
          <a:ext cx="0" cy="314325"/>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101</xdr:col>
      <xdr:colOff>2066925</xdr:colOff>
      <xdr:row>25</xdr:row>
      <xdr:rowOff>171450</xdr:rowOff>
    </xdr:from>
    <xdr:to>
      <xdr:col>103</xdr:col>
      <xdr:colOff>95250</xdr:colOff>
      <xdr:row>27</xdr:row>
      <xdr:rowOff>200025</xdr:rowOff>
    </xdr:to>
    <xdr:cxnSp macro="">
      <xdr:nvCxnSpPr>
        <xdr:cNvPr id="55" name="Straight Arrow Connector 54">
          <a:extLst>
            <a:ext uri="{FF2B5EF4-FFF2-40B4-BE49-F238E27FC236}">
              <a16:creationId xmlns:a16="http://schemas.microsoft.com/office/drawing/2014/main" id="{A28CB8F0-04F5-4DF0-A303-392FE7DA5EF2}"/>
            </a:ext>
          </a:extLst>
        </xdr:cNvPr>
        <xdr:cNvCxnSpPr/>
      </xdr:nvCxnSpPr>
      <xdr:spPr>
        <a:xfrm>
          <a:off x="21612225" y="5410200"/>
          <a:ext cx="0" cy="447675"/>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101</xdr:col>
      <xdr:colOff>2152650</xdr:colOff>
      <xdr:row>25</xdr:row>
      <xdr:rowOff>104775</xdr:rowOff>
    </xdr:from>
    <xdr:to>
      <xdr:col>104</xdr:col>
      <xdr:colOff>219075</xdr:colOff>
      <xdr:row>27</xdr:row>
      <xdr:rowOff>171450</xdr:rowOff>
    </xdr:to>
    <xdr:cxnSp macro="">
      <xdr:nvCxnSpPr>
        <xdr:cNvPr id="56" name="Straight Arrow Connector 55">
          <a:extLst>
            <a:ext uri="{FF2B5EF4-FFF2-40B4-BE49-F238E27FC236}">
              <a16:creationId xmlns:a16="http://schemas.microsoft.com/office/drawing/2014/main" id="{75A75F57-1202-4E73-AD59-D8E0A32B5B6A}"/>
            </a:ext>
          </a:extLst>
        </xdr:cNvPr>
        <xdr:cNvCxnSpPr/>
      </xdr:nvCxnSpPr>
      <xdr:spPr>
        <a:xfrm>
          <a:off x="21612225" y="5343525"/>
          <a:ext cx="0" cy="485775"/>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109</xdr:col>
      <xdr:colOff>1885950</xdr:colOff>
      <xdr:row>25</xdr:row>
      <xdr:rowOff>152400</xdr:rowOff>
    </xdr:from>
    <xdr:to>
      <xdr:col>110</xdr:col>
      <xdr:colOff>457200</xdr:colOff>
      <xdr:row>27</xdr:row>
      <xdr:rowOff>295275</xdr:rowOff>
    </xdr:to>
    <xdr:cxnSp macro="">
      <xdr:nvCxnSpPr>
        <xdr:cNvPr id="57" name="Straight Arrow Connector 56">
          <a:extLst>
            <a:ext uri="{FF2B5EF4-FFF2-40B4-BE49-F238E27FC236}">
              <a16:creationId xmlns:a16="http://schemas.microsoft.com/office/drawing/2014/main" id="{B5DD47D4-C8FC-42A7-989D-0C10D4B5CE6B}"/>
            </a:ext>
          </a:extLst>
        </xdr:cNvPr>
        <xdr:cNvCxnSpPr/>
      </xdr:nvCxnSpPr>
      <xdr:spPr>
        <a:xfrm>
          <a:off x="21612225" y="5391150"/>
          <a:ext cx="0" cy="561975"/>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109</xdr:col>
      <xdr:colOff>2114550</xdr:colOff>
      <xdr:row>25</xdr:row>
      <xdr:rowOff>104775</xdr:rowOff>
    </xdr:from>
    <xdr:to>
      <xdr:col>111</xdr:col>
      <xdr:colOff>352425</xdr:colOff>
      <xdr:row>27</xdr:row>
      <xdr:rowOff>180975</xdr:rowOff>
    </xdr:to>
    <xdr:cxnSp macro="">
      <xdr:nvCxnSpPr>
        <xdr:cNvPr id="58" name="Straight Arrow Connector 57">
          <a:extLst>
            <a:ext uri="{FF2B5EF4-FFF2-40B4-BE49-F238E27FC236}">
              <a16:creationId xmlns:a16="http://schemas.microsoft.com/office/drawing/2014/main" id="{050F37B5-6718-4D2A-9DF9-CE1B91BA88B4}"/>
            </a:ext>
          </a:extLst>
        </xdr:cNvPr>
        <xdr:cNvCxnSpPr/>
      </xdr:nvCxnSpPr>
      <xdr:spPr>
        <a:xfrm>
          <a:off x="21612225" y="5343525"/>
          <a:ext cx="0" cy="49530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109</xdr:col>
      <xdr:colOff>2143125</xdr:colOff>
      <xdr:row>25</xdr:row>
      <xdr:rowOff>142875</xdr:rowOff>
    </xdr:from>
    <xdr:to>
      <xdr:col>112</xdr:col>
      <xdr:colOff>247650</xdr:colOff>
      <xdr:row>27</xdr:row>
      <xdr:rowOff>180975</xdr:rowOff>
    </xdr:to>
    <xdr:cxnSp macro="">
      <xdr:nvCxnSpPr>
        <xdr:cNvPr id="59" name="Straight Arrow Connector 58">
          <a:extLst>
            <a:ext uri="{FF2B5EF4-FFF2-40B4-BE49-F238E27FC236}">
              <a16:creationId xmlns:a16="http://schemas.microsoft.com/office/drawing/2014/main" id="{A12B3AE1-05E7-483D-94A8-6FD242BD4F73}"/>
            </a:ext>
          </a:extLst>
        </xdr:cNvPr>
        <xdr:cNvCxnSpPr/>
      </xdr:nvCxnSpPr>
      <xdr:spPr>
        <a:xfrm>
          <a:off x="21612225" y="5381625"/>
          <a:ext cx="0" cy="45720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117</xdr:col>
      <xdr:colOff>1714500</xdr:colOff>
      <xdr:row>25</xdr:row>
      <xdr:rowOff>171450</xdr:rowOff>
    </xdr:from>
    <xdr:to>
      <xdr:col>118</xdr:col>
      <xdr:colOff>323850</xdr:colOff>
      <xdr:row>27</xdr:row>
      <xdr:rowOff>200025</xdr:rowOff>
    </xdr:to>
    <xdr:cxnSp macro="">
      <xdr:nvCxnSpPr>
        <xdr:cNvPr id="60" name="Straight Arrow Connector 59">
          <a:extLst>
            <a:ext uri="{FF2B5EF4-FFF2-40B4-BE49-F238E27FC236}">
              <a16:creationId xmlns:a16="http://schemas.microsoft.com/office/drawing/2014/main" id="{24038814-5BCD-4BCB-A902-AE811D1A8A5B}"/>
            </a:ext>
          </a:extLst>
        </xdr:cNvPr>
        <xdr:cNvCxnSpPr/>
      </xdr:nvCxnSpPr>
      <xdr:spPr>
        <a:xfrm>
          <a:off x="21612225" y="5410200"/>
          <a:ext cx="0" cy="447675"/>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117</xdr:col>
      <xdr:colOff>2066925</xdr:colOff>
      <xdr:row>25</xdr:row>
      <xdr:rowOff>142875</xdr:rowOff>
    </xdr:from>
    <xdr:to>
      <xdr:col>119</xdr:col>
      <xdr:colOff>333375</xdr:colOff>
      <xdr:row>27</xdr:row>
      <xdr:rowOff>342900</xdr:rowOff>
    </xdr:to>
    <xdr:cxnSp macro="">
      <xdr:nvCxnSpPr>
        <xdr:cNvPr id="61" name="Straight Arrow Connector 60">
          <a:extLst>
            <a:ext uri="{FF2B5EF4-FFF2-40B4-BE49-F238E27FC236}">
              <a16:creationId xmlns:a16="http://schemas.microsoft.com/office/drawing/2014/main" id="{6B698624-9116-42C6-B368-ECAE33FE0E0B}"/>
            </a:ext>
          </a:extLst>
        </xdr:cNvPr>
        <xdr:cNvCxnSpPr/>
      </xdr:nvCxnSpPr>
      <xdr:spPr>
        <a:xfrm>
          <a:off x="21612225" y="5381625"/>
          <a:ext cx="0" cy="619125"/>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118</xdr:col>
      <xdr:colOff>0</xdr:colOff>
      <xdr:row>25</xdr:row>
      <xdr:rowOff>104775</xdr:rowOff>
    </xdr:from>
    <xdr:to>
      <xdr:col>120</xdr:col>
      <xdr:colOff>238125</xdr:colOff>
      <xdr:row>27</xdr:row>
      <xdr:rowOff>171450</xdr:rowOff>
    </xdr:to>
    <xdr:cxnSp macro="">
      <xdr:nvCxnSpPr>
        <xdr:cNvPr id="62" name="Straight Arrow Connector 61">
          <a:extLst>
            <a:ext uri="{FF2B5EF4-FFF2-40B4-BE49-F238E27FC236}">
              <a16:creationId xmlns:a16="http://schemas.microsoft.com/office/drawing/2014/main" id="{05241A4B-7879-4B54-B500-4C2F0B90CC86}"/>
            </a:ext>
          </a:extLst>
        </xdr:cNvPr>
        <xdr:cNvCxnSpPr/>
      </xdr:nvCxnSpPr>
      <xdr:spPr>
        <a:xfrm>
          <a:off x="21612225" y="5343525"/>
          <a:ext cx="0" cy="485775"/>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125</xdr:col>
      <xdr:colOff>1771650</xdr:colOff>
      <xdr:row>25</xdr:row>
      <xdr:rowOff>180975</xdr:rowOff>
    </xdr:from>
    <xdr:to>
      <xdr:col>126</xdr:col>
      <xdr:colOff>276225</xdr:colOff>
      <xdr:row>27</xdr:row>
      <xdr:rowOff>76200</xdr:rowOff>
    </xdr:to>
    <xdr:cxnSp macro="">
      <xdr:nvCxnSpPr>
        <xdr:cNvPr id="63" name="Straight Arrow Connector 62">
          <a:extLst>
            <a:ext uri="{FF2B5EF4-FFF2-40B4-BE49-F238E27FC236}">
              <a16:creationId xmlns:a16="http://schemas.microsoft.com/office/drawing/2014/main" id="{037504A0-55A2-47C1-8E41-1062242D616C}"/>
            </a:ext>
          </a:extLst>
        </xdr:cNvPr>
        <xdr:cNvCxnSpPr/>
      </xdr:nvCxnSpPr>
      <xdr:spPr>
        <a:xfrm>
          <a:off x="21612225" y="5419725"/>
          <a:ext cx="0" cy="314325"/>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125</xdr:col>
      <xdr:colOff>2124075</xdr:colOff>
      <xdr:row>25</xdr:row>
      <xdr:rowOff>123825</xdr:rowOff>
    </xdr:from>
    <xdr:to>
      <xdr:col>127</xdr:col>
      <xdr:colOff>238125</xdr:colOff>
      <xdr:row>27</xdr:row>
      <xdr:rowOff>152400</xdr:rowOff>
    </xdr:to>
    <xdr:cxnSp macro="">
      <xdr:nvCxnSpPr>
        <xdr:cNvPr id="64" name="Straight Arrow Connector 63">
          <a:extLst>
            <a:ext uri="{FF2B5EF4-FFF2-40B4-BE49-F238E27FC236}">
              <a16:creationId xmlns:a16="http://schemas.microsoft.com/office/drawing/2014/main" id="{BE839AE9-EC74-41B1-9C1A-86B1B85E6E81}"/>
            </a:ext>
          </a:extLst>
        </xdr:cNvPr>
        <xdr:cNvCxnSpPr/>
      </xdr:nvCxnSpPr>
      <xdr:spPr>
        <a:xfrm>
          <a:off x="21612225" y="5362575"/>
          <a:ext cx="0" cy="447675"/>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125</xdr:col>
      <xdr:colOff>2162175</xdr:colOff>
      <xdr:row>25</xdr:row>
      <xdr:rowOff>47625</xdr:rowOff>
    </xdr:from>
    <xdr:to>
      <xdr:col>128</xdr:col>
      <xdr:colOff>142875</xdr:colOff>
      <xdr:row>27</xdr:row>
      <xdr:rowOff>247650</xdr:rowOff>
    </xdr:to>
    <xdr:cxnSp macro="">
      <xdr:nvCxnSpPr>
        <xdr:cNvPr id="65" name="Straight Arrow Connector 64">
          <a:extLst>
            <a:ext uri="{FF2B5EF4-FFF2-40B4-BE49-F238E27FC236}">
              <a16:creationId xmlns:a16="http://schemas.microsoft.com/office/drawing/2014/main" id="{84EB3172-AD50-4756-B3C3-36499B11A082}"/>
            </a:ext>
          </a:extLst>
        </xdr:cNvPr>
        <xdr:cNvCxnSpPr/>
      </xdr:nvCxnSpPr>
      <xdr:spPr>
        <a:xfrm>
          <a:off x="21612225" y="5286375"/>
          <a:ext cx="0" cy="619125"/>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257175</xdr:colOff>
      <xdr:row>128</xdr:row>
      <xdr:rowOff>114300</xdr:rowOff>
    </xdr:from>
    <xdr:to>
      <xdr:col>5</xdr:col>
      <xdr:colOff>1381125</xdr:colOff>
      <xdr:row>132</xdr:row>
      <xdr:rowOff>9525</xdr:rowOff>
    </xdr:to>
    <xdr:pic>
      <xdr:nvPicPr>
        <xdr:cNvPr id="66" name="Picture 1" descr="cid:image001.jpg@01D4EFC0.3728B140">
          <a:extLst>
            <a:ext uri="{FF2B5EF4-FFF2-40B4-BE49-F238E27FC236}">
              <a16:creationId xmlns:a16="http://schemas.microsoft.com/office/drawing/2014/main" id="{0547DE5E-65F8-424C-AA40-F1D9506EFE19}"/>
            </a:ext>
          </a:extLst>
        </xdr:cNvPr>
        <xdr:cNvPicPr>
          <a:picLocks noChangeAspect="1" noChangeArrowheads="1"/>
        </xdr:cNvPicPr>
      </xdr:nvPicPr>
      <xdr:blipFill>
        <a:blip xmlns:r="http://schemas.openxmlformats.org/officeDocument/2006/relationships" r:embed="rId1" r:link="rId2" cstate="print">
          <a:extLst>
            <a:ext uri="{28A0092B-C50C-407E-A947-70E740481C1C}">
              <a14:useLocalDpi xmlns:a14="http://schemas.microsoft.com/office/drawing/2010/main" val="0"/>
            </a:ext>
          </a:extLst>
        </a:blip>
        <a:srcRect/>
        <a:stretch>
          <a:fillRect/>
        </a:stretch>
      </xdr:blipFill>
      <xdr:spPr bwMode="auto">
        <a:xfrm>
          <a:off x="6457950" y="25279350"/>
          <a:ext cx="1123950" cy="6572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56698</xdr:colOff>
      <xdr:row>11</xdr:row>
      <xdr:rowOff>56696</xdr:rowOff>
    </xdr:from>
    <xdr:to>
      <xdr:col>2</xdr:col>
      <xdr:colOff>215446</xdr:colOff>
      <xdr:row>17</xdr:row>
      <xdr:rowOff>73860</xdr:rowOff>
    </xdr:to>
    <xdr:pic>
      <xdr:nvPicPr>
        <xdr:cNvPr id="14336" name="Picture 14335" descr="NYC HRA - YouTube">
          <a:extLst>
            <a:ext uri="{FF2B5EF4-FFF2-40B4-BE49-F238E27FC236}">
              <a16:creationId xmlns:a16="http://schemas.microsoft.com/office/drawing/2014/main" id="{FBF9F2AB-172A-4C73-AA1A-F992173C23C1}"/>
            </a:ext>
          </a:extLst>
        </xdr:cNvPr>
        <xdr:cNvPicPr>
          <a:picLocks noChangeAspect="1"/>
        </xdr:cNvPicPr>
      </xdr:nvPicPr>
      <xdr:blipFill rotWithShape="1">
        <a:blip xmlns:r="http://schemas.openxmlformats.org/officeDocument/2006/relationships" r:embed="rId3"/>
        <a:srcRect t="14192" b="14206"/>
        <a:stretch>
          <a:fillRect/>
        </a:stretch>
      </xdr:blipFill>
      <xdr:spPr>
        <a:xfrm>
          <a:off x="56698" y="2041071"/>
          <a:ext cx="2574016" cy="1389218"/>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104775</xdr:colOff>
      <xdr:row>13</xdr:row>
      <xdr:rowOff>65376</xdr:rowOff>
    </xdr:from>
    <xdr:to>
      <xdr:col>1</xdr:col>
      <xdr:colOff>306917</xdr:colOff>
      <xdr:row>21</xdr:row>
      <xdr:rowOff>17957</xdr:rowOff>
    </xdr:to>
    <xdr:pic>
      <xdr:nvPicPr>
        <xdr:cNvPr id="3" name="Picture 2" descr="NYC HRA - YouTube">
          <a:extLst>
            <a:ext uri="{FF2B5EF4-FFF2-40B4-BE49-F238E27FC236}">
              <a16:creationId xmlns:a16="http://schemas.microsoft.com/office/drawing/2014/main" id="{D6427954-9039-484E-A35C-BC96E4237421}"/>
            </a:ext>
          </a:extLst>
        </xdr:cNvPr>
        <xdr:cNvPicPr>
          <a:picLocks noChangeAspect="1"/>
        </xdr:cNvPicPr>
      </xdr:nvPicPr>
      <xdr:blipFill>
        <a:blip xmlns:r="http://schemas.openxmlformats.org/officeDocument/2006/relationships" r:embed="rId1"/>
        <a:stretch>
          <a:fillRect/>
        </a:stretch>
      </xdr:blipFill>
      <xdr:spPr>
        <a:xfrm>
          <a:off x="104775" y="2499543"/>
          <a:ext cx="1958975" cy="1476581"/>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55562</xdr:colOff>
      <xdr:row>71</xdr:row>
      <xdr:rowOff>15874</xdr:rowOff>
    </xdr:from>
    <xdr:to>
      <xdr:col>2</xdr:col>
      <xdr:colOff>800100</xdr:colOff>
      <xdr:row>94</xdr:row>
      <xdr:rowOff>28575</xdr:rowOff>
    </xdr:to>
    <xdr:sp macro="" textlink="">
      <xdr:nvSpPr>
        <xdr:cNvPr id="2" name="TextBox 1">
          <a:extLst>
            <a:ext uri="{FF2B5EF4-FFF2-40B4-BE49-F238E27FC236}">
              <a16:creationId xmlns:a16="http://schemas.microsoft.com/office/drawing/2014/main" id="{873D00D4-76A9-46AE-B59A-298E4AC84D90}"/>
            </a:ext>
          </a:extLst>
        </xdr:cNvPr>
        <xdr:cNvSpPr txBox="1"/>
      </xdr:nvSpPr>
      <xdr:spPr>
        <a:xfrm>
          <a:off x="55562" y="15046324"/>
          <a:ext cx="5278438" cy="439420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200" b="1">
              <a:latin typeface="Arial" panose="020B0604020202020204" pitchFamily="34" charset="0"/>
              <a:cs typeface="Arial" panose="020B0604020202020204" pitchFamily="34" charset="0"/>
            </a:rPr>
            <a:t>Please put an X on the appropriate line.</a:t>
          </a:r>
        </a:p>
        <a:p>
          <a:endParaRPr lang="en-US" sz="1200">
            <a:latin typeface="Arial" panose="020B0604020202020204" pitchFamily="34" charset="0"/>
            <a:cs typeface="Arial" panose="020B0604020202020204" pitchFamily="34" charset="0"/>
          </a:endParaRPr>
        </a:p>
        <a:p>
          <a:r>
            <a:rPr lang="en-US" sz="1200">
              <a:latin typeface="Arial" panose="020B0604020202020204" pitchFamily="34" charset="0"/>
              <a:cs typeface="Arial" panose="020B0604020202020204" pitchFamily="34" charset="0"/>
            </a:rPr>
            <a:t>If Yes, please list all other programs HRA</a:t>
          </a:r>
          <a:r>
            <a:rPr lang="en-US" sz="1200" baseline="0">
              <a:latin typeface="Arial" panose="020B0604020202020204" pitchFamily="34" charset="0"/>
              <a:cs typeface="Arial" panose="020B0604020202020204" pitchFamily="34" charset="0"/>
            </a:rPr>
            <a:t> or Non-HRA at the site in the space provided and sign where indicated;</a:t>
          </a:r>
          <a:endParaRPr lang="en-US" sz="1200">
            <a:latin typeface="Arial" panose="020B0604020202020204" pitchFamily="34" charset="0"/>
            <a:cs typeface="Arial" panose="020B0604020202020204" pitchFamily="34" charset="0"/>
          </a:endParaRPr>
        </a:p>
        <a:p>
          <a:endParaRPr lang="en-US" sz="1200">
            <a:latin typeface="Arial" panose="020B0604020202020204" pitchFamily="34" charset="0"/>
            <a:cs typeface="Arial" panose="020B0604020202020204" pitchFamily="34" charset="0"/>
          </a:endParaRPr>
        </a:p>
        <a:p>
          <a:r>
            <a:rPr lang="en-US" sz="1200">
              <a:latin typeface="Arial" panose="020B0604020202020204" pitchFamily="34" charset="0"/>
              <a:cs typeface="Arial" panose="020B0604020202020204" pitchFamily="34" charset="0"/>
            </a:rPr>
            <a:t>Are there any other programs(HRA</a:t>
          </a:r>
          <a:r>
            <a:rPr lang="en-US" sz="1200" baseline="0">
              <a:latin typeface="Arial" panose="020B0604020202020204" pitchFamily="34" charset="0"/>
              <a:cs typeface="Arial" panose="020B0604020202020204" pitchFamily="34" charset="0"/>
            </a:rPr>
            <a:t> or Non-HRA) in operation at this site?</a:t>
          </a:r>
        </a:p>
        <a:p>
          <a:endParaRPr lang="en-US" sz="1200" baseline="0">
            <a:latin typeface="Arial" panose="020B0604020202020204" pitchFamily="34" charset="0"/>
            <a:cs typeface="Arial" panose="020B0604020202020204" pitchFamily="34" charset="0"/>
          </a:endParaRPr>
        </a:p>
        <a:p>
          <a:r>
            <a:rPr lang="en-US" sz="1200" u="sng" baseline="0">
              <a:latin typeface="Arial" panose="020B0604020202020204" pitchFamily="34" charset="0"/>
              <a:cs typeface="Arial" panose="020B0604020202020204" pitchFamily="34" charset="0"/>
            </a:rPr>
            <a:t>Yes  						</a:t>
          </a:r>
        </a:p>
        <a:p>
          <a:r>
            <a:rPr lang="en-US" sz="1200" u="sng" baseline="0">
              <a:latin typeface="Arial" panose="020B0604020202020204" pitchFamily="34" charset="0"/>
              <a:cs typeface="Arial" panose="020B0604020202020204" pitchFamily="34" charset="0"/>
            </a:rPr>
            <a:t>						</a:t>
          </a:r>
        </a:p>
        <a:p>
          <a:r>
            <a:rPr lang="en-US" sz="1200" u="sng" baseline="0">
              <a:latin typeface="Arial" panose="020B0604020202020204" pitchFamily="34" charset="0"/>
              <a:cs typeface="Arial" panose="020B0604020202020204" pitchFamily="34" charset="0"/>
            </a:rPr>
            <a:t>_________________________________________________________________</a:t>
          </a:r>
        </a:p>
        <a:p>
          <a:endParaRPr lang="en-US" sz="1200" u="sng" baseline="0">
            <a:latin typeface="Arial" panose="020B0604020202020204" pitchFamily="34" charset="0"/>
            <a:cs typeface="Arial" panose="020B0604020202020204" pitchFamily="34" charset="0"/>
          </a:endParaRPr>
        </a:p>
        <a:p>
          <a:r>
            <a:rPr lang="en-US" sz="1200" u="sng" baseline="0">
              <a:latin typeface="Arial" panose="020B0604020202020204" pitchFamily="34" charset="0"/>
              <a:cs typeface="Arial" panose="020B0604020202020204" pitchFamily="34" charset="0"/>
            </a:rPr>
            <a:t>No		</a:t>
          </a:r>
        </a:p>
        <a:p>
          <a:endParaRPr lang="en-US" sz="1200" u="sng" baseline="0">
            <a:latin typeface="Arial" panose="020B0604020202020204" pitchFamily="34" charset="0"/>
            <a:cs typeface="Arial" panose="020B0604020202020204" pitchFamily="34" charset="0"/>
          </a:endParaRPr>
        </a:p>
        <a:p>
          <a:endParaRPr lang="en-US" sz="1200" u="sng" baseline="0">
            <a:latin typeface="Arial" panose="020B0604020202020204" pitchFamily="34" charset="0"/>
            <a:cs typeface="Arial" panose="020B0604020202020204" pitchFamily="34" charset="0"/>
          </a:endParaRPr>
        </a:p>
        <a:p>
          <a:endParaRPr lang="en-US" sz="1200" u="sng" baseline="0">
            <a:latin typeface="Arial" panose="020B0604020202020204" pitchFamily="34" charset="0"/>
            <a:cs typeface="Arial" panose="020B0604020202020204" pitchFamily="34" charset="0"/>
          </a:endParaRPr>
        </a:p>
        <a:p>
          <a:endParaRPr lang="en-US" sz="1200" u="sng" baseline="0">
            <a:latin typeface="Arial" panose="020B0604020202020204" pitchFamily="34" charset="0"/>
            <a:cs typeface="Arial" panose="020B0604020202020204" pitchFamily="34" charset="0"/>
          </a:endParaRPr>
        </a:p>
        <a:p>
          <a:r>
            <a:rPr lang="en-US" sz="1200" u="sng" baseline="0">
              <a:latin typeface="Arial" panose="020B0604020202020204" pitchFamily="34" charset="0"/>
              <a:cs typeface="Arial" panose="020B0604020202020204" pitchFamily="34" charset="0"/>
            </a:rPr>
            <a:t>____________________________</a:t>
          </a:r>
          <a:r>
            <a:rPr lang="en-US" sz="1200" u="none" baseline="0">
              <a:latin typeface="Arial" panose="020B0604020202020204" pitchFamily="34" charset="0"/>
              <a:cs typeface="Arial" panose="020B0604020202020204" pitchFamily="34" charset="0"/>
            </a:rPr>
            <a:t>		________________</a:t>
          </a:r>
        </a:p>
        <a:p>
          <a:r>
            <a:rPr lang="en-US" sz="1200" u="none" baseline="0">
              <a:latin typeface="Arial" panose="020B0604020202020204" pitchFamily="34" charset="0"/>
              <a:cs typeface="Arial" panose="020B0604020202020204" pitchFamily="34" charset="0"/>
            </a:rPr>
            <a:t>Signature				Date</a:t>
          </a:r>
          <a:endParaRPr lang="en-US" sz="1200" u="sng" baseline="0">
            <a:latin typeface="Arial" panose="020B0604020202020204" pitchFamily="34" charset="0"/>
            <a:cs typeface="Arial" panose="020B0604020202020204" pitchFamily="34" charset="0"/>
          </a:endParaRPr>
        </a:p>
      </xdr:txBody>
    </xdr:sp>
    <xdr:clientData/>
  </xdr:twoCellAnchor>
  <xdr:twoCellAnchor editAs="oneCell">
    <xdr:from>
      <xdr:col>0</xdr:col>
      <xdr:colOff>85725</xdr:colOff>
      <xdr:row>16</xdr:row>
      <xdr:rowOff>0</xdr:rowOff>
    </xdr:from>
    <xdr:to>
      <xdr:col>1</xdr:col>
      <xdr:colOff>358775</xdr:colOff>
      <xdr:row>23</xdr:row>
      <xdr:rowOff>143081</xdr:rowOff>
    </xdr:to>
    <xdr:pic>
      <xdr:nvPicPr>
        <xdr:cNvPr id="4" name="Picture 3" descr="NYC HRA - YouTube">
          <a:extLst>
            <a:ext uri="{FF2B5EF4-FFF2-40B4-BE49-F238E27FC236}">
              <a16:creationId xmlns:a16="http://schemas.microsoft.com/office/drawing/2014/main" id="{497F6980-82FE-4F7F-B563-ECCF02031E44}"/>
            </a:ext>
          </a:extLst>
        </xdr:cNvPr>
        <xdr:cNvPicPr>
          <a:picLocks noChangeAspect="1"/>
        </xdr:cNvPicPr>
      </xdr:nvPicPr>
      <xdr:blipFill>
        <a:blip xmlns:r="http://schemas.openxmlformats.org/officeDocument/2006/relationships" r:embed="rId1"/>
        <a:stretch>
          <a:fillRect/>
        </a:stretch>
      </xdr:blipFill>
      <xdr:spPr>
        <a:xfrm>
          <a:off x="85725" y="3171825"/>
          <a:ext cx="1958975" cy="1476581"/>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202406</xdr:colOff>
      <xdr:row>9</xdr:row>
      <xdr:rowOff>47624</xdr:rowOff>
    </xdr:from>
    <xdr:to>
      <xdr:col>1</xdr:col>
      <xdr:colOff>673100</xdr:colOff>
      <xdr:row>16</xdr:row>
      <xdr:rowOff>178799</xdr:rowOff>
    </xdr:to>
    <xdr:pic>
      <xdr:nvPicPr>
        <xdr:cNvPr id="2" name="Picture 1" descr="NYC HRA - YouTube">
          <a:extLst>
            <a:ext uri="{FF2B5EF4-FFF2-40B4-BE49-F238E27FC236}">
              <a16:creationId xmlns:a16="http://schemas.microsoft.com/office/drawing/2014/main" id="{999A74A8-89DF-45E5-BBD3-286666BD50F8}"/>
            </a:ext>
          </a:extLst>
        </xdr:cNvPr>
        <xdr:cNvPicPr>
          <a:picLocks noChangeAspect="1"/>
        </xdr:cNvPicPr>
      </xdr:nvPicPr>
      <xdr:blipFill>
        <a:blip xmlns:r="http://schemas.openxmlformats.org/officeDocument/2006/relationships" r:embed="rId1"/>
        <a:stretch>
          <a:fillRect/>
        </a:stretch>
      </xdr:blipFill>
      <xdr:spPr>
        <a:xfrm>
          <a:off x="202406" y="1619249"/>
          <a:ext cx="1958975" cy="1476581"/>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74083</xdr:colOff>
      <xdr:row>13</xdr:row>
      <xdr:rowOff>105831</xdr:rowOff>
    </xdr:from>
    <xdr:to>
      <xdr:col>2</xdr:col>
      <xdr:colOff>550333</xdr:colOff>
      <xdr:row>20</xdr:row>
      <xdr:rowOff>66690</xdr:rowOff>
    </xdr:to>
    <xdr:pic>
      <xdr:nvPicPr>
        <xdr:cNvPr id="2" name="Picture 1" descr="NYC HRA - YouTube">
          <a:extLst>
            <a:ext uri="{FF2B5EF4-FFF2-40B4-BE49-F238E27FC236}">
              <a16:creationId xmlns:a16="http://schemas.microsoft.com/office/drawing/2014/main" id="{50647A6A-E5FF-4034-A887-2FB6B3454800}"/>
            </a:ext>
          </a:extLst>
        </xdr:cNvPr>
        <xdr:cNvPicPr>
          <a:picLocks noChangeAspect="1"/>
        </xdr:cNvPicPr>
      </xdr:nvPicPr>
      <xdr:blipFill rotWithShape="1">
        <a:blip xmlns:r="http://schemas.openxmlformats.org/officeDocument/2006/relationships" r:embed="rId1"/>
        <a:srcRect t="13618" b="16141"/>
        <a:stretch>
          <a:fillRect/>
        </a:stretch>
      </xdr:blipFill>
      <xdr:spPr>
        <a:xfrm>
          <a:off x="74083" y="2571748"/>
          <a:ext cx="2444750" cy="1294359"/>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85725</xdr:colOff>
      <xdr:row>1</xdr:row>
      <xdr:rowOff>133350</xdr:rowOff>
    </xdr:from>
    <xdr:to>
      <xdr:col>3</xdr:col>
      <xdr:colOff>171450</xdr:colOff>
      <xdr:row>8</xdr:row>
      <xdr:rowOff>56826</xdr:rowOff>
    </xdr:to>
    <xdr:pic>
      <xdr:nvPicPr>
        <xdr:cNvPr id="2" name="Picture 1" descr="NYC HRA - YouTube">
          <a:extLst>
            <a:ext uri="{FF2B5EF4-FFF2-40B4-BE49-F238E27FC236}">
              <a16:creationId xmlns:a16="http://schemas.microsoft.com/office/drawing/2014/main" id="{E8489C1D-4DC2-49B3-8C10-73FC0B88C24A}"/>
            </a:ext>
          </a:extLst>
        </xdr:cNvPr>
        <xdr:cNvPicPr>
          <a:picLocks noChangeAspect="1"/>
        </xdr:cNvPicPr>
      </xdr:nvPicPr>
      <xdr:blipFill rotWithShape="1">
        <a:blip xmlns:r="http://schemas.openxmlformats.org/officeDocument/2006/relationships" r:embed="rId1"/>
        <a:srcRect t="15481" b="14206"/>
        <a:stretch>
          <a:fillRect/>
        </a:stretch>
      </xdr:blipFill>
      <xdr:spPr>
        <a:xfrm>
          <a:off x="85725" y="390525"/>
          <a:ext cx="2371725" cy="1256976"/>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15</xdr:row>
      <xdr:rowOff>76200</xdr:rowOff>
    </xdr:from>
    <xdr:to>
      <xdr:col>0</xdr:col>
      <xdr:colOff>2462709</xdr:colOff>
      <xdr:row>22</xdr:row>
      <xdr:rowOff>0</xdr:rowOff>
    </xdr:to>
    <xdr:pic>
      <xdr:nvPicPr>
        <xdr:cNvPr id="2" name="Picture 1" descr="NYC HRA - YouTube">
          <a:extLst>
            <a:ext uri="{FF2B5EF4-FFF2-40B4-BE49-F238E27FC236}">
              <a16:creationId xmlns:a16="http://schemas.microsoft.com/office/drawing/2014/main" id="{C86BC974-DC2D-4B73-8943-CDE2A57BE7ED}"/>
            </a:ext>
          </a:extLst>
        </xdr:cNvPr>
        <xdr:cNvPicPr>
          <a:picLocks noChangeAspect="1"/>
        </xdr:cNvPicPr>
      </xdr:nvPicPr>
      <xdr:blipFill rotWithShape="1">
        <a:blip xmlns:r="http://schemas.openxmlformats.org/officeDocument/2006/relationships" r:embed="rId1"/>
        <a:srcRect t="14837" b="17431"/>
        <a:stretch>
          <a:fillRect/>
        </a:stretch>
      </xdr:blipFill>
      <xdr:spPr>
        <a:xfrm>
          <a:off x="0" y="2847975"/>
          <a:ext cx="2462709" cy="125730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57150</xdr:colOff>
      <xdr:row>12</xdr:row>
      <xdr:rowOff>85725</xdr:rowOff>
    </xdr:from>
    <xdr:to>
      <xdr:col>2</xdr:col>
      <xdr:colOff>297420</xdr:colOff>
      <xdr:row>19</xdr:row>
      <xdr:rowOff>9525</xdr:rowOff>
    </xdr:to>
    <xdr:pic>
      <xdr:nvPicPr>
        <xdr:cNvPr id="2" name="Picture 1" descr="NYC HRA - YouTube">
          <a:extLst>
            <a:ext uri="{FF2B5EF4-FFF2-40B4-BE49-F238E27FC236}">
              <a16:creationId xmlns:a16="http://schemas.microsoft.com/office/drawing/2014/main" id="{538D41B2-9AEE-4A0F-962B-A88709123EA5}"/>
            </a:ext>
          </a:extLst>
        </xdr:cNvPr>
        <xdr:cNvPicPr>
          <a:picLocks noChangeAspect="1"/>
        </xdr:cNvPicPr>
      </xdr:nvPicPr>
      <xdr:blipFill rotWithShape="1">
        <a:blip xmlns:r="http://schemas.openxmlformats.org/officeDocument/2006/relationships" r:embed="rId1"/>
        <a:srcRect t="14192" b="14206"/>
        <a:stretch>
          <a:fillRect/>
        </a:stretch>
      </xdr:blipFill>
      <xdr:spPr>
        <a:xfrm>
          <a:off x="57150" y="2333625"/>
          <a:ext cx="2011920" cy="108585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14</xdr:row>
      <xdr:rowOff>31750</xdr:rowOff>
    </xdr:from>
    <xdr:to>
      <xdr:col>0</xdr:col>
      <xdr:colOff>2635250</xdr:colOff>
      <xdr:row>21</xdr:row>
      <xdr:rowOff>120516</xdr:rowOff>
    </xdr:to>
    <xdr:pic>
      <xdr:nvPicPr>
        <xdr:cNvPr id="2" name="Picture 1" descr="NYC HRA - YouTube">
          <a:extLst>
            <a:ext uri="{FF2B5EF4-FFF2-40B4-BE49-F238E27FC236}">
              <a16:creationId xmlns:a16="http://schemas.microsoft.com/office/drawing/2014/main" id="{C939FA8F-4FE3-4F1A-99BC-91556143C483}"/>
            </a:ext>
          </a:extLst>
        </xdr:cNvPr>
        <xdr:cNvPicPr>
          <a:picLocks noChangeAspect="1"/>
        </xdr:cNvPicPr>
      </xdr:nvPicPr>
      <xdr:blipFill rotWithShape="1">
        <a:blip xmlns:r="http://schemas.openxmlformats.org/officeDocument/2006/relationships" r:embed="rId1"/>
        <a:srcRect t="14192" b="14206"/>
        <a:stretch>
          <a:fillRect/>
        </a:stretch>
      </xdr:blipFill>
      <xdr:spPr>
        <a:xfrm>
          <a:off x="0" y="2645833"/>
          <a:ext cx="2635250" cy="1422266"/>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B95F5892-3F23-4F62-8BE6-9E171436FFF5}" name="Table2" displayName="Table2" ref="A1:N14" totalsRowShown="0" headerRowDxfId="108" dataDxfId="107" tableBorderDxfId="106">
  <autoFilter ref="A1:N14" xr:uid="{2FBE79D4-2B9D-4855-AE58-B3C684D3E921}"/>
  <tableColumns count="14">
    <tableColumn id="1" xr3:uid="{4981C5B5-DB2D-496B-89B4-B5743DDE3F1A}" name="OperationsSupport" dataDxfId="105"/>
    <tableColumn id="2" xr3:uid="{91A2AF65-1521-4DF9-B998-931188512E6E}" name="Utilities" dataDxfId="104"/>
    <tableColumn id="3" xr3:uid="{8D1670C0-8EE9-41F3-88D7-2B3730AECFC9}" name="ProfessionalCosts" dataDxfId="103"/>
    <tableColumn id="4" xr3:uid="{4ACEDCBF-F0C6-4472-ABA9-078AC41C25BD}" name="Rent" dataDxfId="102"/>
    <tableColumn id="5" xr3:uid="{C1E47698-88C6-492E-8C4A-439B38E59A84}" name="ContractedServices" dataDxfId="101"/>
    <tableColumn id="6" xr3:uid="{484ED1D4-63E6-4085-A087-24F15EBE8FAC}" name="Administration" dataDxfId="100"/>
    <tableColumn id="7" xr3:uid="{4952935A-20FC-4F17-BAFE-3E56AD22F67B}" name="SocialWork_Counseling" dataDxfId="99"/>
    <tableColumn id="8" xr3:uid="{365E94F5-DE87-471F-A830-966F65AD5EA6}" name="ChildCare" dataDxfId="98"/>
    <tableColumn id="9" xr3:uid="{42FB793D-AD37-45DD-A700-004416576556}" name="Recreation" dataDxfId="97"/>
    <tableColumn id="10" xr3:uid="{6806E37B-A175-4950-9F15-E94EDD1795B8}" name="DirectCare_CaseManagement" dataDxfId="96"/>
    <tableColumn id="11" xr3:uid="{F17AD30E-C44C-4638-A67C-FDCA194B9BB2}" name="Security" dataDxfId="95"/>
    <tableColumn id="12" xr3:uid="{03E9E38C-E73A-4C57-A7A6-7AC6D7A3D0ED}" name="Maintenance" dataDxfId="94"/>
    <tableColumn id="13" xr3:uid="{1173D378-0ACA-4BB9-A147-E9088FAA685B}" name="MVO" dataDxfId="93"/>
    <tableColumn id="14" xr3:uid="{05EF88F8-B786-4D8A-A917-0BB9D70AD576}" name="Kitchen" dataDxfId="92"/>
  </tableColumns>
  <tableStyleInfo name="TableStyleMedium9"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2391F7CC-24A5-40DF-999E-61823493826C}" name="Table1" displayName="Table1" ref="A16:BT20" totalsRowShown="0" dataDxfId="91">
  <autoFilter ref="A16:BT20" xr:uid="{EA2436EB-88DA-4A85-8658-79A0CDAA581A}"/>
  <tableColumns count="72">
    <tableColumn id="1" xr3:uid="{21E070FC-0581-4B58-8AB9-BE3B5A6D8EF7}" name="OfficeSupplies" dataDxfId="90"/>
    <tableColumn id="2" xr3:uid="{FAE3D647-5367-43FC-9D89-661524EEFB0F}" name="FacilitiesRepairs_Maintenance" dataDxfId="89"/>
    <tableColumn id="3" xr3:uid="{9C30845D-9F37-4265-9006-6776F46E274D}" name="Safety_Health" dataDxfId="88"/>
    <tableColumn id="4" xr3:uid="{CBEDD505-7D11-4EB9-9CF9-87220DC129E3}" name="Waste_RecyclingRemoval" dataDxfId="87"/>
    <tableColumn id="5" xr3:uid="{7C9DA0B8-AA32-46D4-B4E3-CD18A428A34A}" name="StaffTransportation" dataDxfId="86"/>
    <tableColumn id="6" xr3:uid="{8E47082C-0729-4B66-93EE-89BE0F354467}" name="StaffTraining" dataDxfId="85"/>
    <tableColumn id="7" xr3:uid="{E8E9F507-992D-4F8B-AC61-EB222E6BAE15}" name="Recruitment_Advertising" dataDxfId="84"/>
    <tableColumn id="8" xr3:uid="{2111397E-AFAB-4AD4-825A-A8BD3E876B1C}" name="Postage" dataDxfId="83"/>
    <tableColumn id="9" xr3:uid="{C426229B-F3F3-453C-8E91-94D4844F89B8}" name="VehicleInsurance" dataDxfId="82"/>
    <tableColumn id="10" xr3:uid="{3FB437A8-E1C7-4B6E-B35B-8D998326A410}" name="VehicleOperations_Maintenance" dataDxfId="81"/>
    <tableColumn id="11" xr3:uid="{1F54DFC9-8450-4A8E-AB19-E72E6C841295}" name="Printing" dataDxfId="80"/>
    <tableColumn id="12" xr3:uid="{97EEB6FB-5F7B-43EC-94F9-279B1CA1F8E5}" name="RawFood" dataDxfId="79"/>
    <tableColumn id="13" xr3:uid="{0A867B04-1D05-460B-8DB4-876DECD7F06A}" name="Commercial_General_Liability_Insurance" dataDxfId="78"/>
    <tableColumn id="14" xr3:uid="{7EBB7085-26E3-4376-8C05-210CEC013ABB}" name="Electric" dataDxfId="77"/>
    <tableColumn id="15" xr3:uid="{3392208C-3926-48F2-83DA-1C524D238F19}" name="Water_Sewer" dataDxfId="76"/>
    <tableColumn id="16" xr3:uid="{9FE2FB3F-C698-42BA-8223-801C7BFC2024}" name="Oil_Heating" dataDxfId="75"/>
    <tableColumn id="17" xr3:uid="{76191951-55B2-466F-AF56-FE3EFEC61252}" name="Gas_Heating" dataDxfId="74"/>
    <tableColumn id="18" xr3:uid="{472A1407-92D8-49EE-B51C-7A11816F2693}" name="Telephone_LandLines" dataDxfId="73"/>
    <tableColumn id="19" xr3:uid="{12F580D1-E18A-41D2-B5B8-CA5E940D6A79}" name="SecuritySystems" dataDxfId="72"/>
    <tableColumn id="20" xr3:uid="{A600AD6A-94EA-4A54-BC6F-B215F236AE94}" name="InternetConnectivity" dataDxfId="71"/>
    <tableColumn id="21" xr3:uid="{97467CD2-91BF-4EE4-A265-2A890B0DCF60}" name="MobilePhones" dataDxfId="70"/>
    <tableColumn id="22" xr3:uid="{5EA379D0-1881-43ED-BAD4-88E58D94DDCE}" name="BundledCommunications" dataDxfId="69"/>
    <tableColumn id="23" xr3:uid="{3AF69288-937E-472F-8A9D-86BAD177126A}" name="Legal" dataDxfId="68"/>
    <tableColumn id="24" xr3:uid="{1319EF1E-EA20-4887-BC47-66E0D914F93B}" name="Accounting" dataDxfId="67"/>
    <tableColumn id="25" xr3:uid="{E492D492-AD2A-4887-BD36-25DA4E6E701F}" name="Single_Audit_Fees" dataDxfId="66"/>
    <tableColumn id="26" xr3:uid="{9C00BE32-7D4B-4910-8314-4813507E1CD8}" name="IT_Consultants" dataDxfId="65"/>
    <tableColumn id="27" xr3:uid="{90D67FBE-A7AE-40A2-B37E-BE9367BC2B73}" name="Rent" dataDxfId="64"/>
    <tableColumn id="28" xr3:uid="{3492F036-5939-4E1D-AED0-64D62BA0CBFA}" name="Medical" dataDxfId="63"/>
    <tableColumn id="29" xr3:uid="{7C2091F4-DC7C-4861-AC2A-0E1F2878BB32}" name="ContractedSecurity" dataDxfId="62"/>
    <tableColumn id="30" xr3:uid="{74643983-57F0-4EC0-ACB7-AE17EE1D4D50}" name="Maintenance" dataDxfId="61"/>
    <tableColumn id="31" xr3:uid="{C9D060E2-7F93-4C6A-8169-38425F45C3FC}" name="Food_Service" dataDxfId="60"/>
    <tableColumn id="32" xr3:uid="{D79E8CE8-41E1-4354-8E40-83864925C453}" name="Director_ProgramOperations" dataDxfId="59"/>
    <tableColumn id="33" xr3:uid="{DE84C1B9-EE44-49EE-997D-8D962CBBDD6D}" name="Accountant_Bookkeeper" dataDxfId="58"/>
    <tableColumn id="34" xr3:uid="{79EC711E-B7F4-4EF1-B4ED-11A206271B69}" name="HumanResources_Specialist" dataDxfId="57"/>
    <tableColumn id="35" xr3:uid="{76555595-4D53-4D58-9612-7E5A21B6524E}" name="QualityAssurance" dataDxfId="56"/>
    <tableColumn id="36" xr3:uid="{78185C97-393F-46AF-B929-9272D8CAE71D}" name="AdministrativeAssistant" dataDxfId="55"/>
    <tableColumn id="37" xr3:uid="{B6609C41-07FA-4553-8A99-8EA60AA1DA4E}" name="IT_Technician" dataDxfId="54"/>
    <tableColumn id="38" xr3:uid="{10F6E646-783E-497D-923A-7A207A9268CB}" name="Director_ClientCareCoordinators" dataDxfId="53"/>
    <tableColumn id="39" xr3:uid="{05F0FF1D-BEA6-4008-99DE-C1E543E37B5C}" name="SocialWorker_Supervisor" dataDxfId="52"/>
    <tableColumn id="40" xr3:uid="{1E6A80E4-464E-4D4A-82F9-6BE06C7ECFAC}" name="SocialWorker" dataDxfId="51"/>
    <tableColumn id="41" xr3:uid="{EDDA76DE-EEB7-4FA1-9C94-475A61CC76C9}" name="Educational_Coordinator" dataDxfId="50"/>
    <tableColumn id="42" xr3:uid="{EE13DBB8-6B29-49A0-94BF-386A26974FB5}" name="Teacher's_Aide" dataDxfId="49"/>
    <tableColumn id="43" xr3:uid="{B1053DA7-FEF4-4ED2-9A55-635E8D875C64}" name="ChildcareProvider" dataDxfId="48"/>
    <tableColumn id="44" xr3:uid="{CBF76206-B083-456C-BBE8-F8AAE7A4A0DB}" name="DirectorRecreation" dataDxfId="47"/>
    <tableColumn id="45" xr3:uid="{BD807AFA-D3E7-44C1-B5C9-3255E1FB1E11}" name="RecreationWorker" dataDxfId="46"/>
    <tableColumn id="46" xr3:uid="{46E57CEE-DC84-4C7B-AF5F-88CE95FCF2F6}" name="ProgramDirector" dataDxfId="45"/>
    <tableColumn id="47" xr3:uid="{4BFF45DB-A73C-4A0D-BFFF-BFD465A93D69}" name="Asst_ProgramDirector" dataDxfId="44"/>
    <tableColumn id="48" xr3:uid="{3B4DF7B6-257A-41F4-A49B-064FE7D6942A}" name="Director_SocialServices" dataDxfId="43"/>
    <tableColumn id="49" xr3:uid="{41F0D0AB-B43B-4574-86A9-E782810AA650}" name="CaseManager_Supervisor" dataDxfId="42"/>
    <tableColumn id="50" xr3:uid="{8DFFC940-CCFD-4ACC-B23E-590F3E30248D}" name="Senior_CaseManager" dataDxfId="41"/>
    <tableColumn id="51" xr3:uid="{6A888203-76F4-402A-8115-A50CFCA02971}" name="CaseManager" dataDxfId="40"/>
    <tableColumn id="52" xr3:uid="{CDD9A5B1-11FD-4260-ABFF-8ED12CC12E48}" name="Bilingual_CaseManager" dataDxfId="39"/>
    <tableColumn id="53" xr3:uid="{60FAD44F-A995-4924-ACBE-3AAAE330A784}" name="HousingSupervisor" dataDxfId="38"/>
    <tableColumn id="54" xr3:uid="{99124B25-9EC9-48A8-91FE-ECCD71E5A10D}" name="HousingSpecialist" dataDxfId="37"/>
    <tableColumn id="55" xr3:uid="{ABE8BC4A-63C0-4B89-B2EE-C5C943CA01A9}" name="IntakeWorker" dataDxfId="36"/>
    <tableColumn id="56" xr3:uid="{1EB79053-509B-4F71-9726-5976A09A954C}" name="EmploymentSpecialist" dataDxfId="35"/>
    <tableColumn id="57" xr3:uid="{CB1046BC-F77A-459D-86B0-254C5323FA10}" name="Immigration_CaseManagement" dataDxfId="34"/>
    <tableColumn id="58" xr3:uid="{4A157607-618A-4243-888C-03FBDE13682A}" name="ClientNavigator" dataDxfId="33"/>
    <tableColumn id="59" xr3:uid="{F97E245C-F54D-4E79-A4C5-645572FAA0C3}" name="SecuritySupervisor" dataDxfId="32"/>
    <tableColumn id="60" xr3:uid="{072F1D95-0C8E-4E4B-9D26-1BAD87ED1567}" name="ResidenceWorker" dataDxfId="31"/>
    <tableColumn id="61" xr3:uid="{7135D37A-1820-48B9-84F7-B5E1BEC37017}" name="Security" dataDxfId="30"/>
    <tableColumn id="62" xr3:uid="{F86D4227-4EB1-401F-89CF-9206F4F14C0A}" name="DirectorMaintenance" dataDxfId="29"/>
    <tableColumn id="63" xr3:uid="{11CD3D1E-F094-4F93-B620-6F7108E08AA0}" name="MaintenanceSupervisor" dataDxfId="28"/>
    <tableColumn id="64" xr3:uid="{8F516ACF-3756-403E-BA9D-DBB93493537A}" name="Asst_MaintenanceSupervisor" dataDxfId="27"/>
    <tableColumn id="65" xr3:uid="{7C636FE4-D3F4-4D14-901B-6DC60EAD94F6}" name="Maintenance_Custodian" dataDxfId="26"/>
    <tableColumn id="66" xr3:uid="{3CAA566B-F7F1-4C55-AE4C-E055FBB78081}" name="Porter" dataDxfId="25"/>
    <tableColumn id="67" xr3:uid="{801541F3-8C2F-4653-AC52-ECCB087AAD38}" name="Housekeeping" dataDxfId="24"/>
    <tableColumn id="68" xr3:uid="{B868C3EE-616F-47E1-BA3B-4B4DFF9B9E5B}" name="FacilityManager" dataDxfId="23"/>
    <tableColumn id="69" xr3:uid="{E34E19D9-75CD-47B4-96F7-49F787A79312}" name="ShiftSupervisor(NotSecurityStaff)" dataDxfId="22"/>
    <tableColumn id="70" xr3:uid="{7BD42E02-0570-4CF7-A02E-7BA64F304311}" name="Driver" dataDxfId="21"/>
    <tableColumn id="71" xr3:uid="{0316B850-AC0A-405D-BE25-A52BD5B1D8A4}" name="Cook" dataDxfId="20"/>
    <tableColumn id="72" xr3:uid="{B144BE43-51D0-470E-BB54-E03C15B2EC10}" name="ResidentAide" dataDxfId="19"/>
  </tableColumns>
  <tableStyleInfo name="TableStyleMedium9"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8.xml"/><Relationship Id="rId1" Type="http://schemas.openxmlformats.org/officeDocument/2006/relationships/printerSettings" Target="../printerSettings/printerSettings9.bin"/><Relationship Id="rId4" Type="http://schemas.openxmlformats.org/officeDocument/2006/relationships/comments" Target="../comments4.xml"/></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table" Target="../tables/table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3.bin"/><Relationship Id="rId4" Type="http://schemas.openxmlformats.org/officeDocument/2006/relationships/comments" Target="../comments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5.xml"/><Relationship Id="rId1" Type="http://schemas.openxmlformats.org/officeDocument/2006/relationships/printerSettings" Target="../printerSettings/printerSettings7.bin"/><Relationship Id="rId4" Type="http://schemas.openxmlformats.org/officeDocument/2006/relationships/comments" Target="../comments2.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7.xml"/><Relationship Id="rId1" Type="http://schemas.openxmlformats.org/officeDocument/2006/relationships/printerSettings" Target="../printerSettings/printerSettings8.bin"/><Relationship Id="rId4" Type="http://schemas.openxmlformats.org/officeDocument/2006/relationships/comments" Target="../comments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9E68D7-E190-4B62-B488-0DE8A53EE9AF}">
  <dimension ref="C1:P53"/>
  <sheetViews>
    <sheetView tabSelected="1" zoomScale="80" zoomScaleNormal="80" workbookViewId="0">
      <pane xSplit="8" ySplit="8" topLeftCell="I9" activePane="bottomRight" state="frozen"/>
      <selection activeCell="A20" sqref="A20:A21"/>
      <selection pane="topRight" activeCell="A20" sqref="A20:A21"/>
      <selection pane="bottomLeft" activeCell="A20" sqref="A20:A21"/>
      <selection pane="bottomRight" activeCell="J7" sqref="J7"/>
    </sheetView>
  </sheetViews>
  <sheetFormatPr defaultColWidth="7.109375" defaultRowHeight="17.25"/>
  <cols>
    <col min="1" max="1" width="1.33203125" style="125" customWidth="1"/>
    <col min="2" max="2" width="1.21875" style="125" customWidth="1"/>
    <col min="3" max="3" width="9.77734375" style="125" customWidth="1"/>
    <col min="4" max="4" width="7.109375" style="125"/>
    <col min="5" max="5" width="20.44140625" style="125" customWidth="1"/>
    <col min="6" max="6" width="13.33203125" style="125" customWidth="1"/>
    <col min="7" max="7" width="19.5546875" style="125" customWidth="1"/>
    <col min="8" max="11" width="19.77734375" style="126" customWidth="1"/>
    <col min="12" max="43" width="9.77734375" style="125" customWidth="1"/>
    <col min="44" max="16384" width="7.109375" style="125"/>
  </cols>
  <sheetData>
    <row r="1" spans="3:16" ht="6.2" customHeight="1" thickBot="1"/>
    <row r="2" spans="3:16" ht="20.45" customHeight="1">
      <c r="C2" s="127" t="s">
        <v>627</v>
      </c>
      <c r="D2" s="128"/>
      <c r="E2" s="128"/>
      <c r="F2" s="128"/>
      <c r="G2" s="128"/>
      <c r="H2" s="129"/>
      <c r="I2" s="129"/>
      <c r="J2" s="129"/>
      <c r="K2" s="130"/>
      <c r="P2" s="131"/>
    </row>
    <row r="3" spans="3:16" ht="18" customHeight="1">
      <c r="C3" s="132"/>
      <c r="D3" s="133" t="s">
        <v>121</v>
      </c>
      <c r="E3" s="134"/>
      <c r="F3" s="131"/>
      <c r="G3" s="133" t="s">
        <v>122</v>
      </c>
      <c r="H3" s="135"/>
      <c r="I3" s="136"/>
      <c r="J3" s="133" t="s">
        <v>123</v>
      </c>
      <c r="K3" s="137"/>
    </row>
    <row r="4" spans="3:16" ht="18.75">
      <c r="C4" s="132"/>
      <c r="D4" s="133" t="s">
        <v>124</v>
      </c>
      <c r="E4" s="134"/>
      <c r="F4" s="131"/>
      <c r="G4" s="133" t="s">
        <v>125</v>
      </c>
      <c r="H4" s="135"/>
      <c r="I4" s="136"/>
      <c r="J4" s="133" t="s">
        <v>126</v>
      </c>
      <c r="K4" s="138"/>
    </row>
    <row r="5" spans="3:16" ht="18.75">
      <c r="C5" s="132"/>
      <c r="D5" s="133" t="s">
        <v>127</v>
      </c>
      <c r="E5" s="139"/>
      <c r="F5" s="131"/>
      <c r="G5" s="133" t="s">
        <v>128</v>
      </c>
      <c r="H5" s="135"/>
      <c r="I5" s="136"/>
      <c r="J5" s="136"/>
      <c r="K5" s="140"/>
    </row>
    <row r="6" spans="3:16" ht="18.75">
      <c r="C6" s="132"/>
      <c r="D6" s="133" t="s">
        <v>129</v>
      </c>
      <c r="E6" s="134"/>
      <c r="F6" s="131"/>
      <c r="G6" s="133" t="s">
        <v>130</v>
      </c>
      <c r="H6" s="141">
        <f>SUM(H3:H5)</f>
        <v>0</v>
      </c>
      <c r="I6" s="142"/>
      <c r="J6" s="142"/>
      <c r="K6" s="143"/>
    </row>
    <row r="7" spans="3:16" ht="16.7" customHeight="1">
      <c r="C7" s="132"/>
      <c r="D7" s="131"/>
      <c r="E7" s="131"/>
      <c r="F7" s="131"/>
      <c r="G7" s="131"/>
      <c r="H7" s="144"/>
      <c r="I7" s="144"/>
      <c r="J7" s="144"/>
      <c r="K7" s="145"/>
    </row>
    <row r="8" spans="3:16" ht="39" customHeight="1">
      <c r="C8" s="806" t="s">
        <v>131</v>
      </c>
      <c r="D8" s="807"/>
      <c r="E8" s="807"/>
      <c r="F8" s="808"/>
      <c r="G8" s="146" t="s">
        <v>132</v>
      </c>
      <c r="H8" s="146" t="s">
        <v>133</v>
      </c>
      <c r="I8" s="147" t="s">
        <v>134</v>
      </c>
      <c r="J8" s="147" t="s">
        <v>135</v>
      </c>
      <c r="K8" s="148" t="s">
        <v>136</v>
      </c>
    </row>
    <row r="9" spans="3:16" ht="24.75" customHeight="1">
      <c r="C9" s="149" t="s">
        <v>137</v>
      </c>
      <c r="D9" s="150"/>
      <c r="E9" s="151"/>
      <c r="F9" s="152"/>
      <c r="G9" s="153" t="e">
        <f>G11+G34+G28</f>
        <v>#VALUE!</v>
      </c>
      <c r="H9" s="153">
        <f>H11+H34+H28</f>
        <v>0</v>
      </c>
      <c r="I9" s="154"/>
      <c r="J9" s="155"/>
      <c r="K9" s="156"/>
    </row>
    <row r="10" spans="3:16" ht="5.25" customHeight="1">
      <c r="C10" s="132"/>
      <c r="D10" s="131"/>
      <c r="E10" s="131"/>
      <c r="F10" s="131"/>
      <c r="G10" s="157"/>
      <c r="H10" s="157"/>
      <c r="I10" s="158"/>
      <c r="J10" s="159"/>
      <c r="K10" s="160"/>
    </row>
    <row r="11" spans="3:16" ht="24.75" customHeight="1">
      <c r="C11" s="161" t="s">
        <v>138</v>
      </c>
      <c r="D11" s="162" t="s">
        <v>139</v>
      </c>
      <c r="E11" s="131"/>
      <c r="F11" s="131"/>
      <c r="G11" s="153" t="e">
        <f>G13+G17</f>
        <v>#VALUE!</v>
      </c>
      <c r="H11" s="153">
        <f>H13+H17</f>
        <v>0</v>
      </c>
      <c r="I11" s="154"/>
      <c r="J11" s="155"/>
      <c r="K11" s="156"/>
    </row>
    <row r="12" spans="3:16" ht="6.2" customHeight="1">
      <c r="C12" s="132"/>
      <c r="D12" s="131"/>
      <c r="E12" s="162"/>
      <c r="F12" s="131"/>
      <c r="G12" s="163"/>
      <c r="H12" s="163"/>
      <c r="I12" s="164"/>
      <c r="J12" s="165"/>
      <c r="K12" s="166"/>
    </row>
    <row r="13" spans="3:16" ht="24.75" customHeight="1">
      <c r="C13" s="132"/>
      <c r="D13" s="167" t="s">
        <v>138</v>
      </c>
      <c r="E13" s="168" t="s">
        <v>140</v>
      </c>
      <c r="F13" s="152"/>
      <c r="G13" s="153">
        <f>G14+G15</f>
        <v>0</v>
      </c>
      <c r="H13" s="153">
        <f>H14+H15</f>
        <v>0</v>
      </c>
      <c r="I13" s="154"/>
      <c r="J13" s="155"/>
      <c r="K13" s="156"/>
    </row>
    <row r="14" spans="3:16" ht="24.75" customHeight="1">
      <c r="C14" s="132"/>
      <c r="D14" s="131"/>
      <c r="E14" s="169" t="s">
        <v>141</v>
      </c>
      <c r="F14" s="170"/>
      <c r="G14" s="171"/>
      <c r="H14" s="171"/>
      <c r="I14" s="172">
        <f>H14-G14</f>
        <v>0</v>
      </c>
      <c r="J14" s="173">
        <f>IFERROR(I14/G14,0)</f>
        <v>0</v>
      </c>
      <c r="K14" s="174" t="str">
        <f>IF(OR(ABS(I14)&gt;5000,AND(ABS(J14)&gt;0.1,ABS(I14)&gt;5000)),"Justification","No")</f>
        <v>No</v>
      </c>
    </row>
    <row r="15" spans="3:16" ht="24.75" customHeight="1">
      <c r="C15" s="132"/>
      <c r="D15" s="131"/>
      <c r="E15" s="169" t="s">
        <v>142</v>
      </c>
      <c r="F15" s="170"/>
      <c r="G15" s="175"/>
      <c r="H15" s="175"/>
      <c r="I15" s="176">
        <f>H15-G15</f>
        <v>0</v>
      </c>
      <c r="J15" s="177">
        <f>IFERROR(I15/G15,0)</f>
        <v>0</v>
      </c>
      <c r="K15" s="178" t="str">
        <f>IF(OR(ABS(I15)&gt;5000,AND(ABS(J15)&gt;0.1,ABS(I15)&gt;5000)),"Justification","No")</f>
        <v>No</v>
      </c>
    </row>
    <row r="16" spans="3:16" ht="13.5" customHeight="1">
      <c r="C16" s="132"/>
      <c r="D16" s="131"/>
      <c r="E16" s="179"/>
      <c r="F16" s="131"/>
      <c r="G16" s="180"/>
      <c r="H16" s="180"/>
      <c r="I16" s="181"/>
      <c r="J16" s="159"/>
      <c r="K16" s="182"/>
    </row>
    <row r="17" spans="3:11" ht="24.75" customHeight="1">
      <c r="C17" s="132"/>
      <c r="D17" s="167" t="s">
        <v>138</v>
      </c>
      <c r="E17" s="168" t="s">
        <v>143</v>
      </c>
      <c r="F17" s="170"/>
      <c r="G17" s="183" t="s">
        <v>623</v>
      </c>
      <c r="H17" s="183">
        <f>H18+H19+H20+H22+H21</f>
        <v>0</v>
      </c>
      <c r="I17" s="184"/>
      <c r="J17" s="185"/>
      <c r="K17" s="186"/>
    </row>
    <row r="18" spans="3:11" ht="24.75" customHeight="1">
      <c r="C18" s="132"/>
      <c r="D18" s="131"/>
      <c r="E18" s="169" t="s">
        <v>144</v>
      </c>
      <c r="F18" s="170"/>
      <c r="G18" s="187"/>
      <c r="H18" s="187"/>
      <c r="I18" s="172">
        <f>H18-G18</f>
        <v>0</v>
      </c>
      <c r="J18" s="173">
        <f>IFERROR(I18/G18,0)</f>
        <v>0</v>
      </c>
      <c r="K18" s="174" t="str">
        <f>IF(OR(ABS(I18)&gt;5000,AND(ABS(J18)&gt;0.1,ABS(I18)&gt;5000)),"Justification","No")</f>
        <v>No</v>
      </c>
    </row>
    <row r="19" spans="3:11" ht="24.75" customHeight="1">
      <c r="C19" s="132"/>
      <c r="D19" s="131"/>
      <c r="E19" s="169" t="s">
        <v>27</v>
      </c>
      <c r="F19" s="170"/>
      <c r="G19" s="187"/>
      <c r="H19" s="187"/>
      <c r="I19" s="172">
        <f>H19-G19</f>
        <v>0</v>
      </c>
      <c r="J19" s="173">
        <f>IFERROR(I19/G19,0)</f>
        <v>0</v>
      </c>
      <c r="K19" s="174" t="str">
        <f>IF(OR(ABS(I19)&gt;5000,AND(ABS(J19)&gt;0.1,ABS(I19)&gt;5000)),"Justification","No")</f>
        <v>No</v>
      </c>
    </row>
    <row r="20" spans="3:11" ht="24.75" customHeight="1">
      <c r="C20" s="132"/>
      <c r="D20" s="131"/>
      <c r="E20" s="169" t="s">
        <v>145</v>
      </c>
      <c r="F20" s="170"/>
      <c r="G20" s="187"/>
      <c r="H20" s="187"/>
      <c r="I20" s="172">
        <f>H20-G20</f>
        <v>0</v>
      </c>
      <c r="J20" s="173">
        <f>IFERROR(I20/G20,0)</f>
        <v>0</v>
      </c>
      <c r="K20" s="174" t="str">
        <f>IF(OR(ABS(I20)&gt;5000,AND(ABS(J20)&gt;0.1,ABS(I20)&gt;5000)),"Justification","No")</f>
        <v>No</v>
      </c>
    </row>
    <row r="21" spans="3:11" ht="24.75" customHeight="1">
      <c r="C21" s="132"/>
      <c r="D21" s="131"/>
      <c r="E21" s="169" t="s">
        <v>146</v>
      </c>
      <c r="F21" s="170"/>
      <c r="G21" s="175"/>
      <c r="H21" s="175"/>
      <c r="I21" s="172">
        <f>H21-G21</f>
        <v>0</v>
      </c>
      <c r="J21" s="173">
        <f>IFERROR(I21/G21,0)</f>
        <v>0</v>
      </c>
      <c r="K21" s="174" t="str">
        <f>IF(OR(ABS(I21)&gt;5000,AND(ABS(J21)&gt;0.1,ABS(I21)&gt;5000)),"Justification","No")</f>
        <v>No</v>
      </c>
    </row>
    <row r="22" spans="3:11" ht="24.75" customHeight="1">
      <c r="C22" s="132"/>
      <c r="D22" s="131"/>
      <c r="E22" s="169" t="s">
        <v>147</v>
      </c>
      <c r="F22" s="170"/>
      <c r="G22" s="175"/>
      <c r="H22" s="175"/>
      <c r="I22" s="172">
        <f>H22-G22</f>
        <v>0</v>
      </c>
      <c r="J22" s="173">
        <f>IFERROR(I22/G22,0)</f>
        <v>0</v>
      </c>
      <c r="K22" s="174" t="str">
        <f>IF(OR(ABS(I22)&gt;5000,AND(ABS(J22)&gt;0.1,ABS(I22)&gt;5000)),"Justification","No")</f>
        <v>No</v>
      </c>
    </row>
    <row r="23" spans="3:11">
      <c r="C23" s="132"/>
      <c r="D23" s="131"/>
      <c r="E23" s="179"/>
      <c r="F23" s="131"/>
      <c r="G23" s="180"/>
      <c r="H23" s="180"/>
      <c r="I23" s="181"/>
      <c r="J23" s="159"/>
      <c r="K23" s="182"/>
    </row>
    <row r="24" spans="3:11">
      <c r="C24" s="132"/>
      <c r="D24" s="168" t="s">
        <v>148</v>
      </c>
      <c r="E24" s="188"/>
      <c r="F24" s="170"/>
      <c r="G24" s="189">
        <v>0</v>
      </c>
      <c r="H24" s="189">
        <v>0</v>
      </c>
      <c r="I24" s="172">
        <f>H24-G24</f>
        <v>0</v>
      </c>
      <c r="J24" s="173">
        <f>IFERROR(I24/G24,0)</f>
        <v>0</v>
      </c>
      <c r="K24" s="174" t="str">
        <f>IF(OR(ABS(I24)&gt;5000,AND(ABS(J24)&gt;0.1,ABS(I24)&gt;5000)),"Justification","No")</f>
        <v>No</v>
      </c>
    </row>
    <row r="25" spans="3:11" ht="13.5" customHeight="1">
      <c r="C25" s="132"/>
      <c r="D25" s="190"/>
      <c r="E25" s="131"/>
      <c r="F25" s="131"/>
      <c r="G25" s="157"/>
      <c r="H25" s="157"/>
      <c r="I25" s="158"/>
      <c r="J25" s="159"/>
      <c r="K25" s="160"/>
    </row>
    <row r="26" spans="3:11">
      <c r="C26" s="132"/>
      <c r="D26" s="168" t="s">
        <v>149</v>
      </c>
      <c r="E26" s="150"/>
      <c r="F26" s="170"/>
      <c r="G26" s="189">
        <v>0</v>
      </c>
      <c r="H26" s="189">
        <v>0</v>
      </c>
      <c r="I26" s="172">
        <f>H26-G26</f>
        <v>0</v>
      </c>
      <c r="J26" s="173">
        <f>IFERROR(I26/G26,0)</f>
        <v>0</v>
      </c>
      <c r="K26" s="174" t="str">
        <f>IF(OR(ABS(I26)&gt;5000,AND(ABS(J26)&gt;0.1,ABS(I26)&gt;5000)),"Justification","No")</f>
        <v>No</v>
      </c>
    </row>
    <row r="27" spans="3:11" ht="13.5" customHeight="1">
      <c r="C27" s="132"/>
      <c r="D27" s="190"/>
      <c r="E27" s="131"/>
      <c r="F27" s="131"/>
      <c r="G27" s="157"/>
      <c r="H27" s="157"/>
      <c r="I27" s="158"/>
      <c r="J27" s="159"/>
      <c r="K27" s="160"/>
    </row>
    <row r="28" spans="3:11">
      <c r="C28" s="132"/>
      <c r="D28" s="168" t="s">
        <v>150</v>
      </c>
      <c r="E28" s="150"/>
      <c r="F28" s="170"/>
      <c r="G28" s="189"/>
      <c r="H28" s="189"/>
      <c r="I28" s="172">
        <f>H28-G28</f>
        <v>0</v>
      </c>
      <c r="J28" s="173">
        <f>IFERROR(I28/G28,0)</f>
        <v>0</v>
      </c>
      <c r="K28" s="174" t="str">
        <f>IF(OR(ABS(I28)&gt;5000,AND(ABS(J28)&gt;0.1,ABS(I28)&gt;5000)),"Justification","No")</f>
        <v>No</v>
      </c>
    </row>
    <row r="29" spans="3:11" ht="5.25" customHeight="1">
      <c r="C29" s="132"/>
      <c r="D29" s="131"/>
      <c r="E29" s="131"/>
      <c r="F29" s="131"/>
      <c r="G29" s="191"/>
      <c r="H29" s="191"/>
      <c r="I29" s="192"/>
      <c r="J29" s="193"/>
      <c r="K29" s="194"/>
    </row>
    <row r="30" spans="3:11">
      <c r="C30" s="161" t="s">
        <v>138</v>
      </c>
      <c r="D30" s="162" t="s">
        <v>151</v>
      </c>
      <c r="E30" s="131"/>
      <c r="F30" s="131"/>
      <c r="G30" s="191"/>
      <c r="H30" s="191"/>
      <c r="I30" s="192"/>
      <c r="J30" s="193"/>
      <c r="K30" s="194"/>
    </row>
    <row r="31" spans="3:11" ht="3" customHeight="1">
      <c r="C31" s="132"/>
      <c r="D31" s="131"/>
      <c r="E31" s="131"/>
      <c r="F31" s="131"/>
      <c r="G31" s="191"/>
      <c r="H31" s="191"/>
      <c r="I31" s="192"/>
      <c r="J31" s="193"/>
      <c r="K31" s="194"/>
    </row>
    <row r="32" spans="3:11">
      <c r="C32" s="132"/>
      <c r="D32" s="195" t="s">
        <v>152</v>
      </c>
      <c r="E32" s="131"/>
      <c r="F32" s="131"/>
      <c r="G32" s="196">
        <f>IFERROR(G34/G11,0)</f>
        <v>0</v>
      </c>
      <c r="H32" s="196">
        <f>IFERROR(H34/H11,0)</f>
        <v>0</v>
      </c>
      <c r="I32" s="197"/>
      <c r="J32" s="193"/>
      <c r="K32" s="198"/>
    </row>
    <row r="33" spans="3:11" ht="6.2" customHeight="1">
      <c r="C33" s="132"/>
      <c r="D33" s="195"/>
      <c r="E33" s="131"/>
      <c r="F33" s="131"/>
      <c r="G33" s="191"/>
      <c r="H33" s="191"/>
      <c r="I33" s="192"/>
      <c r="J33" s="193"/>
      <c r="K33" s="194"/>
    </row>
    <row r="34" spans="3:11">
      <c r="C34" s="132"/>
      <c r="D34" s="168" t="s">
        <v>151</v>
      </c>
      <c r="E34" s="150"/>
      <c r="F34" s="170"/>
      <c r="G34" s="171"/>
      <c r="H34" s="171"/>
      <c r="I34" s="172">
        <f>H34-G34</f>
        <v>0</v>
      </c>
      <c r="J34" s="173">
        <f>IFERROR(I34/G34,0)</f>
        <v>0</v>
      </c>
      <c r="K34" s="174" t="str">
        <f>IF(OR(ABS(I34)&gt;5000,AND(ABS(J34)&gt;0.1,ABS(I34)&gt;5000)),"Justification","No")</f>
        <v>No</v>
      </c>
    </row>
    <row r="35" spans="3:11" ht="13.5" customHeight="1">
      <c r="C35" s="132"/>
      <c r="D35" s="131"/>
      <c r="E35" s="131"/>
      <c r="F35" s="131"/>
      <c r="G35" s="191"/>
      <c r="H35" s="191"/>
      <c r="I35" s="192"/>
      <c r="J35" s="193"/>
      <c r="K35" s="194"/>
    </row>
    <row r="36" spans="3:11" ht="4.5" customHeight="1">
      <c r="C36" s="199"/>
      <c r="D36" s="200"/>
      <c r="E36" s="201"/>
      <c r="F36" s="201"/>
      <c r="G36" s="202"/>
      <c r="H36" s="202"/>
      <c r="I36" s="202"/>
      <c r="J36" s="202"/>
      <c r="K36" s="202"/>
    </row>
    <row r="37" spans="3:11" ht="4.5" customHeight="1">
      <c r="C37" s="132"/>
      <c r="D37" s="131"/>
      <c r="E37" s="203"/>
      <c r="F37" s="203"/>
      <c r="G37" s="204"/>
      <c r="H37" s="204"/>
      <c r="I37" s="205"/>
      <c r="J37" s="206"/>
      <c r="K37" s="207"/>
    </row>
    <row r="38" spans="3:11" ht="24.75" customHeight="1">
      <c r="C38" s="208" t="s">
        <v>153</v>
      </c>
      <c r="D38" s="209"/>
      <c r="E38" s="209"/>
      <c r="F38" s="210"/>
      <c r="G38" s="211">
        <v>0</v>
      </c>
      <c r="H38" s="211">
        <v>0</v>
      </c>
      <c r="I38" s="211"/>
      <c r="J38" s="212"/>
      <c r="K38" s="213"/>
    </row>
    <row r="39" spans="3:11" ht="24.75" customHeight="1" thickBot="1">
      <c r="C39" s="214" t="s">
        <v>154</v>
      </c>
      <c r="D39" s="215"/>
      <c r="E39" s="215"/>
      <c r="F39" s="216"/>
      <c r="G39" s="217"/>
      <c r="H39" s="218"/>
      <c r="I39" s="219"/>
      <c r="J39" s="220"/>
      <c r="K39" s="221"/>
    </row>
    <row r="40" spans="3:11" ht="13.5" customHeight="1">
      <c r="C40" s="222"/>
      <c r="D40" s="223"/>
      <c r="E40" s="223"/>
      <c r="F40" s="223"/>
      <c r="G40" s="157"/>
      <c r="H40" s="157"/>
      <c r="I40" s="158"/>
      <c r="J40" s="159"/>
      <c r="K40" s="160"/>
    </row>
    <row r="41" spans="3:11" ht="24.75" customHeight="1">
      <c r="C41" s="809" t="s">
        <v>155</v>
      </c>
      <c r="D41" s="810"/>
      <c r="E41" s="810"/>
      <c r="F41" s="811"/>
      <c r="G41" s="224" t="e">
        <f>G9+G38</f>
        <v>#VALUE!</v>
      </c>
      <c r="H41" s="224">
        <f>H9+H38</f>
        <v>0</v>
      </c>
      <c r="I41" s="225" t="e">
        <f>+G41-H41</f>
        <v>#VALUE!</v>
      </c>
      <c r="J41" s="226" t="s">
        <v>156</v>
      </c>
      <c r="K41" s="213"/>
    </row>
    <row r="42" spans="3:11" ht="24.75" customHeight="1" thickBot="1">
      <c r="C42" s="812" t="s">
        <v>157</v>
      </c>
      <c r="D42" s="813"/>
      <c r="E42" s="813"/>
      <c r="F42" s="814"/>
      <c r="G42" s="217"/>
      <c r="H42" s="218"/>
      <c r="I42" s="219"/>
      <c r="J42" s="220"/>
      <c r="K42" s="221"/>
    </row>
    <row r="43" spans="3:11" ht="18" thickBot="1"/>
    <row r="44" spans="3:11">
      <c r="C44" s="227"/>
      <c r="D44" s="228"/>
      <c r="E44" s="228"/>
      <c r="F44" s="228"/>
      <c r="G44" s="228"/>
      <c r="H44" s="229"/>
    </row>
    <row r="45" spans="3:11">
      <c r="C45" s="230"/>
      <c r="F45" s="231" t="s">
        <v>158</v>
      </c>
      <c r="G45" s="232" t="e">
        <f>G11</f>
        <v>#VALUE!</v>
      </c>
      <c r="H45" s="233">
        <f>H11</f>
        <v>0</v>
      </c>
      <c r="I45" s="234"/>
    </row>
    <row r="46" spans="3:11">
      <c r="C46" s="230"/>
      <c r="F46" s="235" t="s">
        <v>159</v>
      </c>
      <c r="G46" s="232">
        <f>G21+G28</f>
        <v>0</v>
      </c>
      <c r="H46" s="233">
        <f>H21+H28</f>
        <v>0</v>
      </c>
    </row>
    <row r="47" spans="3:11">
      <c r="C47" s="230"/>
      <c r="F47" s="235" t="s">
        <v>160</v>
      </c>
      <c r="G47" s="232" t="e">
        <f>G45-G46</f>
        <v>#VALUE!</v>
      </c>
      <c r="H47" s="233">
        <f>H45-H46</f>
        <v>0</v>
      </c>
    </row>
    <row r="48" spans="3:11">
      <c r="C48" s="230"/>
      <c r="F48" s="235" t="s">
        <v>151</v>
      </c>
      <c r="G48" s="236" t="e">
        <f>G34/G47</f>
        <v>#VALUE!</v>
      </c>
      <c r="H48" s="237" t="e">
        <f>H34/H47</f>
        <v>#DIV/0!</v>
      </c>
    </row>
    <row r="49" spans="3:8" ht="18" thickBot="1">
      <c r="C49" s="238"/>
      <c r="D49" s="239"/>
      <c r="E49" s="239"/>
      <c r="F49" s="239"/>
      <c r="G49" s="239"/>
      <c r="H49" s="240"/>
    </row>
    <row r="53" spans="3:8">
      <c r="E53" s="241"/>
    </row>
  </sheetData>
  <mergeCells count="2">
    <mergeCell ref="C8:F8"/>
    <mergeCell ref="C41:F42"/>
  </mergeCells>
  <conditionalFormatting sqref="J14:J15 J18:J21 J24 J26 J28 J34">
    <cfRule type="cellIs" dxfId="18" priority="1" operator="lessThan">
      <formula>0</formula>
    </cfRule>
  </conditionalFormatting>
  <printOptions horizontalCentered="1"/>
  <pageMargins left="0" right="0" top="0.25" bottom="0.25" header="0.3" footer="0.3"/>
  <pageSetup scale="71" orientation="landscape"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039171-BAA5-4CA9-A5F0-5CE67AD9978D}">
  <sheetPr>
    <pageSetUpPr fitToPage="1"/>
  </sheetPr>
  <dimension ref="A1:EH73"/>
  <sheetViews>
    <sheetView zoomScaleNormal="100" workbookViewId="0">
      <selection activeCell="A56" sqref="A56"/>
    </sheetView>
  </sheetViews>
  <sheetFormatPr defaultColWidth="7.109375" defaultRowHeight="12.75"/>
  <cols>
    <col min="1" max="1" width="10.109375" style="560" customWidth="1"/>
    <col min="2" max="2" width="10.5546875" style="560" customWidth="1"/>
    <col min="3" max="3" width="7.5546875" style="560" customWidth="1"/>
    <col min="4" max="4" width="15.33203125" style="560" customWidth="1"/>
    <col min="5" max="5" width="0.88671875" style="560" customWidth="1"/>
    <col min="6" max="6" width="12.77734375" style="560" customWidth="1"/>
    <col min="7" max="7" width="0.88671875" style="560" customWidth="1"/>
    <col min="8" max="8" width="13.44140625" style="560" customWidth="1"/>
    <col min="9" max="9" width="1.33203125" style="560" customWidth="1"/>
    <col min="10" max="10" width="9.77734375" style="560" customWidth="1"/>
    <col min="11" max="11" width="1.33203125" style="560" customWidth="1"/>
    <col min="12" max="12" width="7.109375" style="560" customWidth="1"/>
    <col min="13" max="13" width="7.6640625" style="560" customWidth="1"/>
    <col min="14" max="14" width="1.33203125" style="560" customWidth="1"/>
    <col min="15" max="15" width="12.5546875" style="560" customWidth="1"/>
    <col min="16" max="16" width="1.33203125" style="560" customWidth="1"/>
    <col min="17" max="17" width="12.6640625" style="560" customWidth="1"/>
    <col min="18" max="18" width="0.88671875" style="560" customWidth="1"/>
    <col min="19" max="19" width="16.77734375" style="560" customWidth="1"/>
    <col min="20" max="16384" width="7.109375" style="560"/>
  </cols>
  <sheetData>
    <row r="1" spans="1:138" s="6" customFormat="1" ht="5.0999999999999996" customHeight="1">
      <c r="A1" s="1"/>
      <c r="B1" s="1"/>
      <c r="C1" s="1"/>
      <c r="D1" s="1"/>
      <c r="E1" s="1"/>
      <c r="F1" s="3"/>
      <c r="G1" s="4"/>
      <c r="H1" s="5"/>
      <c r="I1" s="5"/>
      <c r="J1" s="5"/>
      <c r="K1" s="5"/>
      <c r="L1" s="5"/>
      <c r="M1" s="5"/>
      <c r="N1" s="5"/>
      <c r="O1" s="5"/>
      <c r="P1" s="5"/>
      <c r="Q1" s="5"/>
      <c r="R1" s="5"/>
      <c r="S1" s="5"/>
    </row>
    <row r="2" spans="1:138" s="6" customFormat="1" ht="18">
      <c r="A2" s="7" t="s">
        <v>0</v>
      </c>
      <c r="B2"/>
      <c r="C2"/>
      <c r="D2"/>
      <c r="E2" s="9"/>
      <c r="F2" s="310"/>
      <c r="G2" s="11"/>
    </row>
    <row r="3" spans="1:138" s="6" customFormat="1" ht="15.75">
      <c r="A3" t="s">
        <v>626</v>
      </c>
      <c r="B3"/>
      <c r="C3"/>
      <c r="D3"/>
      <c r="E3" s="9"/>
      <c r="F3" s="310"/>
      <c r="G3" s="11"/>
    </row>
    <row r="4" spans="1:138" s="6" customFormat="1" ht="15.75">
      <c r="A4"/>
      <c r="B4"/>
      <c r="C4"/>
      <c r="D4"/>
      <c r="E4" s="9"/>
      <c r="F4" s="310"/>
      <c r="G4" s="11"/>
    </row>
    <row r="5" spans="1:138" s="6" customFormat="1" ht="18">
      <c r="A5" s="12" t="s">
        <v>442</v>
      </c>
      <c r="B5" s="14"/>
      <c r="C5" s="14"/>
      <c r="D5" s="14"/>
      <c r="E5" s="14"/>
      <c r="F5" s="16"/>
      <c r="G5" s="16"/>
      <c r="H5" s="17"/>
      <c r="I5" s="17"/>
      <c r="J5" s="17"/>
      <c r="K5" s="17"/>
      <c r="L5" s="17"/>
      <c r="M5" s="17"/>
      <c r="N5" s="17"/>
      <c r="O5" s="17"/>
      <c r="P5" s="17"/>
      <c r="Q5" s="17"/>
      <c r="R5" s="17"/>
      <c r="S5" s="17"/>
    </row>
    <row r="6" spans="1:138" s="6" customFormat="1" ht="18">
      <c r="A6" s="12" t="s">
        <v>639</v>
      </c>
      <c r="B6" s="14"/>
      <c r="C6" s="14"/>
      <c r="D6" s="14"/>
      <c r="E6" s="14"/>
      <c r="F6" s="16"/>
      <c r="G6" s="16"/>
      <c r="H6" s="17"/>
      <c r="I6" s="17"/>
      <c r="J6" s="17"/>
      <c r="K6" s="17"/>
      <c r="L6" s="17"/>
      <c r="M6" s="17"/>
      <c r="N6" s="17"/>
      <c r="O6" s="17"/>
      <c r="P6" s="17"/>
      <c r="Q6" s="17"/>
      <c r="R6" s="17"/>
      <c r="S6" s="17"/>
    </row>
    <row r="7" spans="1:138" customFormat="1" ht="15"/>
    <row r="8" spans="1:138" s="6" customFormat="1" ht="18">
      <c r="A8" s="20" t="s">
        <v>2</v>
      </c>
      <c r="B8"/>
      <c r="C8"/>
      <c r="D8"/>
      <c r="E8"/>
      <c r="F8" s="21"/>
      <c r="G8" s="22"/>
    </row>
    <row r="9" spans="1:138" s="353" customFormat="1" ht="18.75">
      <c r="A9" s="9" t="s">
        <v>443</v>
      </c>
      <c r="F9" s="354"/>
      <c r="G9" s="355"/>
      <c r="I9" s="356"/>
      <c r="J9" s="354"/>
      <c r="K9" s="357"/>
      <c r="L9" s="358"/>
      <c r="N9" s="354"/>
      <c r="O9" s="355"/>
      <c r="Q9" s="356"/>
      <c r="R9" s="354"/>
      <c r="S9" s="357"/>
      <c r="V9" s="354"/>
      <c r="W9" s="355"/>
      <c r="Y9" s="354"/>
      <c r="Z9" s="354"/>
      <c r="AA9" s="354"/>
      <c r="AB9" s="354"/>
      <c r="AD9" s="354"/>
      <c r="AE9" s="355"/>
      <c r="AG9" s="354"/>
      <c r="AH9" s="354"/>
      <c r="AI9" s="354"/>
      <c r="AJ9" s="354"/>
      <c r="AL9" s="354"/>
      <c r="AM9" s="355"/>
      <c r="AO9" s="354"/>
      <c r="AP9" s="354"/>
      <c r="AQ9" s="354"/>
      <c r="AR9" s="354"/>
      <c r="AT9" s="354"/>
      <c r="AU9" s="355"/>
      <c r="AW9" s="354"/>
      <c r="AX9" s="354"/>
      <c r="AY9" s="354"/>
      <c r="AZ9" s="354"/>
      <c r="BB9" s="354"/>
      <c r="BC9" s="355"/>
      <c r="BE9" s="354"/>
      <c r="BF9" s="354"/>
      <c r="BG9" s="354"/>
      <c r="BH9" s="354"/>
      <c r="BJ9" s="354"/>
      <c r="BK9" s="355"/>
      <c r="BM9" s="354"/>
      <c r="BN9" s="354"/>
      <c r="BO9" s="354"/>
      <c r="BP9" s="354"/>
      <c r="BR9" s="354"/>
      <c r="BS9" s="355"/>
      <c r="BU9" s="354"/>
      <c r="BV9" s="354"/>
      <c r="BW9" s="354"/>
      <c r="BX9" s="354"/>
      <c r="BZ9" s="354"/>
      <c r="CA9" s="355"/>
      <c r="CC9" s="354"/>
      <c r="CD9" s="354"/>
      <c r="CE9" s="354"/>
      <c r="CF9" s="354"/>
      <c r="CH9" s="354"/>
      <c r="CI9" s="355"/>
      <c r="CK9" s="354"/>
      <c r="CL9" s="354"/>
      <c r="CM9" s="354"/>
      <c r="CN9" s="354"/>
      <c r="CP9" s="354"/>
      <c r="CQ9" s="355"/>
      <c r="CS9" s="354"/>
      <c r="CT9" s="354"/>
      <c r="CU9" s="354"/>
      <c r="CV9" s="354"/>
      <c r="CX9" s="354"/>
      <c r="CY9" s="355"/>
      <c r="DA9" s="354"/>
      <c r="DB9" s="354"/>
      <c r="DC9" s="354"/>
      <c r="DD9" s="354"/>
      <c r="DF9" s="354"/>
      <c r="DG9" s="355"/>
      <c r="DI9" s="354"/>
      <c r="DJ9" s="354"/>
      <c r="DK9" s="354"/>
      <c r="DL9" s="354"/>
      <c r="DN9" s="354"/>
      <c r="DO9" s="355"/>
      <c r="DQ9" s="354"/>
      <c r="DR9" s="354"/>
      <c r="DS9" s="354"/>
      <c r="DT9" s="354"/>
      <c r="DV9" s="354"/>
      <c r="DW9" s="355"/>
      <c r="DY9" s="354"/>
      <c r="DZ9" s="354"/>
      <c r="EA9" s="354"/>
      <c r="EB9" s="354"/>
      <c r="ED9" s="359"/>
      <c r="EE9" s="360"/>
      <c r="EF9" s="361"/>
      <c r="EG9" s="361"/>
      <c r="EH9" s="362"/>
    </row>
    <row r="10" spans="1:138" customFormat="1" ht="15.75">
      <c r="A10" s="9" t="s">
        <v>444</v>
      </c>
    </row>
    <row r="11" spans="1:138" customFormat="1" ht="15"/>
    <row r="12" spans="1:138" s="6" customFormat="1" ht="5.0999999999999996" customHeight="1">
      <c r="A12" s="1"/>
      <c r="B12" s="1"/>
      <c r="C12" s="1"/>
      <c r="D12" s="1"/>
      <c r="E12" s="1"/>
      <c r="F12" s="3"/>
      <c r="G12" s="4"/>
      <c r="H12" s="5"/>
      <c r="I12" s="5"/>
      <c r="J12" s="5"/>
      <c r="K12" s="5"/>
      <c r="L12" s="5"/>
      <c r="M12" s="5"/>
      <c r="N12" s="5"/>
      <c r="O12" s="5"/>
      <c r="P12" s="5"/>
      <c r="Q12" s="5"/>
      <c r="R12" s="5"/>
      <c r="S12" s="5"/>
    </row>
    <row r="13" spans="1:138" customFormat="1" ht="15"/>
    <row r="14" spans="1:138">
      <c r="G14" s="561"/>
      <c r="H14" s="561"/>
      <c r="I14" s="561"/>
      <c r="J14" s="561"/>
      <c r="K14" s="561"/>
    </row>
    <row r="15" spans="1:138">
      <c r="G15" s="561"/>
      <c r="H15" s="561"/>
      <c r="I15" s="561"/>
      <c r="J15" s="561"/>
    </row>
    <row r="16" spans="1:138">
      <c r="A16" s="562"/>
      <c r="G16" s="561"/>
      <c r="H16" s="561"/>
    </row>
    <row r="17" spans="1:19">
      <c r="A17" s="562"/>
      <c r="G17" s="561"/>
      <c r="H17" s="561"/>
    </row>
    <row r="18" spans="1:19">
      <c r="A18" s="562"/>
      <c r="G18" s="561"/>
      <c r="H18" s="561"/>
    </row>
    <row r="19" spans="1:19">
      <c r="A19" s="562"/>
      <c r="G19" s="561"/>
      <c r="H19" s="561"/>
    </row>
    <row r="20" spans="1:19">
      <c r="A20" s="562"/>
      <c r="G20" s="561"/>
      <c r="H20" s="561"/>
    </row>
    <row r="21" spans="1:19" ht="20.25">
      <c r="A21" s="38" t="s">
        <v>445</v>
      </c>
      <c r="G21" s="561"/>
      <c r="H21" s="561"/>
    </row>
    <row r="22" spans="1:19" ht="15" customHeight="1">
      <c r="A22" s="38"/>
      <c r="G22" s="561"/>
      <c r="H22" s="561"/>
    </row>
    <row r="23" spans="1:19" ht="15.75">
      <c r="A23" s="851" t="s">
        <v>446</v>
      </c>
      <c r="B23" s="851"/>
      <c r="C23" s="851"/>
      <c r="D23" s="851"/>
      <c r="E23" s="851"/>
      <c r="F23" s="851"/>
      <c r="G23" s="851"/>
      <c r="H23" s="851"/>
      <c r="I23" s="851"/>
      <c r="J23" s="851"/>
      <c r="K23" s="851"/>
      <c r="L23" s="851"/>
      <c r="M23" s="851"/>
      <c r="N23" s="851"/>
      <c r="O23" s="851"/>
      <c r="P23" s="851"/>
      <c r="Q23" s="851"/>
      <c r="R23" s="851"/>
      <c r="S23" s="851"/>
    </row>
    <row r="24" spans="1:19">
      <c r="A24" s="563" t="s">
        <v>447</v>
      </c>
      <c r="B24" s="564"/>
      <c r="C24" s="564"/>
      <c r="D24" s="564"/>
      <c r="E24" s="563"/>
      <c r="F24" s="563"/>
      <c r="G24" s="563"/>
      <c r="H24" s="563"/>
      <c r="I24" s="564"/>
      <c r="J24" s="564"/>
      <c r="K24" s="564"/>
      <c r="L24" s="564"/>
      <c r="M24" s="564"/>
      <c r="N24" s="564"/>
      <c r="O24" s="564"/>
      <c r="P24" s="564"/>
      <c r="Q24" s="564"/>
      <c r="R24" s="564"/>
      <c r="S24" s="564"/>
    </row>
    <row r="25" spans="1:19">
      <c r="A25" s="563" t="s">
        <v>448</v>
      </c>
      <c r="B25" s="564"/>
      <c r="C25" s="564"/>
      <c r="D25" s="563"/>
      <c r="E25" s="563"/>
      <c r="F25" s="564"/>
      <c r="G25" s="563"/>
      <c r="H25" s="563"/>
      <c r="I25" s="564"/>
      <c r="J25" s="564"/>
      <c r="K25" s="564"/>
      <c r="L25" s="564"/>
      <c r="M25" s="564"/>
      <c r="N25" s="564"/>
      <c r="O25" s="564"/>
      <c r="P25" s="564"/>
      <c r="Q25" s="564"/>
      <c r="R25" s="564"/>
      <c r="S25" s="564"/>
    </row>
    <row r="26" spans="1:19">
      <c r="A26" s="563" t="s">
        <v>449</v>
      </c>
      <c r="B26" s="564"/>
      <c r="C26" s="564"/>
      <c r="D26" s="564"/>
      <c r="E26" s="564"/>
      <c r="F26" s="564"/>
      <c r="G26" s="563"/>
      <c r="H26" s="563"/>
      <c r="I26" s="564"/>
      <c r="J26" s="564"/>
      <c r="K26" s="564"/>
      <c r="L26" s="564"/>
      <c r="M26" s="564"/>
      <c r="N26" s="564"/>
      <c r="O26" s="564"/>
      <c r="P26" s="564"/>
      <c r="Q26" s="564"/>
      <c r="R26" s="564"/>
      <c r="S26" s="564"/>
    </row>
    <row r="27" spans="1:19" ht="20.100000000000001" customHeight="1">
      <c r="A27" s="565" t="s">
        <v>450</v>
      </c>
      <c r="B27" s="566"/>
      <c r="C27" s="566"/>
      <c r="D27" s="567"/>
      <c r="E27" s="568"/>
      <c r="F27" s="568"/>
      <c r="G27" s="568"/>
      <c r="H27" s="568"/>
      <c r="I27" s="568"/>
      <c r="J27" s="568"/>
      <c r="K27" s="569"/>
      <c r="L27" s="569"/>
    </row>
    <row r="28" spans="1:19" ht="20.100000000000001" customHeight="1">
      <c r="A28" s="565" t="s">
        <v>451</v>
      </c>
      <c r="B28" s="570"/>
      <c r="C28" s="570"/>
      <c r="D28" s="571"/>
      <c r="E28" s="571"/>
      <c r="F28" s="571"/>
      <c r="G28" s="571"/>
      <c r="H28" s="571"/>
      <c r="I28" s="571"/>
      <c r="J28" s="571"/>
    </row>
    <row r="29" spans="1:19" ht="20.100000000000001" customHeight="1">
      <c r="A29" s="565" t="s">
        <v>167</v>
      </c>
      <c r="B29" s="570"/>
      <c r="C29" s="570"/>
      <c r="D29" s="572"/>
      <c r="E29" s="571"/>
      <c r="F29" s="571"/>
      <c r="G29" s="571"/>
      <c r="H29" s="571"/>
      <c r="I29" s="571"/>
      <c r="J29" s="571"/>
    </row>
    <row r="30" spans="1:19" ht="20.100000000000001" customHeight="1">
      <c r="A30" s="565" t="s">
        <v>452</v>
      </c>
      <c r="B30" s="570"/>
      <c r="C30" s="570"/>
      <c r="D30" s="571"/>
      <c r="E30" s="571"/>
      <c r="F30" s="571"/>
      <c r="G30" s="571"/>
      <c r="H30" s="571"/>
      <c r="I30" s="571"/>
      <c r="J30" s="571"/>
    </row>
    <row r="31" spans="1:19" ht="20.100000000000001" customHeight="1">
      <c r="A31" s="565" t="s">
        <v>453</v>
      </c>
      <c r="B31" s="570"/>
      <c r="C31" s="570"/>
      <c r="D31" s="568" t="s">
        <v>454</v>
      </c>
      <c r="E31" s="568"/>
      <c r="F31" s="568" t="s">
        <v>455</v>
      </c>
      <c r="G31" s="568"/>
      <c r="H31" s="568"/>
      <c r="I31" s="568"/>
      <c r="J31" s="568"/>
    </row>
    <row r="32" spans="1:19">
      <c r="A32" s="561"/>
    </row>
    <row r="33" spans="1:21" ht="27.2" customHeight="1">
      <c r="A33" s="561" t="s">
        <v>456</v>
      </c>
      <c r="D33" s="573" t="s">
        <v>457</v>
      </c>
      <c r="E33" s="573"/>
      <c r="F33" s="573" t="s">
        <v>458</v>
      </c>
      <c r="G33" s="565"/>
      <c r="H33" s="573" t="s">
        <v>459</v>
      </c>
      <c r="I33" s="565"/>
      <c r="J33" s="573" t="s">
        <v>460</v>
      </c>
      <c r="K33" s="565"/>
      <c r="L33" s="574" t="s">
        <v>461</v>
      </c>
      <c r="M33" s="574"/>
      <c r="N33" s="565"/>
      <c r="O33" s="573" t="s">
        <v>462</v>
      </c>
      <c r="P33" s="565"/>
      <c r="Q33" s="573" t="s">
        <v>463</v>
      </c>
      <c r="S33" s="852"/>
      <c r="T33" s="574"/>
      <c r="U33" s="574"/>
    </row>
    <row r="34" spans="1:21">
      <c r="D34" s="565"/>
      <c r="E34" s="565"/>
      <c r="F34" s="565"/>
      <c r="G34" s="565"/>
      <c r="H34" s="565"/>
      <c r="I34" s="565"/>
      <c r="J34" s="573" t="s">
        <v>464</v>
      </c>
      <c r="K34" s="565"/>
      <c r="L34" s="574" t="s">
        <v>648</v>
      </c>
      <c r="M34" s="574"/>
      <c r="N34" s="565"/>
      <c r="O34" s="573" t="s">
        <v>465</v>
      </c>
      <c r="P34" s="565"/>
      <c r="Q34" s="573" t="s">
        <v>331</v>
      </c>
      <c r="S34" s="852"/>
      <c r="T34" s="574"/>
      <c r="U34" s="574"/>
    </row>
    <row r="35" spans="1:21">
      <c r="D35" s="565"/>
      <c r="E35" s="565"/>
      <c r="F35" s="565"/>
      <c r="G35" s="565"/>
      <c r="H35" s="565"/>
      <c r="I35" s="565"/>
      <c r="J35" s="573"/>
      <c r="K35" s="565"/>
      <c r="L35" s="575"/>
      <c r="M35" s="574"/>
      <c r="N35" s="576" t="s">
        <v>185</v>
      </c>
      <c r="O35" s="577"/>
      <c r="P35" s="565"/>
      <c r="Q35" s="565"/>
      <c r="S35" s="852"/>
      <c r="T35" s="565"/>
      <c r="U35" s="565"/>
    </row>
    <row r="36" spans="1:21">
      <c r="A36" s="578" t="s">
        <v>466</v>
      </c>
      <c r="D36" s="579"/>
      <c r="F36" s="568"/>
      <c r="H36" s="568"/>
      <c r="J36" s="580"/>
      <c r="L36" s="568"/>
      <c r="M36" s="581">
        <v>0</v>
      </c>
      <c r="O36" s="582"/>
      <c r="Q36" s="582">
        <v>0</v>
      </c>
      <c r="S36" s="852"/>
      <c r="T36" s="565"/>
      <c r="U36" s="565"/>
    </row>
    <row r="37" spans="1:21">
      <c r="A37" s="560" t="s">
        <v>467</v>
      </c>
      <c r="D37" s="583"/>
      <c r="F37" s="568"/>
      <c r="H37" s="568"/>
      <c r="J37" s="580"/>
      <c r="L37" s="568"/>
      <c r="M37" s="571"/>
      <c r="O37" s="582"/>
      <c r="Q37" s="582"/>
      <c r="S37" s="852"/>
      <c r="T37" s="565"/>
      <c r="U37" s="565"/>
    </row>
    <row r="38" spans="1:21">
      <c r="D38" s="568"/>
      <c r="F38" s="568"/>
      <c r="H38" s="568"/>
      <c r="J38" s="580"/>
      <c r="L38" s="568"/>
      <c r="M38" s="568"/>
      <c r="O38" s="582"/>
      <c r="Q38" s="582"/>
      <c r="S38" s="852"/>
      <c r="T38" s="565"/>
      <c r="U38" s="565"/>
    </row>
    <row r="39" spans="1:21">
      <c r="D39" s="568"/>
      <c r="F39" s="568"/>
      <c r="H39" s="568"/>
      <c r="J39" s="580"/>
      <c r="L39" s="568"/>
      <c r="M39" s="568"/>
      <c r="O39" s="582"/>
      <c r="Q39" s="582"/>
      <c r="S39" s="852"/>
      <c r="T39" s="565"/>
      <c r="U39" s="565"/>
    </row>
    <row r="40" spans="1:21">
      <c r="A40" s="578" t="s">
        <v>468</v>
      </c>
      <c r="D40" s="579"/>
      <c r="F40" s="568"/>
      <c r="H40" s="568"/>
      <c r="J40" s="580"/>
      <c r="L40" s="568"/>
      <c r="M40" s="581">
        <v>0</v>
      </c>
      <c r="O40" s="582"/>
      <c r="Q40" s="582">
        <v>0</v>
      </c>
      <c r="S40" s="852"/>
      <c r="T40" s="565"/>
      <c r="U40" s="565"/>
    </row>
    <row r="41" spans="1:21">
      <c r="A41" s="560" t="s">
        <v>467</v>
      </c>
      <c r="D41" s="583"/>
      <c r="F41" s="568"/>
      <c r="H41" s="568"/>
      <c r="J41" s="580"/>
      <c r="L41" s="568"/>
      <c r="M41" s="568"/>
      <c r="O41" s="582"/>
      <c r="Q41" s="582"/>
      <c r="T41" s="565"/>
      <c r="U41" s="565"/>
    </row>
    <row r="42" spans="1:21">
      <c r="D42" s="568"/>
      <c r="F42" s="568"/>
      <c r="H42" s="568"/>
      <c r="J42" s="580"/>
      <c r="L42" s="568"/>
      <c r="M42" s="568"/>
      <c r="O42" s="582"/>
      <c r="Q42" s="582"/>
      <c r="T42" s="565"/>
      <c r="U42" s="565"/>
    </row>
    <row r="43" spans="1:21">
      <c r="D43" s="568"/>
      <c r="F43" s="568"/>
      <c r="H43" s="568"/>
      <c r="J43" s="580"/>
      <c r="L43" s="568"/>
      <c r="M43" s="568"/>
      <c r="O43" s="582"/>
      <c r="Q43" s="582"/>
      <c r="T43" s="565"/>
      <c r="U43" s="565"/>
    </row>
    <row r="44" spans="1:21">
      <c r="A44" s="578" t="s">
        <v>469</v>
      </c>
      <c r="D44" s="579"/>
      <c r="F44" s="568"/>
      <c r="H44" s="568"/>
      <c r="J44" s="580"/>
      <c r="L44" s="568"/>
      <c r="M44" s="581"/>
      <c r="O44" s="582"/>
      <c r="Q44" s="582"/>
      <c r="T44" s="565"/>
      <c r="U44" s="565"/>
    </row>
    <row r="45" spans="1:21">
      <c r="A45" s="560" t="s">
        <v>470</v>
      </c>
      <c r="D45" s="583"/>
      <c r="F45" s="568"/>
      <c r="H45" s="568"/>
      <c r="J45" s="580"/>
      <c r="L45" s="568"/>
      <c r="M45" s="568"/>
      <c r="O45" s="582"/>
      <c r="Q45" s="582"/>
      <c r="T45" s="565"/>
      <c r="U45" s="565"/>
    </row>
    <row r="46" spans="1:21">
      <c r="D46" s="568"/>
      <c r="F46" s="568"/>
      <c r="H46" s="568"/>
      <c r="J46" s="580"/>
      <c r="L46" s="568"/>
      <c r="M46" s="568"/>
      <c r="O46" s="582"/>
      <c r="Q46" s="582"/>
      <c r="T46" s="565"/>
      <c r="U46" s="565"/>
    </row>
    <row r="47" spans="1:21">
      <c r="D47" s="568"/>
      <c r="F47" s="568"/>
      <c r="H47" s="568"/>
      <c r="J47" s="580"/>
      <c r="L47" s="568"/>
      <c r="M47" s="568"/>
      <c r="O47" s="582"/>
      <c r="Q47" s="582"/>
      <c r="T47" s="565"/>
      <c r="U47" s="565"/>
    </row>
    <row r="48" spans="1:21">
      <c r="A48" s="578" t="s">
        <v>471</v>
      </c>
      <c r="D48" s="579"/>
      <c r="F48" s="568"/>
      <c r="H48" s="568"/>
      <c r="J48" s="580"/>
      <c r="L48" s="568"/>
      <c r="M48" s="581">
        <v>0</v>
      </c>
      <c r="O48" s="582"/>
      <c r="Q48" s="582">
        <v>0</v>
      </c>
      <c r="T48" s="565"/>
      <c r="U48" s="565"/>
    </row>
    <row r="49" spans="1:21">
      <c r="A49" s="570" t="s">
        <v>472</v>
      </c>
      <c r="D49" s="583"/>
      <c r="F49" s="568"/>
      <c r="H49" s="568"/>
      <c r="J49" s="580"/>
      <c r="L49" s="568"/>
      <c r="M49" s="568"/>
      <c r="O49" s="582"/>
      <c r="Q49" s="582"/>
      <c r="T49" s="565"/>
      <c r="U49" s="565"/>
    </row>
    <row r="50" spans="1:21">
      <c r="D50" s="568"/>
      <c r="F50" s="568"/>
      <c r="H50" s="568"/>
      <c r="J50" s="580"/>
      <c r="L50" s="568"/>
      <c r="M50" s="568"/>
      <c r="O50" s="582"/>
      <c r="Q50" s="582"/>
      <c r="T50" s="565"/>
      <c r="U50" s="565"/>
    </row>
    <row r="51" spans="1:21">
      <c r="A51" s="578" t="s">
        <v>473</v>
      </c>
      <c r="D51" s="584"/>
      <c r="F51" s="568"/>
      <c r="H51" s="568"/>
      <c r="J51" s="580"/>
      <c r="L51" s="568"/>
      <c r="M51" s="581">
        <v>0</v>
      </c>
      <c r="O51" s="582"/>
      <c r="Q51" s="582">
        <v>0</v>
      </c>
      <c r="T51" s="565"/>
      <c r="U51" s="565"/>
    </row>
    <row r="52" spans="1:21">
      <c r="D52" s="584"/>
      <c r="F52" s="568"/>
      <c r="H52" s="568"/>
      <c r="J52" s="580"/>
      <c r="L52" s="568"/>
      <c r="M52" s="581"/>
      <c r="O52" s="582"/>
      <c r="Q52" s="582"/>
      <c r="T52" s="565"/>
      <c r="U52" s="565"/>
    </row>
    <row r="53" spans="1:21">
      <c r="A53" s="578" t="s">
        <v>474</v>
      </c>
      <c r="D53" s="584"/>
      <c r="F53" s="568"/>
      <c r="H53" s="568"/>
      <c r="J53" s="580"/>
      <c r="L53" s="568"/>
      <c r="M53" s="581">
        <v>0</v>
      </c>
      <c r="O53" s="582"/>
      <c r="Q53" s="582">
        <v>0</v>
      </c>
      <c r="T53" s="565"/>
      <c r="U53" s="565"/>
    </row>
    <row r="54" spans="1:21">
      <c r="T54" s="565"/>
      <c r="U54" s="565"/>
    </row>
    <row r="55" spans="1:21" ht="13.5" thickBot="1">
      <c r="A55" s="561" t="s">
        <v>649</v>
      </c>
      <c r="B55" s="561"/>
      <c r="C55" s="561"/>
      <c r="D55" s="561"/>
      <c r="O55" s="585"/>
      <c r="Q55" s="586">
        <f>SUM(Q36+Q40+Q44+Q48+Q51+Q53)</f>
        <v>0</v>
      </c>
      <c r="T55" s="565"/>
      <c r="U55" s="565"/>
    </row>
    <row r="56" spans="1:21" ht="26.25" customHeight="1" thickTop="1">
      <c r="A56" s="561"/>
      <c r="B56" s="561"/>
      <c r="C56" s="561"/>
      <c r="D56" s="561"/>
      <c r="Q56" s="585"/>
      <c r="R56" s="585"/>
      <c r="T56" s="565"/>
      <c r="U56" s="565"/>
    </row>
    <row r="57" spans="1:21">
      <c r="A57" s="560" t="s">
        <v>475</v>
      </c>
      <c r="B57" s="561"/>
      <c r="C57" s="561"/>
      <c r="D57" s="561"/>
      <c r="Q57" s="585"/>
      <c r="R57" s="585"/>
    </row>
    <row r="58" spans="1:21" ht="24.2" customHeight="1">
      <c r="A58" s="561" t="s">
        <v>476</v>
      </c>
      <c r="B58" s="561"/>
      <c r="C58" s="561"/>
      <c r="D58" s="561"/>
      <c r="Q58" s="585"/>
      <c r="R58" s="585"/>
    </row>
    <row r="59" spans="1:21">
      <c r="A59" s="560" t="s">
        <v>477</v>
      </c>
      <c r="Q59" s="585"/>
      <c r="R59" s="585"/>
    </row>
    <row r="60" spans="1:21">
      <c r="A60" s="560" t="s">
        <v>478</v>
      </c>
      <c r="Q60" s="585"/>
      <c r="R60" s="585"/>
    </row>
    <row r="61" spans="1:21" ht="22.5" customHeight="1">
      <c r="A61" s="560" t="s">
        <v>479</v>
      </c>
      <c r="Q61" s="585"/>
      <c r="R61" s="585"/>
    </row>
    <row r="62" spans="1:21">
      <c r="A62" s="561"/>
    </row>
    <row r="63" spans="1:21" ht="15" customHeight="1">
      <c r="A63" s="561" t="s">
        <v>480</v>
      </c>
    </row>
    <row r="64" spans="1:21">
      <c r="A64" s="560" t="s">
        <v>481</v>
      </c>
    </row>
    <row r="65" spans="1:19">
      <c r="A65" s="560" t="s">
        <v>482</v>
      </c>
    </row>
    <row r="66" spans="1:19">
      <c r="A66" s="560" t="s">
        <v>483</v>
      </c>
      <c r="Q66" s="585"/>
      <c r="R66" s="585"/>
    </row>
    <row r="67" spans="1:19">
      <c r="A67" s="560" t="s">
        <v>484</v>
      </c>
      <c r="Q67" s="585"/>
      <c r="R67" s="585"/>
    </row>
    <row r="68" spans="1:19">
      <c r="Q68" s="585"/>
      <c r="R68" s="585"/>
    </row>
    <row r="69" spans="1:19" ht="25.5" customHeight="1">
      <c r="A69" s="561" t="s">
        <v>485</v>
      </c>
      <c r="B69" s="561"/>
      <c r="C69" s="561"/>
      <c r="D69" s="561"/>
      <c r="H69" s="568"/>
      <c r="I69" s="568"/>
      <c r="J69" s="568"/>
      <c r="L69" s="568"/>
      <c r="M69" s="568"/>
      <c r="O69" s="568"/>
      <c r="P69" s="568"/>
      <c r="Q69" s="582"/>
      <c r="R69" s="585"/>
      <c r="S69" s="587"/>
    </row>
    <row r="70" spans="1:19">
      <c r="H70" s="560" t="s">
        <v>486</v>
      </c>
      <c r="L70" s="560" t="s">
        <v>487</v>
      </c>
      <c r="O70" s="560" t="s">
        <v>488</v>
      </c>
      <c r="Q70" s="585"/>
      <c r="R70" s="585"/>
      <c r="S70" s="560" t="s">
        <v>489</v>
      </c>
    </row>
    <row r="72" spans="1:19" s="569" customFormat="1">
      <c r="A72" s="588"/>
      <c r="B72" s="588"/>
      <c r="C72" s="588"/>
      <c r="D72" s="588"/>
      <c r="E72" s="588"/>
      <c r="F72" s="588"/>
      <c r="G72" s="588"/>
      <c r="H72" s="588"/>
      <c r="I72" s="588"/>
      <c r="J72" s="588"/>
      <c r="K72" s="588"/>
      <c r="L72" s="588"/>
      <c r="M72" s="588"/>
      <c r="N72" s="588"/>
      <c r="O72" s="588"/>
      <c r="P72" s="588"/>
      <c r="Q72" s="588"/>
      <c r="R72" s="588"/>
    </row>
    <row r="73" spans="1:19" s="569" customFormat="1">
      <c r="A73" s="588"/>
      <c r="B73" s="588"/>
      <c r="C73" s="588"/>
      <c r="D73" s="588"/>
      <c r="E73" s="588"/>
      <c r="F73" s="588"/>
      <c r="G73" s="588"/>
      <c r="H73" s="588"/>
      <c r="I73" s="588"/>
      <c r="J73" s="588"/>
      <c r="K73" s="588"/>
      <c r="L73" s="588"/>
      <c r="M73" s="588"/>
      <c r="N73" s="588"/>
      <c r="O73" s="588"/>
      <c r="P73" s="588"/>
      <c r="Q73" s="588"/>
      <c r="R73" s="588"/>
    </row>
  </sheetData>
  <mergeCells count="2">
    <mergeCell ref="A23:S23"/>
    <mergeCell ref="S33:S40"/>
  </mergeCells>
  <dataValidations count="6">
    <dataValidation allowBlank="1" showInputMessage="1" showErrorMessage="1" errorTitle="formula driven" error="cells data cannot be changed" sqref="J9:L9" xr:uid="{BAC90F71-5861-4EEE-AB8B-3BB5A23A51F5}"/>
    <dataValidation allowBlank="1" showInputMessage="1" showErrorMessage="1" errorTitle="formuila driven" error="Cells data cannot be changed_x000a_" sqref="R9:S9" xr:uid="{F541D92B-CD5D-41B5-81EF-43010DEA6B00}"/>
    <dataValidation allowBlank="1" showInputMessage="1" showErrorMessage="1" errorTitle="Formula driven" error="Cells data cannot be changed_x000a_" sqref="Z9:AB9 AP9:AR9" xr:uid="{AA6F16FA-A44C-48DA-8C75-DC03498D349B}"/>
    <dataValidation allowBlank="1" showInputMessage="1" showErrorMessage="1" errorTitle="Formula driven" error="Cell data cannot be changed" sqref="AX9:AZ9" xr:uid="{37E2AD77-25AB-44FC-AB83-DD64F5F048B9}"/>
    <dataValidation allowBlank="1" showInputMessage="1" showErrorMessage="1" errorTitle="Formula driven" error="Cells data cannot be changed" sqref="BV9:BX9 CD9:CF9 CL9:CN9" xr:uid="{497531A9-1FFB-4344-8A76-C4AA44B1D03A}"/>
    <dataValidation allowBlank="1" showInputMessage="1" showErrorMessage="1" errorTitle="Formula Driven" error="Cells data cannot be changed" sqref="CT9:CV9 DZ9:EB9 DB9:DD9 DJ9:DL9 DR9:DT9" xr:uid="{0C0A1427-E9C2-4FF8-8DB3-0F72FBC82B22}"/>
  </dataValidations>
  <pageMargins left="0.7" right="0.7" top="0.5" bottom="0.5" header="0.3" footer="0.3"/>
  <pageSetup scale="63" orientation="landscape" r:id="rId1"/>
  <drawing r:id="rId2"/>
  <legacyDrawing r:id="rId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B1F6C4-B3AB-4836-BF1C-605AF3802CE9}">
  <dimension ref="A1:IV69"/>
  <sheetViews>
    <sheetView zoomScale="90" zoomScaleNormal="90" workbookViewId="0">
      <selection activeCell="C2" sqref="C2"/>
    </sheetView>
  </sheetViews>
  <sheetFormatPr defaultColWidth="9.77734375" defaultRowHeight="15"/>
  <cols>
    <col min="1" max="1" width="33.44140625" customWidth="1"/>
    <col min="2" max="2" width="15.44140625" customWidth="1"/>
    <col min="3" max="3" width="13.21875" customWidth="1"/>
    <col min="4" max="4" width="24.6640625" customWidth="1"/>
    <col min="5" max="5" width="3.33203125" customWidth="1"/>
    <col min="6" max="6" width="20.6640625" customWidth="1"/>
    <col min="7" max="7" width="3.5546875" customWidth="1"/>
    <col min="8" max="8" width="15.6640625" customWidth="1"/>
    <col min="9" max="9" width="15.21875" customWidth="1"/>
    <col min="10" max="10" width="18" customWidth="1"/>
    <col min="11" max="11" width="15.6640625" customWidth="1"/>
  </cols>
  <sheetData>
    <row r="1" spans="1:138" s="6" customFormat="1" ht="5.0999999999999996" customHeight="1">
      <c r="A1" s="1"/>
      <c r="B1" s="1"/>
      <c r="C1" s="1"/>
      <c r="D1" s="1"/>
      <c r="E1" s="1"/>
      <c r="F1" s="3"/>
      <c r="G1" s="4"/>
      <c r="H1" s="5"/>
      <c r="I1" s="5"/>
      <c r="J1" s="5"/>
    </row>
    <row r="2" spans="1:138" s="6" customFormat="1" ht="18">
      <c r="A2" s="7" t="s">
        <v>0</v>
      </c>
      <c r="B2"/>
      <c r="C2"/>
      <c r="D2"/>
      <c r="E2" s="9"/>
      <c r="F2" s="310"/>
      <c r="G2" s="11"/>
    </row>
    <row r="3" spans="1:138" s="6" customFormat="1" ht="15.75">
      <c r="A3" t="s">
        <v>626</v>
      </c>
      <c r="B3"/>
      <c r="C3"/>
      <c r="D3"/>
      <c r="E3" s="9"/>
      <c r="F3" s="310"/>
      <c r="G3" s="11"/>
    </row>
    <row r="4" spans="1:138" s="6" customFormat="1" ht="15.75">
      <c r="A4"/>
      <c r="B4"/>
      <c r="C4"/>
      <c r="D4"/>
      <c r="E4" s="9"/>
      <c r="F4" s="310"/>
      <c r="G4" s="11"/>
    </row>
    <row r="5" spans="1:138" s="6" customFormat="1" ht="18">
      <c r="A5" s="12" t="s">
        <v>490</v>
      </c>
      <c r="B5" s="14"/>
      <c r="C5" s="14"/>
      <c r="D5" s="14"/>
      <c r="E5" s="14"/>
      <c r="F5" s="16"/>
      <c r="G5" s="16"/>
      <c r="H5" s="17"/>
      <c r="I5" s="17"/>
      <c r="J5" s="17"/>
    </row>
    <row r="6" spans="1:138" s="6" customFormat="1" ht="18">
      <c r="A6" s="12" t="s">
        <v>640</v>
      </c>
      <c r="B6" s="14"/>
      <c r="C6" s="14"/>
      <c r="D6" s="14"/>
      <c r="E6" s="14"/>
      <c r="F6" s="16"/>
      <c r="G6" s="16"/>
      <c r="H6" s="17"/>
      <c r="I6" s="17"/>
      <c r="J6" s="17"/>
    </row>
    <row r="8" spans="1:138" s="353" customFormat="1" ht="18.75">
      <c r="A8" s="589" t="s">
        <v>491</v>
      </c>
      <c r="F8" s="354"/>
      <c r="G8" s="355"/>
      <c r="I8" s="356"/>
      <c r="J8" s="354"/>
      <c r="V8" s="354"/>
      <c r="W8" s="355"/>
      <c r="Y8" s="354"/>
      <c r="Z8" s="354"/>
      <c r="AA8" s="354"/>
      <c r="AB8" s="354"/>
      <c r="AD8" s="354"/>
      <c r="AE8" s="355"/>
      <c r="AG8" s="354"/>
      <c r="AH8" s="354"/>
      <c r="AI8" s="354"/>
      <c r="AJ8" s="354"/>
      <c r="AL8" s="354"/>
      <c r="AM8" s="355"/>
      <c r="AO8" s="354"/>
      <c r="AP8" s="354"/>
      <c r="AQ8" s="354"/>
      <c r="AR8" s="354"/>
      <c r="AT8" s="354"/>
      <c r="AU8" s="355"/>
      <c r="AW8" s="354"/>
      <c r="AX8" s="354"/>
      <c r="AY8" s="354"/>
      <c r="AZ8" s="354"/>
      <c r="BB8" s="354"/>
      <c r="BC8" s="355"/>
      <c r="BE8" s="354"/>
      <c r="BF8" s="354"/>
      <c r="BG8" s="354"/>
      <c r="BH8" s="354"/>
      <c r="BJ8" s="354"/>
      <c r="BK8" s="355"/>
      <c r="BM8" s="354"/>
      <c r="BN8" s="354"/>
      <c r="BO8" s="354"/>
      <c r="BP8" s="354"/>
      <c r="BR8" s="354"/>
      <c r="BS8" s="355"/>
      <c r="BU8" s="354"/>
      <c r="BV8" s="354"/>
      <c r="BW8" s="354"/>
      <c r="BX8" s="354"/>
      <c r="BZ8" s="354"/>
      <c r="CA8" s="355"/>
      <c r="CC8" s="354"/>
      <c r="CD8" s="354"/>
      <c r="CE8" s="354"/>
      <c r="CF8" s="354"/>
      <c r="CH8" s="354"/>
      <c r="CI8" s="355"/>
      <c r="CK8" s="354"/>
      <c r="CL8" s="354"/>
      <c r="CM8" s="354"/>
      <c r="CN8" s="354"/>
      <c r="CP8" s="354"/>
      <c r="CQ8" s="355"/>
      <c r="CS8" s="354"/>
      <c r="CT8" s="354"/>
      <c r="CU8" s="354"/>
      <c r="CV8" s="354"/>
      <c r="CX8" s="354"/>
      <c r="CY8" s="355"/>
      <c r="DA8" s="354"/>
      <c r="DB8" s="354"/>
      <c r="DC8" s="354"/>
      <c r="DD8" s="354"/>
      <c r="DF8" s="354"/>
      <c r="DG8" s="355"/>
      <c r="DI8" s="354"/>
      <c r="DJ8" s="354"/>
      <c r="DK8" s="354"/>
      <c r="DL8" s="354"/>
      <c r="DN8" s="354"/>
      <c r="DO8" s="355"/>
      <c r="DQ8" s="354"/>
      <c r="DR8" s="354"/>
      <c r="DS8" s="354"/>
      <c r="DT8" s="354"/>
      <c r="DV8" s="354"/>
      <c r="DW8" s="355"/>
      <c r="DY8" s="354"/>
      <c r="DZ8" s="354"/>
      <c r="EA8" s="354"/>
      <c r="EB8" s="354"/>
      <c r="ED8" s="359"/>
      <c r="EE8" s="360"/>
      <c r="EF8" s="361"/>
      <c r="EG8" s="361"/>
      <c r="EH8" s="362"/>
    </row>
    <row r="9" spans="1:138" ht="15.75">
      <c r="A9" s="9" t="s">
        <v>444</v>
      </c>
    </row>
    <row r="10" spans="1:138" ht="15.75">
      <c r="A10" s="9"/>
    </row>
    <row r="11" spans="1:138">
      <c r="A11" s="590" t="s">
        <v>492</v>
      </c>
      <c r="B11" t="s">
        <v>493</v>
      </c>
    </row>
    <row r="12" spans="1:138">
      <c r="A12" s="590" t="s">
        <v>494</v>
      </c>
      <c r="B12" t="s">
        <v>495</v>
      </c>
    </row>
    <row r="14" spans="1:138" s="6" customFormat="1" ht="5.0999999999999996" customHeight="1">
      <c r="A14" s="1"/>
      <c r="B14" s="1"/>
      <c r="C14" s="1"/>
      <c r="D14" s="1"/>
      <c r="E14" s="1"/>
      <c r="F14" s="3"/>
      <c r="G14" s="4"/>
      <c r="H14" s="5"/>
      <c r="I14" s="5"/>
      <c r="J14" s="5"/>
    </row>
    <row r="15" spans="1:138" ht="15" customHeight="1">
      <c r="A15" s="26"/>
      <c r="F15" s="27"/>
      <c r="H15" s="32"/>
      <c r="I15" s="35"/>
      <c r="J15" s="35"/>
    </row>
    <row r="16" spans="1:138" ht="15" customHeight="1">
      <c r="A16" s="322"/>
      <c r="F16" s="27"/>
      <c r="H16" s="32"/>
      <c r="I16" s="35"/>
      <c r="J16" s="35"/>
    </row>
    <row r="17" spans="1:256" ht="15" customHeight="1">
      <c r="A17" s="294"/>
      <c r="F17" s="27"/>
      <c r="H17" s="32"/>
      <c r="I17" s="35"/>
    </row>
    <row r="18" spans="1:256" ht="15" customHeight="1">
      <c r="A18" s="294"/>
      <c r="F18" s="27"/>
      <c r="H18" s="32"/>
      <c r="I18" s="35"/>
    </row>
    <row r="19" spans="1:256" ht="15" customHeight="1">
      <c r="A19" s="294"/>
      <c r="F19" s="27"/>
      <c r="H19" s="32"/>
      <c r="I19" s="35"/>
    </row>
    <row r="20" spans="1:256" ht="15" customHeight="1">
      <c r="A20" s="294"/>
      <c r="F20" s="27"/>
      <c r="H20" s="32"/>
      <c r="I20" s="35"/>
    </row>
    <row r="21" spans="1:256" ht="15" customHeight="1">
      <c r="A21" s="294"/>
      <c r="F21" s="27"/>
      <c r="H21" s="32"/>
      <c r="I21" s="35"/>
    </row>
    <row r="22" spans="1:256" ht="15" customHeight="1">
      <c r="A22" s="294"/>
      <c r="F22" s="27"/>
      <c r="H22" s="32"/>
      <c r="I22" s="35"/>
    </row>
    <row r="23" spans="1:256" ht="20.25">
      <c r="A23" s="38" t="s">
        <v>496</v>
      </c>
    </row>
    <row r="24" spans="1:256" ht="21.75" customHeight="1">
      <c r="A24" s="38"/>
    </row>
    <row r="25" spans="1:256" ht="20.100000000000001" customHeight="1">
      <c r="A25" s="43" t="s">
        <v>9</v>
      </c>
      <c r="B25" s="319">
        <f>'FY Comparison'!E5</f>
        <v>0</v>
      </c>
      <c r="C25" s="319"/>
      <c r="F25" s="27"/>
      <c r="H25" s="37"/>
    </row>
    <row r="26" spans="1:256" ht="20.100000000000001" customHeight="1">
      <c r="A26" s="43" t="s">
        <v>10</v>
      </c>
      <c r="B26" s="319">
        <f>'FY Comparison'!E6</f>
        <v>0</v>
      </c>
      <c r="C26" s="319"/>
      <c r="D26" s="29"/>
      <c r="E26" s="29"/>
      <c r="F26" s="32"/>
      <c r="G26" s="29"/>
      <c r="H26" s="29"/>
      <c r="I26" s="29"/>
      <c r="J26" s="29"/>
    </row>
    <row r="27" spans="1:256" ht="20.45" customHeight="1">
      <c r="A27" s="29"/>
      <c r="B27" s="29"/>
      <c r="C27" s="29"/>
      <c r="D27" s="29"/>
      <c r="E27" s="29"/>
      <c r="F27" s="32"/>
      <c r="G27" s="29"/>
      <c r="H27" s="29"/>
      <c r="I27" s="29"/>
      <c r="J27" s="29"/>
    </row>
    <row r="28" spans="1:256" ht="23.25">
      <c r="A28" s="816" t="s">
        <v>619</v>
      </c>
      <c r="B28" s="816"/>
      <c r="C28" s="816"/>
      <c r="D28" s="816"/>
      <c r="E28" s="816"/>
      <c r="F28" s="816"/>
      <c r="G28" s="816"/>
      <c r="H28" s="816"/>
      <c r="I28" s="816"/>
      <c r="J28" s="816"/>
    </row>
    <row r="29" spans="1:256" ht="20.45" customHeight="1">
      <c r="A29" s="29" t="s">
        <v>643</v>
      </c>
      <c r="B29" s="29"/>
      <c r="C29" s="29"/>
      <c r="D29" s="29"/>
      <c r="E29" s="29"/>
      <c r="F29" s="32"/>
      <c r="G29" s="29"/>
      <c r="H29" s="29"/>
      <c r="I29" s="29"/>
      <c r="J29" s="29"/>
    </row>
    <row r="30" spans="1:256" ht="18.75" thickBot="1">
      <c r="A30" s="7"/>
      <c r="B30" s="7"/>
      <c r="C30" s="7"/>
      <c r="D30" s="7"/>
      <c r="E30" s="7"/>
      <c r="F30" s="7"/>
      <c r="G30" s="7"/>
      <c r="H30" s="7"/>
      <c r="I30" s="7"/>
      <c r="J30" s="7"/>
      <c r="K30" s="7"/>
      <c r="L30" s="7"/>
      <c r="M30" s="7"/>
      <c r="N30" s="7"/>
      <c r="O30" s="7"/>
      <c r="P30" s="7"/>
      <c r="Q30" s="7"/>
      <c r="R30" s="7"/>
      <c r="S30" s="7"/>
      <c r="T30" s="7"/>
      <c r="U30" s="7"/>
      <c r="V30" s="7"/>
      <c r="W30" s="7"/>
      <c r="X30" s="7"/>
      <c r="Y30" s="7"/>
      <c r="Z30" s="7"/>
      <c r="AA30" s="7"/>
      <c r="AB30" s="7"/>
      <c r="AC30" s="7"/>
      <c r="AD30" s="7"/>
      <c r="AE30" s="7"/>
      <c r="AF30" s="7"/>
      <c r="AG30" s="7"/>
      <c r="AH30" s="7"/>
      <c r="AI30" s="7"/>
      <c r="AJ30" s="7"/>
      <c r="AK30" s="7"/>
      <c r="AL30" s="7"/>
      <c r="AM30" s="7"/>
      <c r="AN30" s="7"/>
      <c r="AO30" s="7"/>
      <c r="AP30" s="7"/>
      <c r="AQ30" s="7"/>
      <c r="AR30" s="7"/>
      <c r="AS30" s="7"/>
      <c r="AT30" s="7"/>
      <c r="AU30" s="7"/>
      <c r="AV30" s="7"/>
      <c r="AW30" s="7"/>
      <c r="AX30" s="7"/>
      <c r="AY30" s="7"/>
      <c r="AZ30" s="7"/>
      <c r="BA30" s="7"/>
      <c r="BB30" s="7"/>
      <c r="BC30" s="7"/>
      <c r="BD30" s="7"/>
      <c r="BE30" s="7"/>
      <c r="BF30" s="7"/>
      <c r="BG30" s="7"/>
      <c r="BH30" s="7"/>
      <c r="BI30" s="7"/>
      <c r="BJ30" s="7"/>
      <c r="BK30" s="7"/>
      <c r="BL30" s="7"/>
      <c r="BM30" s="7"/>
      <c r="BN30" s="7"/>
      <c r="BO30" s="7"/>
      <c r="BP30" s="7"/>
      <c r="BQ30" s="7"/>
      <c r="BR30" s="7"/>
      <c r="BS30" s="7"/>
      <c r="BT30" s="7"/>
      <c r="BU30" s="7"/>
      <c r="BV30" s="7"/>
      <c r="BW30" s="7"/>
      <c r="BX30" s="7"/>
      <c r="BY30" s="7"/>
      <c r="BZ30" s="7"/>
      <c r="CA30" s="7"/>
      <c r="CB30" s="7"/>
      <c r="CC30" s="7"/>
      <c r="CD30" s="7"/>
      <c r="CE30" s="7"/>
      <c r="CF30" s="7"/>
      <c r="CG30" s="7"/>
      <c r="CH30" s="7"/>
      <c r="CI30" s="7"/>
      <c r="CJ30" s="7"/>
      <c r="CK30" s="7"/>
      <c r="CL30" s="7"/>
      <c r="CM30" s="7"/>
      <c r="CN30" s="7"/>
      <c r="CO30" s="7"/>
      <c r="CP30" s="7"/>
      <c r="CQ30" s="7"/>
      <c r="CR30" s="7"/>
      <c r="CS30" s="7"/>
      <c r="CT30" s="7"/>
      <c r="CU30" s="7"/>
      <c r="CV30" s="7"/>
      <c r="CW30" s="7"/>
      <c r="CX30" s="7"/>
      <c r="CY30" s="7"/>
      <c r="CZ30" s="7"/>
      <c r="DA30" s="7"/>
      <c r="DB30" s="7"/>
      <c r="DC30" s="7"/>
      <c r="DD30" s="7"/>
      <c r="DE30" s="7"/>
      <c r="DF30" s="7"/>
      <c r="DG30" s="7"/>
      <c r="DH30" s="7"/>
      <c r="DI30" s="7"/>
      <c r="DJ30" s="7"/>
      <c r="DK30" s="7"/>
      <c r="DL30" s="7"/>
      <c r="DM30" s="7"/>
      <c r="DN30" s="7"/>
      <c r="DO30" s="7"/>
      <c r="DP30" s="7"/>
      <c r="DQ30" s="7"/>
      <c r="DR30" s="7"/>
      <c r="DS30" s="7"/>
      <c r="DT30" s="7"/>
      <c r="DU30" s="7"/>
      <c r="DV30" s="7"/>
      <c r="DW30" s="7"/>
      <c r="DX30" s="7"/>
      <c r="DY30" s="7"/>
      <c r="DZ30" s="7"/>
      <c r="EA30" s="7"/>
      <c r="EB30" s="7"/>
      <c r="EC30" s="7"/>
      <c r="ED30" s="7"/>
      <c r="EE30" s="7"/>
      <c r="EF30" s="7"/>
      <c r="EG30" s="7"/>
      <c r="EH30" s="7"/>
      <c r="EI30" s="7"/>
      <c r="EJ30" s="7"/>
      <c r="EK30" s="7"/>
      <c r="EL30" s="7"/>
      <c r="EM30" s="7"/>
      <c r="EN30" s="7"/>
      <c r="EO30" s="7"/>
      <c r="EP30" s="7"/>
      <c r="EQ30" s="7"/>
      <c r="ER30" s="7"/>
      <c r="ES30" s="7"/>
      <c r="ET30" s="7"/>
      <c r="EU30" s="7"/>
      <c r="EV30" s="7"/>
      <c r="EW30" s="7"/>
      <c r="EX30" s="7"/>
      <c r="EY30" s="7"/>
      <c r="EZ30" s="7"/>
      <c r="FA30" s="7"/>
      <c r="FB30" s="7"/>
      <c r="FC30" s="7"/>
      <c r="FD30" s="7"/>
      <c r="FE30" s="7"/>
      <c r="FF30" s="7"/>
      <c r="FG30" s="7"/>
      <c r="FH30" s="7"/>
      <c r="FI30" s="7"/>
      <c r="FJ30" s="7"/>
      <c r="FK30" s="7"/>
      <c r="FL30" s="7"/>
      <c r="FM30" s="7"/>
      <c r="FN30" s="7"/>
      <c r="FO30" s="7"/>
      <c r="FP30" s="7"/>
      <c r="FQ30" s="7"/>
      <c r="FR30" s="7"/>
      <c r="FS30" s="7"/>
      <c r="FT30" s="7"/>
      <c r="FU30" s="7"/>
      <c r="FV30" s="7"/>
      <c r="FW30" s="7"/>
      <c r="FX30" s="7"/>
      <c r="FY30" s="7"/>
      <c r="FZ30" s="7"/>
      <c r="GA30" s="7"/>
      <c r="GB30" s="7"/>
      <c r="GC30" s="7"/>
      <c r="GD30" s="7"/>
      <c r="GE30" s="7"/>
      <c r="GF30" s="7"/>
      <c r="GG30" s="7"/>
      <c r="GH30" s="7"/>
      <c r="GI30" s="7"/>
      <c r="GJ30" s="7"/>
      <c r="GK30" s="7"/>
      <c r="GL30" s="7"/>
      <c r="GM30" s="7"/>
      <c r="GN30" s="7"/>
      <c r="GO30" s="7"/>
      <c r="GP30" s="7"/>
      <c r="GQ30" s="7"/>
      <c r="GR30" s="7"/>
      <c r="GS30" s="7"/>
      <c r="GT30" s="7"/>
      <c r="GU30" s="7"/>
      <c r="GV30" s="7"/>
      <c r="GW30" s="7"/>
      <c r="GX30" s="7"/>
      <c r="GY30" s="7"/>
      <c r="GZ30" s="7"/>
      <c r="HA30" s="7"/>
      <c r="HB30" s="7"/>
      <c r="HC30" s="7"/>
      <c r="HD30" s="7"/>
      <c r="HE30" s="7"/>
      <c r="HF30" s="7"/>
      <c r="HG30" s="7"/>
      <c r="HH30" s="7"/>
      <c r="HI30" s="7"/>
      <c r="HJ30" s="7"/>
      <c r="HK30" s="7"/>
      <c r="HL30" s="7"/>
      <c r="HM30" s="7"/>
      <c r="HN30" s="7"/>
      <c r="HO30" s="7"/>
      <c r="HP30" s="7"/>
      <c r="HQ30" s="7"/>
      <c r="HR30" s="7"/>
      <c r="HS30" s="7"/>
      <c r="HT30" s="7"/>
      <c r="HU30" s="7"/>
      <c r="HV30" s="7"/>
      <c r="HW30" s="7"/>
      <c r="HX30" s="7"/>
      <c r="HY30" s="7"/>
      <c r="HZ30" s="7"/>
      <c r="IA30" s="7"/>
      <c r="IB30" s="7"/>
      <c r="IC30" s="7"/>
      <c r="ID30" s="7"/>
      <c r="IE30" s="7"/>
      <c r="IF30" s="7"/>
      <c r="IG30" s="7"/>
      <c r="IH30" s="7"/>
      <c r="II30" s="7"/>
      <c r="IJ30" s="7"/>
      <c r="IK30" s="7"/>
      <c r="IL30" s="7"/>
      <c r="IM30" s="7"/>
      <c r="IN30" s="7"/>
      <c r="IO30" s="7"/>
      <c r="IP30" s="7"/>
      <c r="IQ30" s="7"/>
      <c r="IR30" s="7"/>
      <c r="IS30" s="7"/>
      <c r="IT30" s="7"/>
      <c r="IU30" s="7"/>
      <c r="IV30" s="7"/>
    </row>
    <row r="31" spans="1:256" ht="18.75" thickBot="1">
      <c r="A31" s="591" t="s">
        <v>497</v>
      </c>
      <c r="B31" s="853" t="s">
        <v>332</v>
      </c>
      <c r="C31" s="854"/>
      <c r="D31" s="854"/>
      <c r="E31" s="854"/>
      <c r="F31" s="854"/>
      <c r="G31" s="854"/>
      <c r="H31" s="854"/>
      <c r="I31" s="854"/>
      <c r="J31" s="855"/>
      <c r="K31" s="7"/>
      <c r="L31" s="7"/>
      <c r="M31" s="7"/>
      <c r="N31" s="7"/>
      <c r="O31" s="7"/>
      <c r="P31" s="7"/>
      <c r="Q31" s="7"/>
      <c r="R31" s="7"/>
      <c r="S31" s="7"/>
      <c r="T31" s="7"/>
      <c r="U31" s="7"/>
      <c r="V31" s="7"/>
      <c r="W31" s="7"/>
      <c r="X31" s="7"/>
      <c r="Y31" s="7"/>
      <c r="Z31" s="7"/>
      <c r="AA31" s="7"/>
      <c r="AB31" s="7"/>
      <c r="AC31" s="7"/>
      <c r="AD31" s="7"/>
      <c r="AE31" s="7"/>
      <c r="AF31" s="7"/>
      <c r="AG31" s="7"/>
      <c r="AH31" s="7"/>
      <c r="AI31" s="7"/>
      <c r="AJ31" s="7"/>
      <c r="AK31" s="7"/>
      <c r="AL31" s="7"/>
      <c r="AM31" s="7"/>
      <c r="AN31" s="7"/>
      <c r="AO31" s="7"/>
      <c r="AP31" s="7"/>
      <c r="AQ31" s="7"/>
      <c r="AR31" s="7"/>
      <c r="AS31" s="7"/>
      <c r="AT31" s="7"/>
      <c r="AU31" s="7"/>
      <c r="AV31" s="7"/>
      <c r="AW31" s="7"/>
      <c r="AX31" s="7"/>
      <c r="AY31" s="7"/>
      <c r="AZ31" s="7"/>
      <c r="BA31" s="7"/>
      <c r="BB31" s="7"/>
      <c r="BC31" s="7"/>
      <c r="BD31" s="7"/>
      <c r="BE31" s="7"/>
      <c r="BF31" s="7"/>
      <c r="BG31" s="7"/>
      <c r="BH31" s="7"/>
      <c r="BI31" s="7"/>
      <c r="BJ31" s="7"/>
      <c r="BK31" s="7"/>
      <c r="BL31" s="7"/>
      <c r="BM31" s="7"/>
      <c r="BN31" s="7"/>
      <c r="BO31" s="7"/>
      <c r="BP31" s="7"/>
      <c r="BQ31" s="7"/>
      <c r="BR31" s="7"/>
      <c r="BS31" s="7"/>
      <c r="BT31" s="7"/>
      <c r="BU31" s="7"/>
      <c r="BV31" s="7"/>
      <c r="BW31" s="7"/>
      <c r="BX31" s="7"/>
      <c r="BY31" s="7"/>
      <c r="BZ31" s="7"/>
      <c r="CA31" s="7"/>
      <c r="CB31" s="7"/>
      <c r="CC31" s="7"/>
      <c r="CD31" s="7"/>
      <c r="CE31" s="7"/>
      <c r="CF31" s="7"/>
      <c r="CG31" s="7"/>
      <c r="CH31" s="7"/>
      <c r="CI31" s="7"/>
      <c r="CJ31" s="7"/>
      <c r="CK31" s="7"/>
      <c r="CL31" s="7"/>
      <c r="CM31" s="7"/>
      <c r="CN31" s="7"/>
      <c r="CO31" s="7"/>
      <c r="CP31" s="7"/>
      <c r="CQ31" s="7"/>
      <c r="CR31" s="7"/>
      <c r="CS31" s="7"/>
      <c r="CT31" s="7"/>
      <c r="CU31" s="7"/>
      <c r="CV31" s="7"/>
      <c r="CW31" s="7"/>
      <c r="CX31" s="7"/>
      <c r="CY31" s="7"/>
      <c r="CZ31" s="7"/>
      <c r="DA31" s="7"/>
      <c r="DB31" s="7"/>
      <c r="DC31" s="7"/>
      <c r="DD31" s="7"/>
      <c r="DE31" s="7"/>
      <c r="DF31" s="7"/>
      <c r="DG31" s="7"/>
      <c r="DH31" s="7"/>
      <c r="DI31" s="7"/>
      <c r="DJ31" s="7"/>
      <c r="DK31" s="7"/>
      <c r="DL31" s="7"/>
      <c r="DM31" s="7"/>
      <c r="DN31" s="7"/>
      <c r="DO31" s="7"/>
      <c r="DP31" s="7"/>
      <c r="DQ31" s="7"/>
      <c r="DR31" s="7"/>
      <c r="DS31" s="7"/>
      <c r="DT31" s="7"/>
      <c r="DU31" s="7"/>
      <c r="DV31" s="7"/>
      <c r="DW31" s="7"/>
      <c r="DX31" s="7"/>
      <c r="DY31" s="7"/>
      <c r="DZ31" s="7"/>
      <c r="EA31" s="7"/>
      <c r="EB31" s="7"/>
      <c r="EC31" s="7"/>
      <c r="ED31" s="7"/>
      <c r="EE31" s="7"/>
      <c r="EF31" s="7"/>
      <c r="EG31" s="7"/>
      <c r="EH31" s="7"/>
      <c r="EI31" s="7"/>
      <c r="EJ31" s="7"/>
      <c r="EK31" s="7"/>
      <c r="EL31" s="7"/>
      <c r="EM31" s="7"/>
      <c r="EN31" s="7"/>
      <c r="EO31" s="7"/>
      <c r="EP31" s="7"/>
      <c r="EQ31" s="7"/>
      <c r="ER31" s="7"/>
      <c r="ES31" s="7"/>
      <c r="ET31" s="7"/>
      <c r="EU31" s="7"/>
      <c r="EV31" s="7"/>
      <c r="EW31" s="7"/>
      <c r="EX31" s="7"/>
      <c r="EY31" s="7"/>
      <c r="EZ31" s="7"/>
      <c r="FA31" s="7"/>
      <c r="FB31" s="7"/>
      <c r="FC31" s="7"/>
      <c r="FD31" s="7"/>
      <c r="FE31" s="7"/>
      <c r="FF31" s="7"/>
      <c r="FG31" s="7"/>
      <c r="FH31" s="7"/>
      <c r="FI31" s="7"/>
      <c r="FJ31" s="7"/>
      <c r="FK31" s="7"/>
      <c r="FL31" s="7"/>
      <c r="FM31" s="7"/>
      <c r="FN31" s="7"/>
      <c r="FO31" s="7"/>
      <c r="FP31" s="7"/>
      <c r="FQ31" s="7"/>
      <c r="FR31" s="7"/>
      <c r="FS31" s="7"/>
      <c r="FT31" s="7"/>
      <c r="FU31" s="7"/>
      <c r="FV31" s="7"/>
      <c r="FW31" s="7"/>
      <c r="FX31" s="7"/>
      <c r="FY31" s="7"/>
      <c r="FZ31" s="7"/>
      <c r="GA31" s="7"/>
      <c r="GB31" s="7"/>
      <c r="GC31" s="7"/>
      <c r="GD31" s="7"/>
      <c r="GE31" s="7"/>
      <c r="GF31" s="7"/>
      <c r="GG31" s="7"/>
      <c r="GH31" s="7"/>
      <c r="GI31" s="7"/>
      <c r="GJ31" s="7"/>
      <c r="GK31" s="7"/>
      <c r="GL31" s="7"/>
      <c r="GM31" s="7"/>
      <c r="GN31" s="7"/>
      <c r="GO31" s="7"/>
      <c r="GP31" s="7"/>
      <c r="GQ31" s="7"/>
      <c r="GR31" s="7"/>
      <c r="GS31" s="7"/>
      <c r="GT31" s="7"/>
      <c r="GU31" s="7"/>
      <c r="GV31" s="7"/>
      <c r="GW31" s="7"/>
      <c r="GX31" s="7"/>
      <c r="GY31" s="7"/>
      <c r="GZ31" s="7"/>
      <c r="HA31" s="7"/>
      <c r="HB31" s="7"/>
      <c r="HC31" s="7"/>
      <c r="HD31" s="7"/>
      <c r="HE31" s="7"/>
      <c r="HF31" s="7"/>
      <c r="HG31" s="7"/>
      <c r="HH31" s="7"/>
      <c r="HI31" s="7"/>
      <c r="HJ31" s="7"/>
      <c r="HK31" s="7"/>
      <c r="HL31" s="7"/>
      <c r="HM31" s="7"/>
      <c r="HN31" s="7"/>
      <c r="HO31" s="7"/>
      <c r="HP31" s="7"/>
      <c r="HQ31" s="7"/>
      <c r="HR31" s="7"/>
      <c r="HS31" s="7"/>
      <c r="HT31" s="7"/>
      <c r="HU31" s="7"/>
      <c r="HV31" s="7"/>
      <c r="HW31" s="7"/>
      <c r="HX31" s="7"/>
      <c r="HY31" s="7"/>
      <c r="HZ31" s="7"/>
      <c r="IA31" s="7"/>
      <c r="IB31" s="7"/>
      <c r="IC31" s="7"/>
      <c r="ID31" s="7"/>
      <c r="IE31" s="7"/>
      <c r="IF31" s="7"/>
      <c r="IG31" s="7"/>
      <c r="IH31" s="7"/>
      <c r="II31" s="7"/>
      <c r="IJ31" s="7"/>
      <c r="IK31" s="7"/>
      <c r="IL31" s="7"/>
      <c r="IM31" s="7"/>
      <c r="IN31" s="7"/>
      <c r="IO31" s="7"/>
      <c r="IP31" s="7"/>
      <c r="IQ31" s="7"/>
      <c r="IR31" s="7"/>
      <c r="IS31" s="7"/>
      <c r="IT31" s="7"/>
      <c r="IU31" s="7"/>
      <c r="IV31" s="7"/>
    </row>
    <row r="32" spans="1:256">
      <c r="A32" s="592"/>
      <c r="B32" s="593"/>
      <c r="C32" s="593"/>
      <c r="D32" s="593"/>
      <c r="E32" s="593"/>
      <c r="F32" s="593"/>
      <c r="G32" s="593"/>
      <c r="H32" s="593"/>
      <c r="I32" s="594"/>
      <c r="J32" s="595"/>
    </row>
    <row r="33" spans="1:17">
      <c r="A33" s="596"/>
      <c r="J33" s="411"/>
    </row>
    <row r="34" spans="1:17">
      <c r="A34" s="596"/>
      <c r="J34" s="411"/>
    </row>
    <row r="35" spans="1:17">
      <c r="A35" s="597"/>
      <c r="B35" s="11"/>
      <c r="C35" s="11"/>
      <c r="D35" s="275"/>
      <c r="E35" s="275"/>
      <c r="F35" s="275"/>
      <c r="G35" s="11"/>
      <c r="H35" s="11"/>
      <c r="J35" s="411"/>
    </row>
    <row r="36" spans="1:17">
      <c r="A36" s="597"/>
      <c r="B36" s="11"/>
      <c r="C36" s="11"/>
      <c r="D36" s="11"/>
      <c r="E36" s="11"/>
      <c r="F36" s="11"/>
      <c r="G36" s="11"/>
      <c r="H36" s="11"/>
      <c r="J36" s="411"/>
    </row>
    <row r="37" spans="1:17">
      <c r="A37" s="597"/>
      <c r="B37" s="11"/>
      <c r="C37" s="11"/>
      <c r="D37" s="275"/>
      <c r="E37" s="275"/>
      <c r="F37" s="275"/>
      <c r="G37" s="11"/>
      <c r="H37" s="11"/>
      <c r="J37" s="411"/>
    </row>
    <row r="38" spans="1:17">
      <c r="A38" s="597"/>
      <c r="B38" s="11"/>
      <c r="C38" s="11"/>
      <c r="D38" s="11"/>
      <c r="E38" s="11"/>
      <c r="F38" s="11"/>
      <c r="G38" s="11"/>
      <c r="H38" s="11"/>
      <c r="J38" s="411"/>
    </row>
    <row r="39" spans="1:17">
      <c r="A39" s="597"/>
      <c r="B39" s="11"/>
      <c r="C39" s="11"/>
      <c r="D39" s="275"/>
      <c r="E39" s="275"/>
      <c r="F39" s="275"/>
      <c r="G39" s="11"/>
      <c r="H39" s="11"/>
      <c r="J39" s="411"/>
    </row>
    <row r="40" spans="1:17">
      <c r="A40" s="597"/>
      <c r="B40" s="11"/>
      <c r="C40" s="11"/>
      <c r="D40" s="11"/>
      <c r="E40" s="11"/>
      <c r="F40" s="11"/>
      <c r="G40" s="11"/>
      <c r="H40" s="11"/>
      <c r="J40" s="411"/>
    </row>
    <row r="41" spans="1:17">
      <c r="A41" s="597"/>
      <c r="B41" s="11"/>
      <c r="C41" s="11"/>
      <c r="D41" s="11"/>
      <c r="E41" s="11"/>
      <c r="F41" s="11"/>
      <c r="G41" s="11"/>
      <c r="H41" s="11"/>
      <c r="J41" s="598"/>
      <c r="K41" s="11"/>
      <c r="L41" s="11"/>
      <c r="M41" s="275"/>
      <c r="N41" s="275"/>
      <c r="O41" s="275"/>
      <c r="P41" s="11"/>
      <c r="Q41" s="11"/>
    </row>
    <row r="42" spans="1:17" ht="18">
      <c r="A42" s="597"/>
      <c r="B42" s="11"/>
      <c r="C42" s="599"/>
      <c r="D42" s="275"/>
      <c r="E42" s="275"/>
      <c r="F42" s="275"/>
      <c r="G42" s="11"/>
      <c r="H42" s="11"/>
      <c r="J42" s="598"/>
      <c r="K42" s="11"/>
      <c r="L42" s="11"/>
      <c r="M42" s="11"/>
      <c r="N42" s="11"/>
      <c r="O42" s="11"/>
      <c r="P42" s="11"/>
      <c r="Q42" s="11"/>
    </row>
    <row r="43" spans="1:17" ht="18">
      <c r="A43" s="597"/>
      <c r="B43" s="11"/>
      <c r="C43" s="599"/>
      <c r="D43" s="11"/>
      <c r="E43" s="11"/>
      <c r="F43" s="11"/>
      <c r="G43" s="11"/>
      <c r="H43" s="11"/>
      <c r="J43" s="411"/>
    </row>
    <row r="44" spans="1:17" ht="18">
      <c r="A44" s="597"/>
      <c r="B44" s="11"/>
      <c r="C44" s="599"/>
      <c r="D44" s="275"/>
      <c r="E44" s="275"/>
      <c r="F44" s="275"/>
      <c r="G44" s="11"/>
      <c r="H44" s="11"/>
      <c r="J44" s="411"/>
    </row>
    <row r="45" spans="1:17" ht="18">
      <c r="A45" s="597"/>
      <c r="B45" s="11"/>
      <c r="C45" s="599"/>
      <c r="D45" s="600"/>
      <c r="E45" s="600"/>
      <c r="F45" s="11"/>
      <c r="G45" s="11"/>
      <c r="H45" s="11"/>
      <c r="J45" s="411"/>
    </row>
    <row r="46" spans="1:17" ht="18">
      <c r="A46" s="597"/>
      <c r="B46" s="11"/>
      <c r="C46" s="599"/>
      <c r="D46" s="600"/>
      <c r="E46" s="600"/>
      <c r="F46" s="11"/>
      <c r="G46" s="11"/>
      <c r="H46" s="11"/>
      <c r="J46" s="411"/>
    </row>
    <row r="47" spans="1:17" ht="18">
      <c r="A47" s="601"/>
      <c r="B47" s="599"/>
      <c r="C47" s="599"/>
      <c r="D47" s="599"/>
      <c r="E47" s="599"/>
      <c r="F47" s="599"/>
      <c r="G47" s="599"/>
      <c r="H47" s="599"/>
      <c r="J47" s="411"/>
    </row>
    <row r="48" spans="1:17">
      <c r="A48" s="596"/>
      <c r="J48" s="411"/>
    </row>
    <row r="49" spans="1:10" ht="18">
      <c r="A49" s="602"/>
      <c r="B49" s="48"/>
      <c r="D49" s="48"/>
      <c r="E49" s="48"/>
      <c r="F49" s="7"/>
      <c r="G49" s="48"/>
      <c r="H49" s="48"/>
      <c r="I49" s="48"/>
      <c r="J49" s="411"/>
    </row>
    <row r="50" spans="1:10" ht="27.2" customHeight="1" thickBot="1">
      <c r="A50" s="603"/>
      <c r="B50" s="604"/>
      <c r="C50" s="604"/>
      <c r="D50" s="604"/>
      <c r="E50" s="604"/>
      <c r="F50" s="604"/>
      <c r="G50" s="604"/>
      <c r="H50" s="604"/>
      <c r="I50" s="604"/>
      <c r="J50" s="605"/>
    </row>
    <row r="51" spans="1:10" ht="15.75" thickTop="1"/>
    <row r="52" spans="1:10" ht="18">
      <c r="A52" s="48" t="s">
        <v>498</v>
      </c>
      <c r="C52" s="606"/>
      <c r="D52" s="484"/>
      <c r="E52" s="606"/>
      <c r="G52" s="484"/>
      <c r="H52" s="607"/>
      <c r="I52" s="606"/>
      <c r="J52" s="606"/>
    </row>
    <row r="53" spans="1:10">
      <c r="F53" s="608"/>
    </row>
    <row r="54" spans="1:10" ht="18">
      <c r="A54" s="48" t="s">
        <v>499</v>
      </c>
      <c r="C54" s="606"/>
      <c r="D54" s="484"/>
      <c r="E54" s="606"/>
      <c r="F54" s="484"/>
      <c r="G54" s="484"/>
      <c r="H54" s="606"/>
      <c r="I54" s="606"/>
      <c r="J54" s="606"/>
    </row>
    <row r="55" spans="1:10" ht="18">
      <c r="H55" s="48"/>
      <c r="J55" s="609"/>
    </row>
    <row r="56" spans="1:10" ht="18">
      <c r="A56" s="48" t="s">
        <v>500</v>
      </c>
      <c r="C56" s="610"/>
      <c r="D56" s="484"/>
      <c r="E56" s="484"/>
      <c r="F56" s="484"/>
      <c r="G56" s="484"/>
      <c r="H56" s="606"/>
      <c r="I56" s="606"/>
      <c r="J56" s="611"/>
    </row>
    <row r="57" spans="1:10" ht="18">
      <c r="H57" s="48"/>
      <c r="J57" s="46"/>
    </row>
    <row r="58" spans="1:10" ht="18">
      <c r="A58" s="48" t="s">
        <v>501</v>
      </c>
      <c r="B58" s="48"/>
      <c r="C58" s="484"/>
      <c r="D58" s="606"/>
      <c r="E58" s="484"/>
      <c r="F58" s="484"/>
      <c r="G58" s="484"/>
      <c r="H58" s="606"/>
      <c r="I58" s="606"/>
      <c r="J58" s="611"/>
    </row>
    <row r="62" spans="1:10" ht="18">
      <c r="A62" s="7" t="s">
        <v>502</v>
      </c>
      <c r="B62" s="48"/>
    </row>
    <row r="64" spans="1:10" ht="18">
      <c r="A64" s="48" t="s">
        <v>503</v>
      </c>
      <c r="B64" s="48"/>
    </row>
    <row r="65" spans="1:4" ht="18">
      <c r="A65" s="48" t="s">
        <v>504</v>
      </c>
      <c r="D65" s="484"/>
    </row>
    <row r="66" spans="1:4" ht="13.5" customHeight="1">
      <c r="A66" s="48"/>
    </row>
    <row r="67" spans="1:4" ht="18">
      <c r="A67" s="48" t="s">
        <v>505</v>
      </c>
      <c r="B67" s="48"/>
      <c r="D67" s="484"/>
    </row>
    <row r="68" spans="1:4" ht="30" customHeight="1">
      <c r="A68" s="48" t="s">
        <v>506</v>
      </c>
      <c r="D68" s="612"/>
    </row>
    <row r="69" spans="1:4" ht="36.75" customHeight="1">
      <c r="A69" s="48" t="s">
        <v>507</v>
      </c>
      <c r="B69" s="48"/>
      <c r="D69" s="612"/>
    </row>
  </sheetData>
  <mergeCells count="2">
    <mergeCell ref="A28:J28"/>
    <mergeCell ref="B31:J31"/>
  </mergeCells>
  <dataValidations count="5">
    <dataValidation allowBlank="1" showInputMessage="1" showErrorMessage="1" errorTitle="Formula Driven" error="Cells data cannot be changed" sqref="CT8:CV8 DZ8:EB8 DB8:DD8 DJ8:DL8 DR8:DT8" xr:uid="{DEEDB779-1D0C-4531-AF5E-522D13A4C90B}"/>
    <dataValidation allowBlank="1" showInputMessage="1" showErrorMessage="1" errorTitle="Formula driven" error="Cells data cannot be changed" sqref="BV8:BX8 CD8:CF8 CL8:CN8" xr:uid="{73159815-EF08-4126-9CBB-D6915D64025D}"/>
    <dataValidation allowBlank="1" showInputMessage="1" showErrorMessage="1" errorTitle="Formula driven" error="Cell data cannot be changed" sqref="AX8:AZ8" xr:uid="{12071A93-6591-49CE-95A2-A4460F6112DA}"/>
    <dataValidation allowBlank="1" showInputMessage="1" showErrorMessage="1" errorTitle="Formula driven" error="Cells data cannot be changed_x000a_" sqref="Z8:AB8 AP8:AR8" xr:uid="{07DF4ABC-1E76-4E80-897C-1A05A9C98428}"/>
    <dataValidation allowBlank="1" showInputMessage="1" showErrorMessage="1" errorTitle="formula driven" error="cells data cannot be changed" sqref="J8" xr:uid="{4EA84868-9818-4F4D-B6FE-2037660C1895}"/>
  </dataValidations>
  <pageMargins left="0.2" right="0.2" top="0.25" bottom="0.25" header="0.3" footer="0.3"/>
  <pageSetup paperSize="5" scale="59" orientation="landscape" r:id="rId1"/>
  <rowBreaks count="1" manualBreakCount="1">
    <brk id="70" max="9"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CFE1F4-1FDC-46DF-BD0C-794D0B2559EF}">
  <dimension ref="A1:EH54"/>
  <sheetViews>
    <sheetView topLeftCell="A26" zoomScale="90" zoomScaleNormal="90" workbookViewId="0">
      <selection activeCell="C2" sqref="C2"/>
    </sheetView>
  </sheetViews>
  <sheetFormatPr defaultRowHeight="15"/>
  <cols>
    <col min="1" max="1" width="22.5546875" customWidth="1"/>
    <col min="2" max="2" width="11.21875" customWidth="1"/>
    <col min="3" max="3" width="21" customWidth="1"/>
    <col min="4" max="4" width="19.88671875" customWidth="1"/>
    <col min="5" max="7" width="20.5546875" customWidth="1"/>
    <col min="8" max="8" width="24.33203125" customWidth="1"/>
    <col min="9" max="9" width="26.44140625" customWidth="1"/>
    <col min="10" max="10" width="10" bestFit="1" customWidth="1"/>
  </cols>
  <sheetData>
    <row r="1" spans="1:138" s="6" customFormat="1" ht="5.0999999999999996" customHeight="1">
      <c r="A1" s="1"/>
      <c r="B1" s="1"/>
      <c r="C1" s="1"/>
      <c r="D1" s="1"/>
      <c r="E1" s="1"/>
      <c r="F1" s="3"/>
      <c r="G1" s="4"/>
      <c r="H1" s="5"/>
    </row>
    <row r="2" spans="1:138" s="6" customFormat="1" ht="18">
      <c r="A2" s="7" t="s">
        <v>0</v>
      </c>
      <c r="B2"/>
      <c r="C2"/>
      <c r="D2"/>
      <c r="E2" s="9"/>
      <c r="F2" s="310"/>
      <c r="G2" s="11"/>
    </row>
    <row r="3" spans="1:138" ht="15.75">
      <c r="A3" t="s">
        <v>626</v>
      </c>
      <c r="E3" s="9"/>
      <c r="F3" s="310"/>
      <c r="G3" s="11"/>
    </row>
    <row r="4" spans="1:138" ht="15.75">
      <c r="E4" s="9"/>
      <c r="F4" s="310"/>
      <c r="G4" s="11"/>
    </row>
    <row r="5" spans="1:138" ht="15.75">
      <c r="A5" s="12" t="s">
        <v>508</v>
      </c>
      <c r="B5" s="14"/>
      <c r="C5" s="14"/>
      <c r="D5" s="14"/>
      <c r="E5" s="14"/>
      <c r="F5" s="613"/>
      <c r="G5" s="613"/>
      <c r="H5" s="14"/>
      <c r="I5" s="14"/>
    </row>
    <row r="6" spans="1:138" ht="15.75">
      <c r="A6" s="12" t="s">
        <v>509</v>
      </c>
      <c r="B6" s="14"/>
      <c r="C6" s="14"/>
      <c r="D6" s="14"/>
      <c r="E6" s="14"/>
      <c r="F6" s="613"/>
      <c r="G6" s="613"/>
      <c r="H6" s="14"/>
      <c r="I6" s="14"/>
    </row>
    <row r="8" spans="1:138" s="614" customFormat="1" ht="15.75">
      <c r="A8" s="9" t="s">
        <v>510</v>
      </c>
      <c r="F8" s="615"/>
      <c r="G8" s="616"/>
      <c r="I8" s="617"/>
      <c r="J8" s="617"/>
      <c r="K8" s="617"/>
      <c r="L8" s="618"/>
      <c r="N8" s="615"/>
      <c r="O8" s="616"/>
      <c r="Q8" s="619"/>
      <c r="R8" s="615"/>
      <c r="S8" s="617"/>
      <c r="T8" s="618"/>
      <c r="V8" s="615"/>
      <c r="W8" s="616"/>
      <c r="Y8" s="615"/>
      <c r="Z8" s="615"/>
      <c r="AA8" s="615"/>
      <c r="AB8" s="615"/>
      <c r="AD8" s="615"/>
      <c r="AE8" s="616"/>
      <c r="AG8" s="615"/>
      <c r="AH8" s="615"/>
      <c r="AI8" s="615"/>
      <c r="AJ8" s="615"/>
      <c r="AL8" s="615"/>
      <c r="AM8" s="616"/>
      <c r="AO8" s="615"/>
      <c r="AP8" s="615"/>
      <c r="AQ8" s="615"/>
      <c r="AR8" s="615"/>
      <c r="AT8" s="615"/>
      <c r="AU8" s="616"/>
      <c r="AW8" s="615"/>
      <c r="AX8" s="615"/>
      <c r="AY8" s="615"/>
      <c r="AZ8" s="615"/>
      <c r="BB8" s="615"/>
      <c r="BC8" s="616"/>
      <c r="BE8" s="615"/>
      <c r="BF8" s="615"/>
      <c r="BG8" s="615"/>
      <c r="BH8" s="615"/>
      <c r="BJ8" s="615"/>
      <c r="BK8" s="616"/>
      <c r="BM8" s="615"/>
      <c r="BN8" s="615"/>
      <c r="BO8" s="615"/>
      <c r="BP8" s="615"/>
      <c r="BR8" s="615"/>
      <c r="BS8" s="616"/>
      <c r="BU8" s="615"/>
      <c r="BV8" s="615"/>
      <c r="BW8" s="615"/>
      <c r="BX8" s="615"/>
      <c r="BZ8" s="615"/>
      <c r="CA8" s="616"/>
      <c r="CC8" s="615"/>
      <c r="CD8" s="615"/>
      <c r="CE8" s="615"/>
      <c r="CF8" s="615"/>
      <c r="CH8" s="615"/>
      <c r="CI8" s="616"/>
      <c r="CK8" s="615"/>
      <c r="CL8" s="615"/>
      <c r="CM8" s="615"/>
      <c r="CN8" s="615"/>
      <c r="CP8" s="615"/>
      <c r="CQ8" s="616"/>
      <c r="CS8" s="615"/>
      <c r="CT8" s="615"/>
      <c r="CU8" s="615"/>
      <c r="CV8" s="615"/>
      <c r="CX8" s="615"/>
      <c r="CY8" s="616"/>
      <c r="DA8" s="615"/>
      <c r="DB8" s="615"/>
      <c r="DC8" s="615"/>
      <c r="DD8" s="615"/>
      <c r="DF8" s="615"/>
      <c r="DG8" s="616"/>
      <c r="DI8" s="615"/>
      <c r="DJ8" s="615"/>
      <c r="DK8" s="615"/>
      <c r="DL8" s="615"/>
      <c r="DN8" s="615"/>
      <c r="DO8" s="616"/>
      <c r="DQ8" s="615"/>
      <c r="DR8" s="615"/>
      <c r="DS8" s="615"/>
      <c r="DT8" s="615"/>
      <c r="DV8" s="615"/>
      <c r="DW8" s="616"/>
      <c r="DY8" s="615"/>
      <c r="DZ8" s="615"/>
      <c r="EA8" s="615"/>
      <c r="EB8" s="615"/>
      <c r="ED8" s="359"/>
      <c r="EE8" s="360"/>
      <c r="EF8" s="361"/>
      <c r="EG8" s="361"/>
      <c r="EH8" s="362"/>
    </row>
    <row r="9" spans="1:138" s="614" customFormat="1" ht="15.75">
      <c r="A9" s="9" t="s">
        <v>511</v>
      </c>
      <c r="F9" s="615"/>
      <c r="G9" s="616"/>
      <c r="I9" s="617"/>
      <c r="J9" s="617"/>
      <c r="K9" s="617"/>
      <c r="L9" s="618"/>
      <c r="N9" s="615"/>
      <c r="O9" s="616"/>
      <c r="Q9" s="619"/>
      <c r="R9" s="615"/>
      <c r="S9" s="617"/>
      <c r="T9" s="618"/>
      <c r="V9" s="615"/>
      <c r="W9" s="616"/>
      <c r="Y9" s="615"/>
      <c r="Z9" s="615"/>
      <c r="AA9" s="615"/>
      <c r="AB9" s="615"/>
      <c r="AD9" s="615"/>
      <c r="AE9" s="616"/>
      <c r="AG9" s="615"/>
      <c r="AH9" s="615"/>
      <c r="AI9" s="615"/>
      <c r="AJ9" s="615"/>
      <c r="AL9" s="615"/>
      <c r="AM9" s="616"/>
      <c r="AO9" s="615"/>
      <c r="AP9" s="615"/>
      <c r="AQ9" s="615"/>
      <c r="AR9" s="615"/>
      <c r="AT9" s="615"/>
      <c r="AU9" s="616"/>
      <c r="AW9" s="615"/>
      <c r="AX9" s="615"/>
      <c r="AY9" s="615"/>
      <c r="AZ9" s="615"/>
      <c r="BB9" s="615"/>
      <c r="BC9" s="616"/>
      <c r="BE9" s="615"/>
      <c r="BF9" s="615"/>
      <c r="BG9" s="615"/>
      <c r="BH9" s="615"/>
      <c r="BJ9" s="615"/>
      <c r="BK9" s="616"/>
      <c r="BM9" s="615"/>
      <c r="BN9" s="615"/>
      <c r="BO9" s="615"/>
      <c r="BP9" s="615"/>
      <c r="BR9" s="615"/>
      <c r="BS9" s="616"/>
      <c r="BU9" s="615"/>
      <c r="BV9" s="615"/>
      <c r="BW9" s="615"/>
      <c r="BX9" s="615"/>
      <c r="BZ9" s="615"/>
      <c r="CA9" s="616"/>
      <c r="CC9" s="615"/>
      <c r="CD9" s="615"/>
      <c r="CE9" s="615"/>
      <c r="CF9" s="615"/>
      <c r="CH9" s="615"/>
      <c r="CI9" s="616"/>
      <c r="CK9" s="615"/>
      <c r="CL9" s="615"/>
      <c r="CM9" s="615"/>
      <c r="CN9" s="615"/>
      <c r="CP9" s="615"/>
      <c r="CQ9" s="616"/>
      <c r="CS9" s="615"/>
      <c r="CT9" s="615"/>
      <c r="CU9" s="615"/>
      <c r="CV9" s="615"/>
      <c r="CX9" s="615"/>
      <c r="CY9" s="616"/>
      <c r="DA9" s="615"/>
      <c r="DB9" s="615"/>
      <c r="DC9" s="615"/>
      <c r="DD9" s="615"/>
      <c r="DF9" s="615"/>
      <c r="DG9" s="616"/>
      <c r="DI9" s="615"/>
      <c r="DJ9" s="615"/>
      <c r="DK9" s="615"/>
      <c r="DL9" s="615"/>
      <c r="DN9" s="615"/>
      <c r="DO9" s="616"/>
      <c r="DQ9" s="615"/>
      <c r="DR9" s="615"/>
      <c r="DS9" s="615"/>
      <c r="DT9" s="615"/>
      <c r="DV9" s="615"/>
      <c r="DW9" s="616"/>
      <c r="DY9" s="615"/>
      <c r="DZ9" s="615"/>
      <c r="EA9" s="615"/>
      <c r="EB9" s="615"/>
      <c r="ED9" s="359"/>
      <c r="EE9" s="360"/>
      <c r="EF9" s="361"/>
      <c r="EG9" s="361"/>
      <c r="EH9" s="362"/>
    </row>
    <row r="11" spans="1:138" s="614" customFormat="1" ht="15.75">
      <c r="A11" s="9" t="s">
        <v>512</v>
      </c>
      <c r="F11" s="615"/>
      <c r="G11" s="616"/>
      <c r="I11" s="617"/>
      <c r="J11" s="617"/>
      <c r="K11" s="617"/>
      <c r="L11" s="618"/>
      <c r="N11" s="615"/>
      <c r="O11" s="616"/>
      <c r="Q11" s="619"/>
      <c r="R11" s="615"/>
      <c r="S11" s="617"/>
      <c r="T11" s="618"/>
      <c r="V11" s="615"/>
      <c r="W11" s="616"/>
      <c r="Y11" s="615"/>
      <c r="Z11" s="615"/>
      <c r="AA11" s="615"/>
      <c r="AB11" s="615"/>
      <c r="AD11" s="615"/>
      <c r="AE11" s="616"/>
      <c r="AG11" s="615"/>
      <c r="AH11" s="615"/>
      <c r="AI11" s="615"/>
      <c r="AJ11" s="615"/>
      <c r="AL11" s="615"/>
      <c r="AM11" s="616"/>
      <c r="AO11" s="615"/>
      <c r="AP11" s="615"/>
      <c r="AQ11" s="615"/>
      <c r="AR11" s="615"/>
      <c r="AT11" s="615"/>
      <c r="AU11" s="616"/>
      <c r="AW11" s="615"/>
      <c r="AX11" s="615"/>
      <c r="AY11" s="615"/>
      <c r="AZ11" s="615"/>
      <c r="BB11" s="615"/>
      <c r="BC11" s="616"/>
      <c r="BE11" s="615"/>
      <c r="BF11" s="615"/>
      <c r="BG11" s="615"/>
      <c r="BH11" s="615"/>
      <c r="BJ11" s="615"/>
      <c r="BK11" s="616"/>
      <c r="BM11" s="615"/>
      <c r="BN11" s="615"/>
      <c r="BO11" s="615"/>
      <c r="BP11" s="615"/>
      <c r="BR11" s="615"/>
      <c r="BS11" s="616"/>
      <c r="BU11" s="615"/>
      <c r="BV11" s="615"/>
      <c r="BW11" s="615"/>
      <c r="BX11" s="615"/>
      <c r="BZ11" s="615"/>
      <c r="CA11" s="616"/>
      <c r="CC11" s="615"/>
      <c r="CD11" s="615"/>
      <c r="CE11" s="615"/>
      <c r="CF11" s="615"/>
      <c r="CH11" s="615"/>
      <c r="CI11" s="616"/>
      <c r="CK11" s="615"/>
      <c r="CL11" s="615"/>
      <c r="CM11" s="615"/>
      <c r="CN11" s="615"/>
      <c r="CP11" s="615"/>
      <c r="CQ11" s="616"/>
      <c r="CS11" s="615"/>
      <c r="CT11" s="615"/>
      <c r="CU11" s="615"/>
      <c r="CV11" s="615"/>
      <c r="CX11" s="615"/>
      <c r="CY11" s="616"/>
      <c r="DA11" s="615"/>
      <c r="DB11" s="615"/>
      <c r="DC11" s="615"/>
      <c r="DD11" s="615"/>
      <c r="DF11" s="615"/>
      <c r="DG11" s="616"/>
      <c r="DI11" s="615"/>
      <c r="DJ11" s="615"/>
      <c r="DK11" s="615"/>
      <c r="DL11" s="615"/>
      <c r="DN11" s="615"/>
      <c r="DO11" s="616"/>
      <c r="DQ11" s="615"/>
      <c r="DR11" s="615"/>
      <c r="DS11" s="615"/>
      <c r="DT11" s="615"/>
      <c r="DV11" s="615"/>
      <c r="DW11" s="616"/>
      <c r="DY11" s="615"/>
      <c r="DZ11" s="615"/>
      <c r="EA11" s="615"/>
      <c r="EB11" s="615"/>
      <c r="ED11" s="359"/>
      <c r="EE11" s="360"/>
      <c r="EF11" s="361"/>
      <c r="EG11" s="361"/>
      <c r="EH11" s="362"/>
    </row>
    <row r="12" spans="1:138" s="614" customFormat="1" ht="15.75">
      <c r="A12" s="9" t="s">
        <v>513</v>
      </c>
      <c r="F12" s="615"/>
      <c r="G12" s="616"/>
      <c r="I12" s="617"/>
      <c r="J12" s="617"/>
      <c r="K12" s="617"/>
      <c r="L12" s="618"/>
      <c r="N12" s="615"/>
      <c r="O12" s="616"/>
      <c r="Q12" s="619"/>
      <c r="R12" s="615"/>
      <c r="S12" s="617"/>
      <c r="T12" s="618"/>
      <c r="V12" s="615"/>
      <c r="W12" s="616"/>
      <c r="Y12" s="615"/>
      <c r="Z12" s="615"/>
      <c r="AA12" s="615"/>
      <c r="AB12" s="615"/>
      <c r="AD12" s="615"/>
      <c r="AE12" s="616"/>
      <c r="AG12" s="615"/>
      <c r="AH12" s="615"/>
      <c r="AI12" s="615"/>
      <c r="AJ12" s="615"/>
      <c r="AL12" s="615"/>
      <c r="AM12" s="616"/>
      <c r="AO12" s="615"/>
      <c r="AP12" s="615"/>
      <c r="AQ12" s="615"/>
      <c r="AR12" s="615"/>
      <c r="AT12" s="615"/>
      <c r="AU12" s="616"/>
      <c r="AW12" s="615"/>
      <c r="AX12" s="615"/>
      <c r="AY12" s="615"/>
      <c r="AZ12" s="615"/>
      <c r="BB12" s="615"/>
      <c r="BC12" s="616"/>
      <c r="BE12" s="615"/>
      <c r="BF12" s="615"/>
      <c r="BG12" s="615"/>
      <c r="BH12" s="615"/>
      <c r="BJ12" s="615"/>
      <c r="BK12" s="616"/>
      <c r="BM12" s="615"/>
      <c r="BN12" s="615"/>
      <c r="BO12" s="615"/>
      <c r="BP12" s="615"/>
      <c r="BR12" s="615"/>
      <c r="BS12" s="616"/>
      <c r="BU12" s="615"/>
      <c r="BV12" s="615"/>
      <c r="BW12" s="615"/>
      <c r="BX12" s="615"/>
      <c r="BZ12" s="615"/>
      <c r="CA12" s="616"/>
      <c r="CC12" s="615"/>
      <c r="CD12" s="615"/>
      <c r="CE12" s="615"/>
      <c r="CF12" s="615"/>
      <c r="CH12" s="615"/>
      <c r="CI12" s="616"/>
      <c r="CK12" s="615"/>
      <c r="CL12" s="615"/>
      <c r="CM12" s="615"/>
      <c r="CN12" s="615"/>
      <c r="CP12" s="615"/>
      <c r="CQ12" s="616"/>
      <c r="CS12" s="615"/>
      <c r="CT12" s="615"/>
      <c r="CU12" s="615"/>
      <c r="CV12" s="615"/>
      <c r="CX12" s="615"/>
      <c r="CY12" s="616"/>
      <c r="DA12" s="615"/>
      <c r="DB12" s="615"/>
      <c r="DC12" s="615"/>
      <c r="DD12" s="615"/>
      <c r="DF12" s="615"/>
      <c r="DG12" s="616"/>
      <c r="DI12" s="615"/>
      <c r="DJ12" s="615"/>
      <c r="DK12" s="615"/>
      <c r="DL12" s="615"/>
      <c r="DN12" s="615"/>
      <c r="DO12" s="616"/>
      <c r="DQ12" s="615"/>
      <c r="DR12" s="615"/>
      <c r="DS12" s="615"/>
      <c r="DT12" s="615"/>
      <c r="DV12" s="615"/>
      <c r="DW12" s="616"/>
      <c r="DY12" s="615"/>
      <c r="DZ12" s="615"/>
      <c r="EA12" s="615"/>
      <c r="EB12" s="615"/>
      <c r="ED12" s="359"/>
      <c r="EE12" s="360"/>
      <c r="EF12" s="361"/>
      <c r="EG12" s="361"/>
      <c r="EH12" s="362"/>
    </row>
    <row r="13" spans="1:138" s="614" customFormat="1" ht="15.75">
      <c r="A13" s="9" t="s">
        <v>514</v>
      </c>
      <c r="F13" s="615"/>
      <c r="G13" s="616"/>
      <c r="I13" s="617"/>
      <c r="J13" s="617"/>
      <c r="K13" s="617"/>
      <c r="L13" s="618"/>
      <c r="N13" s="615"/>
      <c r="O13" s="616"/>
      <c r="Q13" s="619"/>
      <c r="R13" s="615"/>
      <c r="S13" s="617"/>
      <c r="T13" s="618"/>
      <c r="V13" s="615"/>
      <c r="W13" s="616"/>
      <c r="Y13" s="615"/>
      <c r="Z13" s="615"/>
      <c r="AA13" s="615"/>
      <c r="AB13" s="615"/>
      <c r="AD13" s="615"/>
      <c r="AE13" s="616"/>
      <c r="AG13" s="615"/>
      <c r="AH13" s="615"/>
      <c r="AI13" s="615"/>
      <c r="AJ13" s="615"/>
      <c r="AL13" s="615"/>
      <c r="AM13" s="616"/>
      <c r="AO13" s="615"/>
      <c r="AP13" s="615"/>
      <c r="AQ13" s="615"/>
      <c r="AR13" s="615"/>
      <c r="AT13" s="615"/>
      <c r="AU13" s="616"/>
      <c r="AW13" s="615"/>
      <c r="AX13" s="615"/>
      <c r="AY13" s="615"/>
      <c r="AZ13" s="615"/>
      <c r="BB13" s="615"/>
      <c r="BC13" s="616"/>
      <c r="BE13" s="615"/>
      <c r="BF13" s="615"/>
      <c r="BG13" s="615"/>
      <c r="BH13" s="615"/>
      <c r="BJ13" s="615"/>
      <c r="BK13" s="616"/>
      <c r="BM13" s="615"/>
      <c r="BN13" s="615"/>
      <c r="BO13" s="615"/>
      <c r="BP13" s="615"/>
      <c r="BR13" s="615"/>
      <c r="BS13" s="616"/>
      <c r="BU13" s="615"/>
      <c r="BV13" s="615"/>
      <c r="BW13" s="615"/>
      <c r="BX13" s="615"/>
      <c r="BZ13" s="615"/>
      <c r="CA13" s="616"/>
      <c r="CC13" s="615"/>
      <c r="CD13" s="615"/>
      <c r="CE13" s="615"/>
      <c r="CF13" s="615"/>
      <c r="CH13" s="615"/>
      <c r="CI13" s="616"/>
      <c r="CK13" s="615"/>
      <c r="CL13" s="615"/>
      <c r="CM13" s="615"/>
      <c r="CN13" s="615"/>
      <c r="CP13" s="615"/>
      <c r="CQ13" s="616"/>
      <c r="CS13" s="615"/>
      <c r="CT13" s="615"/>
      <c r="CU13" s="615"/>
      <c r="CV13" s="615"/>
      <c r="CX13" s="615"/>
      <c r="CY13" s="616"/>
      <c r="DA13" s="615"/>
      <c r="DB13" s="615"/>
      <c r="DC13" s="615"/>
      <c r="DD13" s="615"/>
      <c r="DF13" s="615"/>
      <c r="DG13" s="616"/>
      <c r="DI13" s="615"/>
      <c r="DJ13" s="615"/>
      <c r="DK13" s="615"/>
      <c r="DL13" s="615"/>
      <c r="DN13" s="615"/>
      <c r="DO13" s="616"/>
      <c r="DQ13" s="615"/>
      <c r="DR13" s="615"/>
      <c r="DS13" s="615"/>
      <c r="DT13" s="615"/>
      <c r="DV13" s="615"/>
      <c r="DW13" s="616"/>
      <c r="DY13" s="615"/>
      <c r="DZ13" s="615"/>
      <c r="EA13" s="615"/>
      <c r="EB13" s="615"/>
      <c r="ED13" s="359"/>
      <c r="EE13" s="360"/>
      <c r="EF13" s="361"/>
      <c r="EG13" s="361"/>
      <c r="EH13" s="362"/>
    </row>
    <row r="14" spans="1:138" ht="15.75">
      <c r="A14" s="9" t="s">
        <v>515</v>
      </c>
    </row>
    <row r="15" spans="1:138" ht="15.75">
      <c r="B15" s="9" t="s">
        <v>516</v>
      </c>
    </row>
    <row r="16" spans="1:138" ht="15.75">
      <c r="B16" s="9" t="s">
        <v>517</v>
      </c>
    </row>
    <row r="17" spans="1:10" ht="15.75">
      <c r="B17" s="9" t="s">
        <v>518</v>
      </c>
    </row>
    <row r="18" spans="1:10" ht="15.75">
      <c r="B18" s="9" t="s">
        <v>519</v>
      </c>
    </row>
    <row r="20" spans="1:10" s="6" customFormat="1" ht="5.0999999999999996" customHeight="1">
      <c r="A20" s="1"/>
      <c r="B20" s="1"/>
      <c r="C20" s="1"/>
      <c r="D20" s="1"/>
      <c r="E20" s="1"/>
      <c r="F20" s="3"/>
      <c r="G20" s="4"/>
      <c r="H20" s="5"/>
    </row>
    <row r="22" spans="1:10" ht="20.25">
      <c r="A22" s="620"/>
    </row>
    <row r="25" spans="1:10" ht="15" customHeight="1">
      <c r="A25" s="26"/>
      <c r="F25" s="27"/>
      <c r="H25" s="32"/>
      <c r="I25" s="35"/>
      <c r="J25" s="35"/>
    </row>
    <row r="26" spans="1:10" ht="15" customHeight="1">
      <c r="A26" s="322"/>
      <c r="F26" s="27"/>
      <c r="H26" s="32"/>
      <c r="I26" s="35"/>
      <c r="J26" s="35"/>
    </row>
    <row r="27" spans="1:10" s="820" customFormat="1" ht="23.25" customHeight="1">
      <c r="A27" s="820" t="s">
        <v>520</v>
      </c>
    </row>
    <row r="28" spans="1:10" ht="15" customHeight="1">
      <c r="A28" s="294"/>
      <c r="F28" s="27"/>
      <c r="H28" s="32"/>
      <c r="I28" s="35"/>
    </row>
    <row r="29" spans="1:10">
      <c r="A29" s="26"/>
    </row>
    <row r="30" spans="1:10" ht="20.100000000000001" customHeight="1">
      <c r="A30" s="43" t="s">
        <v>9</v>
      </c>
      <c r="B30" s="621">
        <f>'FY Comparison'!E5</f>
        <v>0</v>
      </c>
      <c r="G30" s="622" t="s">
        <v>521</v>
      </c>
      <c r="H30" s="621">
        <f>'FY Comparison'!E6</f>
        <v>0</v>
      </c>
    </row>
    <row r="31" spans="1:10" ht="20.100000000000001" customHeight="1">
      <c r="A31" s="43" t="s">
        <v>10</v>
      </c>
      <c r="B31" s="621">
        <f>'FY Comparison'!E6</f>
        <v>0</v>
      </c>
      <c r="G31" s="622" t="s">
        <v>522</v>
      </c>
      <c r="H31" s="623"/>
    </row>
    <row r="32" spans="1:10" ht="23.25">
      <c r="A32" s="30"/>
      <c r="B32" s="350"/>
      <c r="E32" s="32"/>
      <c r="F32" s="35"/>
      <c r="G32" s="37"/>
    </row>
    <row r="33" spans="1:13" ht="20.25">
      <c r="A33" s="815" t="s">
        <v>523</v>
      </c>
      <c r="B33" s="815"/>
      <c r="C33" s="815"/>
      <c r="D33" s="815"/>
      <c r="E33" s="815"/>
      <c r="F33" s="815"/>
      <c r="G33" s="815"/>
      <c r="H33" s="815"/>
    </row>
    <row r="34" spans="1:13" ht="24" thickBot="1">
      <c r="A34" s="350"/>
      <c r="B34" s="350"/>
      <c r="C34" s="29"/>
      <c r="D34" s="29"/>
      <c r="E34" s="29"/>
      <c r="F34" s="29"/>
      <c r="G34" s="29"/>
      <c r="H34" s="29"/>
    </row>
    <row r="35" spans="1:13" s="367" customFormat="1" ht="12.75">
      <c r="A35" s="624"/>
      <c r="B35" s="625"/>
      <c r="C35" s="626"/>
      <c r="D35" s="626"/>
      <c r="E35" s="627"/>
      <c r="F35" s="626"/>
      <c r="G35" s="626" t="s">
        <v>524</v>
      </c>
      <c r="H35" s="628"/>
      <c r="I35" s="629"/>
      <c r="J35" s="629"/>
      <c r="M35" s="630"/>
    </row>
    <row r="36" spans="1:13" s="367" customFormat="1" ht="12.75">
      <c r="A36" s="631"/>
      <c r="B36" s="629"/>
      <c r="C36" s="632"/>
      <c r="D36" s="633" t="s">
        <v>525</v>
      </c>
      <c r="E36" s="633" t="s">
        <v>294</v>
      </c>
      <c r="F36" s="633" t="s">
        <v>295</v>
      </c>
      <c r="G36" s="633" t="s">
        <v>526</v>
      </c>
      <c r="H36" s="634" t="s">
        <v>527</v>
      </c>
      <c r="I36" s="629"/>
      <c r="J36" s="629"/>
    </row>
    <row r="37" spans="1:13" s="367" customFormat="1" ht="12.75">
      <c r="A37" s="631" t="s">
        <v>528</v>
      </c>
      <c r="B37" s="629"/>
      <c r="C37" s="632" t="s">
        <v>529</v>
      </c>
      <c r="D37" s="633" t="s">
        <v>530</v>
      </c>
      <c r="E37" s="633" t="s">
        <v>303</v>
      </c>
      <c r="F37" s="633" t="s">
        <v>303</v>
      </c>
      <c r="G37" s="633" t="s">
        <v>531</v>
      </c>
      <c r="H37" s="635" t="s">
        <v>622</v>
      </c>
      <c r="I37" s="629"/>
      <c r="J37" s="629"/>
    </row>
    <row r="38" spans="1:13">
      <c r="A38" s="407"/>
      <c r="C38" s="386"/>
      <c r="D38" s="387"/>
      <c r="E38" s="387"/>
      <c r="F38" s="387"/>
      <c r="G38" s="387"/>
      <c r="H38" s="636"/>
    </row>
    <row r="39" spans="1:13">
      <c r="A39" s="858"/>
      <c r="B39" s="859"/>
      <c r="C39" s="637"/>
      <c r="D39" s="638"/>
      <c r="E39" s="639"/>
      <c r="F39" s="639"/>
      <c r="G39" s="640"/>
      <c r="H39" s="641">
        <f>+G39*9</f>
        <v>0</v>
      </c>
      <c r="I39" s="642"/>
      <c r="J39" s="642"/>
    </row>
    <row r="40" spans="1:13">
      <c r="A40" s="856"/>
      <c r="B40" s="857"/>
      <c r="C40" s="637"/>
      <c r="D40" s="638"/>
      <c r="E40" s="639"/>
      <c r="F40" s="639"/>
      <c r="G40" s="640"/>
      <c r="H40" s="641">
        <f>+G40*9</f>
        <v>0</v>
      </c>
    </row>
    <row r="41" spans="1:13">
      <c r="A41" s="856"/>
      <c r="B41" s="857"/>
      <c r="C41" s="637"/>
      <c r="D41" s="638"/>
      <c r="E41" s="639"/>
      <c r="F41" s="639"/>
      <c r="G41" s="640"/>
      <c r="H41" s="641">
        <f>+G41*8</f>
        <v>0</v>
      </c>
      <c r="J41" s="334"/>
    </row>
    <row r="42" spans="1:13">
      <c r="A42" s="856"/>
      <c r="B42" s="857"/>
      <c r="C42" s="637"/>
      <c r="D42" s="638"/>
      <c r="E42" s="639"/>
      <c r="F42" s="639"/>
      <c r="G42" s="640"/>
      <c r="H42" s="641">
        <f>+C42</f>
        <v>0</v>
      </c>
    </row>
    <row r="43" spans="1:13">
      <c r="A43" s="856"/>
      <c r="B43" s="857"/>
      <c r="C43" s="637"/>
      <c r="D43" s="638"/>
      <c r="E43" s="639"/>
      <c r="F43" s="639"/>
      <c r="G43" s="640"/>
      <c r="H43" s="641">
        <f>+C43</f>
        <v>0</v>
      </c>
    </row>
    <row r="44" spans="1:13">
      <c r="A44" s="856"/>
      <c r="B44" s="857"/>
      <c r="C44" s="637"/>
      <c r="D44" s="638"/>
      <c r="E44" s="639"/>
      <c r="F44" s="639"/>
      <c r="G44" s="640"/>
      <c r="H44" s="641">
        <f>+C44</f>
        <v>0</v>
      </c>
    </row>
    <row r="45" spans="1:13">
      <c r="A45" s="856"/>
      <c r="B45" s="857"/>
      <c r="C45" s="637"/>
      <c r="D45" s="638"/>
      <c r="E45" s="639"/>
      <c r="F45" s="639"/>
      <c r="G45" s="640"/>
      <c r="H45" s="641">
        <f>+C45</f>
        <v>0</v>
      </c>
    </row>
    <row r="46" spans="1:13">
      <c r="A46" s="386"/>
      <c r="B46" s="643"/>
      <c r="C46" s="484"/>
      <c r="D46" s="387"/>
      <c r="E46" s="387"/>
      <c r="F46" s="387"/>
      <c r="G46" s="387"/>
      <c r="H46" s="636"/>
    </row>
    <row r="47" spans="1:13">
      <c r="A47" s="407"/>
      <c r="C47" s="378"/>
      <c r="D47" s="379"/>
      <c r="E47" s="379"/>
      <c r="F47" s="379"/>
      <c r="G47" s="379"/>
      <c r="H47" s="644"/>
    </row>
    <row r="48" spans="1:13">
      <c r="A48" s="407"/>
      <c r="C48" s="378"/>
      <c r="D48" s="379"/>
      <c r="E48" s="379"/>
      <c r="F48" s="379"/>
      <c r="G48" s="379"/>
      <c r="H48" s="644"/>
    </row>
    <row r="49" spans="1:8">
      <c r="A49" s="407"/>
      <c r="C49" s="378"/>
      <c r="D49" s="379"/>
      <c r="E49" s="379"/>
      <c r="F49" s="379"/>
      <c r="G49" s="379"/>
      <c r="H49" s="644"/>
    </row>
    <row r="50" spans="1:8">
      <c r="A50" s="407"/>
      <c r="C50" s="378"/>
      <c r="D50" s="379"/>
      <c r="E50" s="379"/>
      <c r="F50" s="379"/>
      <c r="G50" s="379"/>
      <c r="H50" s="644"/>
    </row>
    <row r="51" spans="1:8">
      <c r="A51" s="407"/>
      <c r="C51" s="378"/>
      <c r="D51" s="379"/>
      <c r="E51" s="379"/>
      <c r="F51" s="379"/>
      <c r="G51" s="379"/>
      <c r="H51" s="644"/>
    </row>
    <row r="52" spans="1:8">
      <c r="A52" s="407"/>
      <c r="C52" s="378"/>
      <c r="D52" s="379"/>
      <c r="E52" s="379"/>
      <c r="F52" s="379"/>
      <c r="G52" s="379"/>
      <c r="H52" s="644"/>
    </row>
    <row r="53" spans="1:8">
      <c r="A53" s="407"/>
      <c r="C53" s="378"/>
      <c r="D53" s="379"/>
      <c r="E53" s="379"/>
      <c r="F53" s="379"/>
      <c r="G53" s="379"/>
      <c r="H53" s="644"/>
    </row>
    <row r="54" spans="1:8" ht="15.75" thickBot="1">
      <c r="A54" s="645"/>
      <c r="B54" s="413"/>
      <c r="C54" s="646"/>
      <c r="D54" s="647"/>
      <c r="E54" s="647"/>
      <c r="F54" s="647"/>
      <c r="G54" s="647"/>
      <c r="H54" s="648"/>
    </row>
  </sheetData>
  <mergeCells count="9">
    <mergeCell ref="A43:B43"/>
    <mergeCell ref="A44:B44"/>
    <mergeCell ref="A45:B45"/>
    <mergeCell ref="A27:XFD27"/>
    <mergeCell ref="A33:H33"/>
    <mergeCell ref="A39:B39"/>
    <mergeCell ref="A40:B40"/>
    <mergeCell ref="A41:B41"/>
    <mergeCell ref="A42:B42"/>
  </mergeCells>
  <dataValidations count="6">
    <dataValidation allowBlank="1" showInputMessage="1" showErrorMessage="1" errorTitle="formula driven" error="cells data cannot be changed" sqref="I8:L8" xr:uid="{BCB74D86-E217-4263-B53E-D3C6B77230FD}"/>
    <dataValidation allowBlank="1" showInputMessage="1" showErrorMessage="1" errorTitle="formuila driven" error="Cells data cannot be changed_x000a_" sqref="R8:T8" xr:uid="{412730F2-059B-414F-94CB-895A2321310F}"/>
    <dataValidation allowBlank="1" showInputMessage="1" showErrorMessage="1" errorTitle="Formula driven" error="Cells data cannot be changed_x000a_" sqref="Z8:AB8 AP8:AR8" xr:uid="{8C4D78B1-207D-4527-A273-0E4C422D03F6}"/>
    <dataValidation allowBlank="1" showInputMessage="1" showErrorMessage="1" errorTitle="Formula driven" error="Cell data cannot be changed" sqref="AX8:AZ8" xr:uid="{45EF3437-4A69-4705-B511-38C2A18D8C17}"/>
    <dataValidation allowBlank="1" showInputMessage="1" showErrorMessage="1" errorTitle="Formula driven" error="Cells data cannot be changed" sqref="BV8:BX8 CD8:CF8 CL8:CN8" xr:uid="{EE651D36-2B22-4C3E-8EAD-83892FB2E9AF}"/>
    <dataValidation allowBlank="1" showInputMessage="1" showErrorMessage="1" errorTitle="Formula Driven" error="Cells data cannot be changed" sqref="CT8:CV8 DZ8:EB8 DB8:DD8 DJ8:DL8 DR8:DT8" xr:uid="{FB32E0E1-BC22-4908-8F7D-849CC241B01B}"/>
  </dataValidations>
  <pageMargins left="0.7" right="0.7" top="0.75" bottom="0.75" header="0.3" footer="0.3"/>
  <pageSetup paperSize="5" scale="79" orientation="landscape"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8F47D4-D4FD-483E-8AA6-593E18263033}">
  <dimension ref="A1:EK138"/>
  <sheetViews>
    <sheetView zoomScale="84" zoomScaleNormal="84" workbookViewId="0">
      <selection activeCell="C2" sqref="C2"/>
    </sheetView>
  </sheetViews>
  <sheetFormatPr defaultColWidth="8.88671875" defaultRowHeight="15" outlineLevelCol="2"/>
  <cols>
    <col min="1" max="1" width="8.88671875" style="353"/>
    <col min="2" max="2" width="19.33203125" style="353" customWidth="1"/>
    <col min="3" max="3" width="26.33203125" style="353" customWidth="1"/>
    <col min="4" max="4" width="16.88671875" style="353" bestFit="1" customWidth="1"/>
    <col min="5" max="5" width="0.88671875" style="353" customWidth="1"/>
    <col min="6" max="6" width="25.33203125" style="353" bestFit="1" customWidth="1"/>
    <col min="7" max="7" width="17.21875" style="353" bestFit="1" customWidth="1"/>
    <col min="8" max="8" width="10" style="353" bestFit="1" customWidth="1"/>
    <col min="9" max="9" width="8.88671875" style="654"/>
    <col min="10" max="10" width="9.33203125" style="353" bestFit="1" customWidth="1"/>
    <col min="11" max="11" width="8.44140625" style="769" bestFit="1" customWidth="1"/>
    <col min="12" max="12" width="11.77734375" style="770" customWidth="1"/>
    <col min="13" max="13" width="0.5546875" style="653" customWidth="1"/>
    <col min="14" max="14" width="21.44140625" style="353" bestFit="1" customWidth="1"/>
    <col min="15" max="15" width="18.109375" style="353" bestFit="1" customWidth="1"/>
    <col min="16" max="16" width="10" style="353" bestFit="1" customWidth="1"/>
    <col min="17" max="17" width="8.88671875" style="654"/>
    <col min="18" max="18" width="10" style="353" customWidth="1"/>
    <col min="19" max="19" width="8.44140625" style="769" bestFit="1" customWidth="1"/>
    <col min="20" max="20" width="10.5546875" style="770" customWidth="1"/>
    <col min="21" max="21" width="0.77734375" style="653" customWidth="1"/>
    <col min="22" max="22" width="25.33203125" style="353" hidden="1" customWidth="1"/>
    <col min="23" max="23" width="17.21875" style="353" hidden="1" customWidth="1"/>
    <col min="24" max="24" width="10" style="353" hidden="1" customWidth="1"/>
    <col min="25" max="25" width="0" style="353" hidden="1" customWidth="1"/>
    <col min="26" max="26" width="10.109375" style="353" hidden="1" customWidth="1"/>
    <col min="27" max="27" width="8.44140625" style="353" hidden="1" customWidth="1"/>
    <col min="28" max="28" width="7" style="353" hidden="1" customWidth="1"/>
    <col min="29" max="29" width="0.77734375" style="653" hidden="1" customWidth="1"/>
    <col min="30" max="30" width="25.33203125" style="353" hidden="1" customWidth="1"/>
    <col min="31" max="31" width="17.21875" style="353" hidden="1" customWidth="1"/>
    <col min="32" max="32" width="10" style="353" hidden="1" customWidth="1"/>
    <col min="33" max="33" width="0" style="353" hidden="1" customWidth="1"/>
    <col min="34" max="34" width="9.33203125" style="353" hidden="1" customWidth="1"/>
    <col min="35" max="35" width="8.44140625" style="353" hidden="1" customWidth="1"/>
    <col min="36" max="36" width="8.5546875" style="353" hidden="1" customWidth="1"/>
    <col min="37" max="37" width="0.44140625" style="653" hidden="1" customWidth="1"/>
    <col min="38" max="38" width="25.33203125" style="353" hidden="1" customWidth="1"/>
    <col min="39" max="39" width="17.21875" style="353" hidden="1" customWidth="1"/>
    <col min="40" max="40" width="10" style="353" hidden="1" customWidth="1"/>
    <col min="41" max="41" width="0" style="353" hidden="1" customWidth="1"/>
    <col min="42" max="42" width="9.33203125" style="353" hidden="1" customWidth="1"/>
    <col min="43" max="43" width="8.44140625" style="353" hidden="1" customWidth="1"/>
    <col min="44" max="44" width="9.33203125" style="353" hidden="1" customWidth="1"/>
    <col min="45" max="45" width="0.33203125" style="653" hidden="1" customWidth="1" outlineLevel="2"/>
    <col min="46" max="46" width="25.33203125" style="353" hidden="1" customWidth="1" outlineLevel="2"/>
    <col min="47" max="47" width="17.21875" style="353" hidden="1" customWidth="1" outlineLevel="2"/>
    <col min="48" max="48" width="10" style="353" hidden="1" customWidth="1" outlineLevel="2"/>
    <col min="49" max="49" width="7.109375" style="353" hidden="1" customWidth="1" outlineLevel="2"/>
    <col min="50" max="50" width="9.33203125" style="353" hidden="1" customWidth="1" outlineLevel="2"/>
    <col min="51" max="51" width="8.44140625" style="353" hidden="1" customWidth="1" outlineLevel="2"/>
    <col min="52" max="52" width="8.109375" style="353" hidden="1" customWidth="1" outlineLevel="2"/>
    <col min="53" max="53" width="0.44140625" style="653" hidden="1" customWidth="1" outlineLevel="2"/>
    <col min="54" max="54" width="25.33203125" style="353" hidden="1" customWidth="1" outlineLevel="2"/>
    <col min="55" max="55" width="17.21875" style="353" hidden="1" customWidth="1" outlineLevel="2"/>
    <col min="56" max="56" width="10" style="353" hidden="1" customWidth="1" outlineLevel="2"/>
    <col min="57" max="57" width="7.109375" style="353" hidden="1" customWidth="1" outlineLevel="2"/>
    <col min="58" max="58" width="9.33203125" style="353" hidden="1" customWidth="1" outlineLevel="2"/>
    <col min="59" max="59" width="8.44140625" style="353" hidden="1" customWidth="1" outlineLevel="2"/>
    <col min="60" max="60" width="10.21875" style="353" hidden="1" customWidth="1" outlineLevel="2"/>
    <col min="61" max="61" width="0.44140625" style="653" hidden="1" customWidth="1" outlineLevel="2"/>
    <col min="62" max="62" width="25.33203125" style="353" hidden="1" customWidth="1" outlineLevel="2"/>
    <col min="63" max="63" width="17.21875" style="353" hidden="1" customWidth="1" outlineLevel="2"/>
    <col min="64" max="64" width="10" style="353" hidden="1" customWidth="1" outlineLevel="2"/>
    <col min="65" max="65" width="7.109375" style="353" hidden="1" customWidth="1" outlineLevel="2"/>
    <col min="66" max="66" width="9.33203125" style="353" hidden="1" customWidth="1" outlineLevel="2"/>
    <col min="67" max="67" width="8.44140625" style="353" hidden="1" customWidth="1" outlineLevel="2"/>
    <col min="68" max="68" width="9.33203125" style="353" hidden="1" customWidth="1" outlineLevel="2"/>
    <col min="69" max="69" width="0.33203125" style="653" hidden="1" customWidth="1" outlineLevel="2"/>
    <col min="70" max="70" width="25.33203125" style="353" hidden="1" customWidth="1" outlineLevel="2"/>
    <col min="71" max="71" width="17.21875" style="353" hidden="1" customWidth="1" outlineLevel="2"/>
    <col min="72" max="72" width="10" style="353" hidden="1" customWidth="1" outlineLevel="2"/>
    <col min="73" max="73" width="7.109375" style="353" hidden="1" customWidth="1" outlineLevel="2"/>
    <col min="74" max="74" width="9.33203125" style="353" hidden="1" customWidth="1" outlineLevel="2"/>
    <col min="75" max="75" width="8.44140625" style="353" hidden="1" customWidth="1" outlineLevel="2"/>
    <col min="76" max="76" width="8.77734375" style="353" hidden="1" customWidth="1" outlineLevel="2"/>
    <col min="77" max="77" width="0.44140625" style="653" hidden="1" customWidth="1" outlineLevel="2"/>
    <col min="78" max="78" width="25.33203125" style="353" hidden="1" customWidth="1" outlineLevel="2"/>
    <col min="79" max="79" width="17.21875" style="353" hidden="1" customWidth="1" outlineLevel="2"/>
    <col min="80" max="80" width="10" style="353" hidden="1" customWidth="1" outlineLevel="2"/>
    <col min="81" max="81" width="7.109375" style="353" hidden="1" customWidth="1" outlineLevel="2"/>
    <col min="82" max="82" width="9.33203125" style="353" hidden="1" customWidth="1" outlineLevel="2"/>
    <col min="83" max="83" width="8.44140625" style="353" hidden="1" customWidth="1" outlineLevel="2"/>
    <col min="84" max="84" width="10.44140625" style="353" hidden="1" customWidth="1" outlineLevel="2"/>
    <col min="85" max="85" width="0.44140625" style="653" hidden="1" customWidth="1" outlineLevel="2"/>
    <col min="86" max="86" width="25.33203125" style="353" hidden="1" customWidth="1" outlineLevel="2"/>
    <col min="87" max="87" width="17.21875" style="353" hidden="1" customWidth="1" outlineLevel="2"/>
    <col min="88" max="88" width="10" style="353" hidden="1" customWidth="1" outlineLevel="2"/>
    <col min="89" max="89" width="7.109375" style="353" hidden="1" customWidth="1" outlineLevel="2"/>
    <col min="90" max="90" width="9.33203125" style="353" hidden="1" customWidth="1" outlineLevel="2"/>
    <col min="91" max="91" width="8.44140625" style="353" hidden="1" customWidth="1" outlineLevel="2"/>
    <col min="92" max="92" width="11.5546875" style="353" hidden="1" customWidth="1" outlineLevel="2"/>
    <col min="93" max="93" width="0.44140625" style="653" hidden="1" customWidth="1" outlineLevel="2"/>
    <col min="94" max="94" width="25.33203125" style="353" hidden="1" customWidth="1" outlineLevel="2"/>
    <col min="95" max="95" width="17.21875" style="353" hidden="1" customWidth="1" outlineLevel="2"/>
    <col min="96" max="96" width="10" style="353" hidden="1" customWidth="1" outlineLevel="2"/>
    <col min="97" max="97" width="7.109375" style="353" hidden="1" customWidth="1" outlineLevel="2"/>
    <col min="98" max="98" width="9.33203125" style="353" hidden="1" customWidth="1" outlineLevel="2"/>
    <col min="99" max="99" width="8.44140625" style="353" hidden="1" customWidth="1" outlineLevel="2"/>
    <col min="100" max="100" width="10.5546875" style="353" hidden="1" customWidth="1" outlineLevel="2"/>
    <col min="101" max="101" width="0.44140625" style="653" hidden="1" customWidth="1" outlineLevel="2"/>
    <col min="102" max="102" width="25.33203125" style="353" hidden="1" customWidth="1" outlineLevel="2"/>
    <col min="103" max="103" width="17.21875" style="353" hidden="1" customWidth="1" outlineLevel="2"/>
    <col min="104" max="104" width="10" style="353" hidden="1" customWidth="1" outlineLevel="2"/>
    <col min="105" max="105" width="7.109375" style="353" hidden="1" customWidth="1" outlineLevel="2"/>
    <col min="106" max="106" width="9.33203125" style="353" hidden="1" customWidth="1" outlineLevel="2"/>
    <col min="107" max="107" width="8.44140625" style="353" hidden="1" customWidth="1" outlineLevel="2"/>
    <col min="108" max="108" width="9.77734375" style="353" hidden="1" customWidth="1" outlineLevel="2"/>
    <col min="109" max="109" width="0.33203125" style="653" hidden="1" customWidth="1" outlineLevel="2"/>
    <col min="110" max="110" width="25.33203125" style="353" hidden="1" customWidth="1" outlineLevel="2"/>
    <col min="111" max="111" width="17.21875" style="353" hidden="1" customWidth="1" outlineLevel="2"/>
    <col min="112" max="112" width="10" style="353" hidden="1" customWidth="1" outlineLevel="2"/>
    <col min="113" max="113" width="7.109375" style="353" hidden="1" customWidth="1" outlineLevel="2"/>
    <col min="114" max="116" width="11.109375" style="353" hidden="1" customWidth="1" outlineLevel="2"/>
    <col min="117" max="117" width="0.33203125" style="653" hidden="1" customWidth="1" outlineLevel="2"/>
    <col min="118" max="118" width="25.33203125" style="353" hidden="1" customWidth="1" outlineLevel="2"/>
    <col min="119" max="119" width="17.21875" style="353" hidden="1" customWidth="1" outlineLevel="2"/>
    <col min="120" max="120" width="10" style="353" hidden="1" customWidth="1" outlineLevel="2"/>
    <col min="121" max="121" width="7.109375" style="353" hidden="1" customWidth="1" outlineLevel="2"/>
    <col min="122" max="122" width="9.33203125" style="353" hidden="1" customWidth="1" outlineLevel="2"/>
    <col min="123" max="123" width="8.44140625" style="353" hidden="1" customWidth="1" outlineLevel="2"/>
    <col min="124" max="124" width="9.77734375" style="353" hidden="1" customWidth="1" outlineLevel="2"/>
    <col min="125" max="125" width="0.33203125" style="653" hidden="1" customWidth="1" outlineLevel="2"/>
    <col min="126" max="126" width="25.33203125" style="353" hidden="1" customWidth="1" outlineLevel="2"/>
    <col min="127" max="127" width="17.21875" style="353" hidden="1" customWidth="1" outlineLevel="2"/>
    <col min="128" max="128" width="10" style="353" hidden="1" customWidth="1" outlineLevel="2"/>
    <col min="129" max="129" width="7.109375" style="353" hidden="1" customWidth="1" outlineLevel="2"/>
    <col min="130" max="130" width="6" style="353" hidden="1" customWidth="1" outlineLevel="2"/>
    <col min="131" max="131" width="8.44140625" style="353" hidden="1" customWidth="1" outlineLevel="2"/>
    <col min="132" max="132" width="10" style="353" hidden="1" customWidth="1" outlineLevel="2"/>
    <col min="133" max="133" width="0.44140625" style="653" customWidth="1" collapsed="1"/>
    <col min="134" max="134" width="11.21875" style="654" bestFit="1" customWidth="1"/>
    <col min="135" max="135" width="0.5546875" style="360" customWidth="1"/>
    <col min="136" max="136" width="14" style="655" bestFit="1" customWidth="1"/>
    <col min="137" max="137" width="23.33203125" style="655" customWidth="1"/>
    <col min="138" max="138" width="0.44140625" style="656" customWidth="1"/>
    <col min="139" max="140" width="14.109375" style="353" customWidth="1"/>
    <col min="141" max="141" width="21.109375" style="353" customWidth="1"/>
    <col min="142" max="16384" width="8.88671875" style="353"/>
  </cols>
  <sheetData>
    <row r="1" spans="1:11" s="6" customFormat="1" ht="5.0999999999999996" customHeight="1">
      <c r="A1" s="1"/>
      <c r="B1" s="1"/>
      <c r="C1" s="1"/>
      <c r="D1" s="1"/>
      <c r="E1" s="1"/>
      <c r="F1" s="3"/>
      <c r="G1" s="4"/>
      <c r="H1" s="5"/>
      <c r="I1" s="5"/>
      <c r="J1" s="5"/>
      <c r="K1" s="5"/>
    </row>
    <row r="2" spans="1:11" s="6" customFormat="1" ht="18">
      <c r="A2" s="7" t="s">
        <v>0</v>
      </c>
      <c r="B2"/>
      <c r="C2"/>
      <c r="D2"/>
      <c r="E2" s="9"/>
      <c r="F2" s="310"/>
      <c r="G2" s="11"/>
    </row>
    <row r="3" spans="1:11" s="6" customFormat="1" ht="15.75">
      <c r="A3" t="s">
        <v>626</v>
      </c>
      <c r="B3"/>
      <c r="C3"/>
      <c r="D3"/>
      <c r="E3" s="9"/>
      <c r="F3" s="310"/>
      <c r="G3" s="11"/>
    </row>
    <row r="4" spans="1:11" s="6" customFormat="1" ht="15.75">
      <c r="A4"/>
      <c r="B4"/>
      <c r="C4"/>
      <c r="D4"/>
      <c r="E4" s="9"/>
      <c r="F4" s="310"/>
      <c r="G4" s="11"/>
    </row>
    <row r="5" spans="1:11" s="6" customFormat="1" ht="18">
      <c r="A5" s="12" t="s">
        <v>641</v>
      </c>
      <c r="B5" s="14"/>
      <c r="C5" s="14"/>
      <c r="D5" s="14"/>
      <c r="E5" s="14"/>
      <c r="F5" s="16"/>
      <c r="G5" s="16"/>
      <c r="H5" s="17"/>
      <c r="I5" s="17"/>
      <c r="J5" s="17"/>
      <c r="K5" s="17"/>
    </row>
    <row r="6" spans="1:11" s="6" customFormat="1" ht="15.75">
      <c r="A6"/>
      <c r="B6"/>
      <c r="C6"/>
      <c r="D6"/>
      <c r="E6" s="9"/>
      <c r="F6" s="310"/>
      <c r="G6" s="11"/>
    </row>
    <row r="7" spans="1:11" s="6" customFormat="1" ht="15.75">
      <c r="A7" s="20" t="s">
        <v>2</v>
      </c>
      <c r="B7"/>
      <c r="C7"/>
      <c r="D7"/>
      <c r="E7" s="9"/>
    </row>
    <row r="8" spans="1:11" s="6" customFormat="1" ht="15.75">
      <c r="A8" t="s">
        <v>532</v>
      </c>
      <c r="C8" s="25"/>
      <c r="D8" s="9"/>
    </row>
    <row r="9" spans="1:11" s="6" customFormat="1" ht="15.75">
      <c r="A9" t="s">
        <v>533</v>
      </c>
      <c r="C9" s="25"/>
      <c r="D9" s="9"/>
    </row>
    <row r="10" spans="1:11" s="316" customFormat="1">
      <c r="A10" s="363"/>
    </row>
    <row r="11" spans="1:11" s="6" customFormat="1" ht="5.0999999999999996" customHeight="1">
      <c r="A11" s="1"/>
      <c r="B11" s="1"/>
      <c r="C11" s="1"/>
      <c r="D11" s="1"/>
      <c r="E11" s="1"/>
      <c r="F11" s="3"/>
      <c r="G11" s="4"/>
      <c r="H11" s="5"/>
      <c r="I11" s="5"/>
      <c r="J11" s="5"/>
      <c r="K11" s="5"/>
    </row>
    <row r="12" spans="1:11" s="6" customFormat="1" ht="18">
      <c r="A12" s="7"/>
      <c r="E12" s="317"/>
    </row>
    <row r="13" spans="1:11" s="6" customFormat="1" ht="18">
      <c r="A13" s="7"/>
      <c r="E13" s="317"/>
    </row>
    <row r="14" spans="1:11" s="6" customFormat="1" ht="18">
      <c r="A14" s="7"/>
      <c r="E14" s="317"/>
    </row>
    <row r="15" spans="1:11" s="6" customFormat="1" ht="18">
      <c r="A15" s="7"/>
      <c r="E15" s="317"/>
    </row>
    <row r="16" spans="1:11" s="6" customFormat="1" ht="18">
      <c r="A16" s="7"/>
      <c r="E16" s="317"/>
    </row>
    <row r="17" spans="1:141" ht="18.75">
      <c r="F17" s="354"/>
      <c r="G17" s="354"/>
      <c r="I17" s="649"/>
      <c r="J17" s="650"/>
      <c r="K17" s="651"/>
      <c r="L17" s="652"/>
      <c r="N17" s="354"/>
      <c r="O17" s="354"/>
      <c r="Q17" s="649"/>
      <c r="R17" s="650"/>
      <c r="S17" s="651"/>
      <c r="T17" s="652"/>
      <c r="V17" s="354"/>
      <c r="W17" s="354"/>
      <c r="Y17" s="650"/>
      <c r="Z17" s="650"/>
      <c r="AA17" s="650"/>
      <c r="AB17" s="650"/>
      <c r="AD17" s="354"/>
      <c r="AE17" s="354"/>
      <c r="AG17" s="650"/>
      <c r="AH17" s="650"/>
      <c r="AI17" s="650"/>
      <c r="AJ17" s="650"/>
      <c r="AL17" s="354"/>
      <c r="AM17" s="354"/>
      <c r="AO17" s="650"/>
      <c r="AP17" s="650"/>
      <c r="AQ17" s="650"/>
      <c r="AR17" s="650"/>
      <c r="AT17" s="354"/>
      <c r="AU17" s="354"/>
      <c r="AW17" s="650"/>
      <c r="AX17" s="650"/>
      <c r="AY17" s="650"/>
      <c r="AZ17" s="650"/>
      <c r="BB17" s="354"/>
      <c r="BC17" s="354"/>
      <c r="BE17" s="650"/>
      <c r="BF17" s="650"/>
      <c r="BG17" s="650"/>
      <c r="BH17" s="650"/>
      <c r="BJ17" s="354"/>
      <c r="BK17" s="354"/>
      <c r="BM17" s="650"/>
      <c r="BN17" s="650"/>
      <c r="BO17" s="650"/>
      <c r="BP17" s="650"/>
      <c r="BR17" s="354"/>
      <c r="BS17" s="354"/>
      <c r="BU17" s="650"/>
      <c r="BV17" s="650"/>
      <c r="BW17" s="650"/>
      <c r="BX17" s="650"/>
      <c r="BZ17" s="354"/>
      <c r="CA17" s="354"/>
      <c r="CC17" s="650"/>
      <c r="CD17" s="650"/>
      <c r="CE17" s="650"/>
      <c r="CF17" s="650"/>
      <c r="CH17" s="354"/>
      <c r="CI17" s="354"/>
      <c r="CK17" s="650"/>
      <c r="CL17" s="650"/>
      <c r="CM17" s="650"/>
      <c r="CN17" s="650"/>
      <c r="CP17" s="354"/>
      <c r="CQ17" s="354"/>
      <c r="CS17" s="650"/>
      <c r="CT17" s="650"/>
      <c r="CU17" s="650"/>
      <c r="CV17" s="650"/>
      <c r="CX17" s="354"/>
      <c r="CY17" s="354"/>
      <c r="DA17" s="650"/>
      <c r="DB17" s="650"/>
      <c r="DC17" s="650"/>
      <c r="DD17" s="650"/>
      <c r="DF17" s="354"/>
      <c r="DG17" s="354"/>
      <c r="DI17" s="650"/>
      <c r="DJ17" s="650"/>
      <c r="DK17" s="650"/>
      <c r="DL17" s="650"/>
      <c r="DN17" s="354"/>
      <c r="DO17" s="354"/>
      <c r="DQ17" s="650"/>
      <c r="DR17" s="650"/>
      <c r="DS17" s="650"/>
      <c r="DT17" s="650"/>
      <c r="DV17" s="354"/>
      <c r="DW17" s="354"/>
      <c r="DY17" s="650"/>
      <c r="DZ17" s="650"/>
      <c r="EA17" s="650"/>
      <c r="EB17" s="650"/>
    </row>
    <row r="18" spans="1:141" ht="18.75">
      <c r="F18" s="354"/>
      <c r="G18" s="354"/>
      <c r="I18" s="649"/>
      <c r="J18" s="650"/>
      <c r="K18" s="651"/>
      <c r="L18" s="652"/>
      <c r="N18" s="354"/>
      <c r="O18" s="354"/>
      <c r="Q18" s="649"/>
      <c r="R18" s="650"/>
      <c r="S18" s="651"/>
      <c r="T18" s="652"/>
      <c r="V18" s="354"/>
      <c r="W18" s="354"/>
      <c r="Y18" s="650"/>
      <c r="Z18" s="650"/>
      <c r="AA18" s="650"/>
      <c r="AB18" s="650"/>
      <c r="AD18" s="354"/>
      <c r="AE18" s="354"/>
      <c r="AG18" s="650"/>
      <c r="AH18" s="650"/>
      <c r="AI18" s="650"/>
      <c r="AJ18" s="650"/>
      <c r="AL18" s="354"/>
      <c r="AM18" s="354"/>
      <c r="AO18" s="650"/>
      <c r="AP18" s="650"/>
      <c r="AQ18" s="650"/>
      <c r="AR18" s="650"/>
      <c r="AT18" s="354"/>
      <c r="AU18" s="354"/>
      <c r="AW18" s="650"/>
      <c r="AX18" s="650"/>
      <c r="AY18" s="650"/>
      <c r="AZ18" s="650"/>
      <c r="BB18" s="354"/>
      <c r="BC18" s="354"/>
      <c r="BE18" s="650"/>
      <c r="BF18" s="650"/>
      <c r="BG18" s="650"/>
      <c r="BH18" s="650"/>
      <c r="BJ18" s="354"/>
      <c r="BK18" s="354"/>
      <c r="BM18" s="650"/>
      <c r="BN18" s="650"/>
      <c r="BO18" s="650"/>
      <c r="BP18" s="650"/>
      <c r="BR18" s="354"/>
      <c r="BS18" s="354"/>
      <c r="BU18" s="650"/>
      <c r="BV18" s="650"/>
      <c r="BW18" s="650"/>
      <c r="BX18" s="650"/>
      <c r="BZ18" s="354"/>
      <c r="CA18" s="354"/>
      <c r="CC18" s="650"/>
      <c r="CD18" s="650"/>
      <c r="CE18" s="650"/>
      <c r="CF18" s="650"/>
      <c r="CH18" s="354"/>
      <c r="CI18" s="354"/>
      <c r="CK18" s="650"/>
      <c r="CL18" s="650"/>
      <c r="CM18" s="650"/>
      <c r="CN18" s="650"/>
      <c r="CP18" s="354"/>
      <c r="CQ18" s="354"/>
      <c r="CS18" s="650"/>
      <c r="CT18" s="650"/>
      <c r="CU18" s="650"/>
      <c r="CV18" s="650"/>
      <c r="CX18" s="354"/>
      <c r="CY18" s="354"/>
      <c r="DA18" s="650"/>
      <c r="DB18" s="650"/>
      <c r="DC18" s="650"/>
      <c r="DD18" s="650"/>
      <c r="DF18" s="354"/>
      <c r="DG18" s="354"/>
      <c r="DI18" s="650"/>
      <c r="DJ18" s="650"/>
      <c r="DK18" s="650"/>
      <c r="DL18" s="650"/>
      <c r="DN18" s="354"/>
      <c r="DO18" s="354"/>
      <c r="DQ18" s="650"/>
      <c r="DR18" s="650"/>
      <c r="DS18" s="650"/>
      <c r="DT18" s="650"/>
      <c r="DV18" s="354"/>
      <c r="DW18" s="354"/>
      <c r="DY18" s="650"/>
      <c r="DZ18" s="650"/>
      <c r="EA18" s="650"/>
      <c r="EB18" s="650"/>
    </row>
    <row r="19" spans="1:141" ht="20.100000000000001" customHeight="1">
      <c r="A19" s="43" t="s">
        <v>9</v>
      </c>
      <c r="B19" s="319"/>
      <c r="C19" s="319">
        <f>'FY Comparison'!E5</f>
        <v>0</v>
      </c>
      <c r="F19" s="354"/>
      <c r="G19" s="354"/>
      <c r="I19" s="649"/>
      <c r="J19" s="650"/>
      <c r="K19" s="651"/>
      <c r="L19" s="652"/>
      <c r="N19" s="354"/>
      <c r="O19" s="354"/>
      <c r="Q19" s="649"/>
      <c r="R19" s="650"/>
      <c r="S19" s="651"/>
      <c r="T19" s="652"/>
      <c r="V19" s="354"/>
      <c r="W19" s="354"/>
      <c r="Y19" s="650"/>
      <c r="Z19" s="650"/>
      <c r="AA19" s="650"/>
      <c r="AB19" s="650"/>
      <c r="AD19" s="354"/>
      <c r="AE19" s="354"/>
      <c r="AG19" s="650"/>
      <c r="AH19" s="650"/>
      <c r="AI19" s="650"/>
      <c r="AJ19" s="650"/>
      <c r="AL19" s="354"/>
      <c r="AM19" s="354"/>
      <c r="AO19" s="650"/>
      <c r="AP19" s="650"/>
      <c r="AQ19" s="650"/>
      <c r="AR19" s="650"/>
      <c r="AT19" s="354"/>
      <c r="AU19" s="354"/>
      <c r="AW19" s="650"/>
      <c r="AX19" s="650"/>
      <c r="AY19" s="650"/>
      <c r="AZ19" s="650"/>
      <c r="BB19" s="354"/>
      <c r="BC19" s="354"/>
      <c r="BE19" s="650"/>
      <c r="BF19" s="650"/>
      <c r="BG19" s="650"/>
      <c r="BH19" s="650"/>
      <c r="BJ19" s="354"/>
      <c r="BK19" s="354"/>
      <c r="BM19" s="650"/>
      <c r="BN19" s="650"/>
      <c r="BO19" s="650"/>
      <c r="BP19" s="650"/>
      <c r="BR19" s="354"/>
      <c r="BS19" s="354"/>
      <c r="BU19" s="650"/>
      <c r="BV19" s="650"/>
      <c r="BW19" s="650"/>
      <c r="BX19" s="650"/>
      <c r="BZ19" s="354"/>
      <c r="CA19" s="354"/>
      <c r="CC19" s="650"/>
      <c r="CD19" s="650"/>
      <c r="CE19" s="650"/>
      <c r="CF19" s="650"/>
      <c r="CH19" s="354"/>
      <c r="CI19" s="354"/>
      <c r="CK19" s="650"/>
      <c r="CL19" s="650"/>
      <c r="CM19" s="650"/>
      <c r="CN19" s="650"/>
      <c r="CP19" s="354"/>
      <c r="CQ19" s="354"/>
      <c r="CS19" s="650"/>
      <c r="CT19" s="650"/>
      <c r="CU19" s="650"/>
      <c r="CV19" s="650"/>
      <c r="CX19" s="354"/>
      <c r="CY19" s="354"/>
      <c r="DA19" s="650"/>
      <c r="DB19" s="650"/>
      <c r="DC19" s="650"/>
      <c r="DD19" s="650"/>
      <c r="DF19" s="354"/>
      <c r="DG19" s="354"/>
      <c r="DI19" s="650"/>
      <c r="DJ19" s="650"/>
      <c r="DK19" s="650"/>
      <c r="DL19" s="650"/>
      <c r="DN19" s="354"/>
      <c r="DO19" s="354"/>
      <c r="DQ19" s="650"/>
      <c r="DR19" s="650"/>
      <c r="DS19" s="650"/>
      <c r="DT19" s="650"/>
      <c r="DV19" s="354"/>
      <c r="DW19" s="354"/>
      <c r="DY19" s="650"/>
      <c r="DZ19" s="650"/>
      <c r="EA19" s="650"/>
      <c r="EB19" s="650"/>
    </row>
    <row r="20" spans="1:141" ht="20.100000000000001" customHeight="1">
      <c r="A20" s="43" t="s">
        <v>10</v>
      </c>
      <c r="B20" s="319"/>
      <c r="C20" s="319">
        <f>'FY Comparison'!E6</f>
        <v>0</v>
      </c>
      <c r="F20" s="354"/>
      <c r="G20" s="354"/>
      <c r="I20" s="649"/>
      <c r="J20" s="650"/>
      <c r="K20" s="651"/>
      <c r="L20" s="652"/>
      <c r="N20" s="354"/>
      <c r="O20" s="354"/>
      <c r="Q20" s="649"/>
      <c r="R20" s="650"/>
      <c r="S20" s="651"/>
      <c r="T20" s="652"/>
      <c r="V20" s="354"/>
      <c r="W20" s="354"/>
      <c r="Y20" s="650"/>
      <c r="Z20" s="650"/>
      <c r="AA20" s="650"/>
      <c r="AB20" s="650"/>
      <c r="AD20" s="354"/>
      <c r="AE20" s="354"/>
      <c r="AG20" s="650"/>
      <c r="AH20" s="650"/>
      <c r="AI20" s="650"/>
      <c r="AJ20" s="650"/>
      <c r="AL20" s="354"/>
      <c r="AM20" s="354"/>
      <c r="AO20" s="650"/>
      <c r="AP20" s="650"/>
      <c r="AQ20" s="650"/>
      <c r="AR20" s="650"/>
      <c r="AT20" s="354"/>
      <c r="AU20" s="354"/>
      <c r="AW20" s="650"/>
      <c r="AX20" s="650"/>
      <c r="AY20" s="650"/>
      <c r="AZ20" s="650"/>
      <c r="BB20" s="354"/>
      <c r="BC20" s="354"/>
      <c r="BE20" s="650"/>
      <c r="BF20" s="650"/>
      <c r="BG20" s="650"/>
      <c r="BH20" s="650"/>
      <c r="BJ20" s="354"/>
      <c r="BK20" s="354"/>
      <c r="BM20" s="650"/>
      <c r="BN20" s="650"/>
      <c r="BO20" s="650"/>
      <c r="BP20" s="650"/>
      <c r="BR20" s="354"/>
      <c r="BS20" s="354"/>
      <c r="BU20" s="650"/>
      <c r="BV20" s="650"/>
      <c r="BW20" s="650"/>
      <c r="BX20" s="650"/>
      <c r="BZ20" s="354"/>
      <c r="CA20" s="354"/>
      <c r="CC20" s="650"/>
      <c r="CD20" s="650"/>
      <c r="CE20" s="650"/>
      <c r="CF20" s="650"/>
      <c r="CH20" s="354"/>
      <c r="CI20" s="354"/>
      <c r="CK20" s="650"/>
      <c r="CL20" s="650"/>
      <c r="CM20" s="650"/>
      <c r="CN20" s="650"/>
      <c r="CP20" s="354"/>
      <c r="CQ20" s="354"/>
      <c r="CS20" s="650"/>
      <c r="CT20" s="650"/>
      <c r="CU20" s="650"/>
      <c r="CV20" s="650"/>
      <c r="CX20" s="354"/>
      <c r="CY20" s="354"/>
      <c r="DA20" s="650"/>
      <c r="DB20" s="650"/>
      <c r="DC20" s="650"/>
      <c r="DD20" s="650"/>
      <c r="DF20" s="354"/>
      <c r="DG20" s="354"/>
      <c r="DI20" s="650"/>
      <c r="DJ20" s="650"/>
      <c r="DK20" s="650"/>
      <c r="DL20" s="650"/>
      <c r="DN20" s="354"/>
      <c r="DO20" s="354"/>
      <c r="DQ20" s="650"/>
      <c r="DR20" s="650"/>
      <c r="DS20" s="650"/>
      <c r="DT20" s="650"/>
      <c r="DV20" s="354"/>
      <c r="DW20" s="354"/>
      <c r="DY20" s="650"/>
      <c r="DZ20" s="650"/>
      <c r="EA20" s="650"/>
      <c r="EB20" s="650"/>
    </row>
    <row r="21" spans="1:141" ht="18.75">
      <c r="F21" s="354"/>
      <c r="G21" s="657"/>
      <c r="I21" s="658"/>
      <c r="J21" s="354"/>
      <c r="K21" s="659"/>
      <c r="L21" s="660"/>
      <c r="N21" s="354"/>
      <c r="O21" s="657"/>
      <c r="Q21" s="658"/>
      <c r="R21" s="354"/>
      <c r="S21" s="659"/>
      <c r="T21" s="660"/>
      <c r="V21" s="354"/>
      <c r="W21" s="657"/>
      <c r="Y21" s="354"/>
      <c r="Z21" s="354"/>
      <c r="AA21" s="354"/>
      <c r="AB21" s="354"/>
      <c r="AD21" s="354"/>
      <c r="AE21" s="657"/>
      <c r="AG21" s="354"/>
      <c r="AH21" s="354"/>
      <c r="AI21" s="354"/>
      <c r="AJ21" s="354"/>
      <c r="AL21" s="354"/>
      <c r="AM21" s="657"/>
      <c r="AO21" s="354"/>
      <c r="AP21" s="354"/>
      <c r="AQ21" s="354"/>
      <c r="AR21" s="354"/>
      <c r="AT21" s="354"/>
      <c r="AU21" s="657"/>
      <c r="AW21" s="354"/>
      <c r="AX21" s="354"/>
      <c r="AY21" s="354"/>
      <c r="AZ21" s="354"/>
      <c r="BB21" s="354"/>
      <c r="BC21" s="657"/>
      <c r="BE21" s="354"/>
      <c r="BF21" s="354"/>
      <c r="BG21" s="354"/>
      <c r="BH21" s="354"/>
      <c r="BJ21" s="354"/>
      <c r="BK21" s="657"/>
      <c r="BM21" s="354"/>
      <c r="BN21" s="354"/>
      <c r="BO21" s="354"/>
      <c r="BP21" s="354"/>
      <c r="BR21" s="354"/>
      <c r="BS21" s="657"/>
      <c r="BU21" s="354"/>
      <c r="BV21" s="354"/>
      <c r="BW21" s="354"/>
      <c r="BX21" s="354"/>
      <c r="BZ21" s="354"/>
      <c r="CA21" s="657"/>
      <c r="CC21" s="354"/>
      <c r="CD21" s="354"/>
      <c r="CE21" s="354"/>
      <c r="CF21" s="354"/>
      <c r="CH21" s="354"/>
      <c r="CI21" s="657"/>
      <c r="CK21" s="354"/>
      <c r="CL21" s="354"/>
      <c r="CM21" s="354"/>
      <c r="CN21" s="354"/>
      <c r="CP21" s="354"/>
      <c r="CQ21" s="657"/>
      <c r="CS21" s="354"/>
      <c r="CT21" s="354"/>
      <c r="CU21" s="354"/>
      <c r="CV21" s="354"/>
      <c r="CX21" s="354"/>
      <c r="CY21" s="657"/>
      <c r="DA21" s="354"/>
      <c r="DB21" s="354"/>
      <c r="DC21" s="354"/>
      <c r="DD21" s="354"/>
      <c r="DF21" s="354"/>
      <c r="DG21" s="657"/>
      <c r="DI21" s="354"/>
      <c r="DJ21" s="354"/>
      <c r="DK21" s="354"/>
      <c r="DL21" s="354"/>
      <c r="DN21" s="354"/>
      <c r="DO21" s="657"/>
      <c r="DQ21" s="354"/>
      <c r="DR21" s="354"/>
      <c r="DS21" s="354"/>
      <c r="DT21" s="354"/>
      <c r="DV21" s="354"/>
      <c r="DW21" s="657"/>
      <c r="DY21" s="354"/>
      <c r="DZ21" s="354"/>
      <c r="EA21" s="354"/>
      <c r="EB21" s="354"/>
    </row>
    <row r="22" spans="1:141" ht="18.75">
      <c r="F22" s="354"/>
      <c r="G22" s="657"/>
      <c r="I22" s="658"/>
      <c r="J22" s="354"/>
      <c r="K22" s="659"/>
      <c r="L22" s="660"/>
      <c r="N22" s="354"/>
      <c r="O22" s="657"/>
      <c r="Q22" s="658"/>
      <c r="R22" s="354"/>
      <c r="S22" s="659"/>
      <c r="T22" s="660"/>
      <c r="V22" s="354"/>
      <c r="W22" s="657"/>
      <c r="Y22" s="354"/>
      <c r="Z22" s="354"/>
      <c r="AA22" s="354"/>
      <c r="AB22" s="354"/>
      <c r="AD22" s="354"/>
      <c r="AE22" s="657"/>
      <c r="AG22" s="354"/>
      <c r="AH22" s="354"/>
      <c r="AI22" s="354"/>
      <c r="AJ22" s="354"/>
      <c r="AL22" s="354"/>
      <c r="AM22" s="657"/>
      <c r="AO22" s="354"/>
      <c r="AP22" s="354"/>
      <c r="AQ22" s="354"/>
      <c r="AR22" s="354"/>
      <c r="AT22" s="354"/>
      <c r="AU22" s="657"/>
      <c r="AW22" s="354"/>
      <c r="AX22" s="354"/>
      <c r="AY22" s="354"/>
      <c r="AZ22" s="354"/>
      <c r="BB22" s="354"/>
      <c r="BC22" s="657"/>
      <c r="BE22" s="354"/>
      <c r="BF22" s="354"/>
      <c r="BG22" s="354"/>
      <c r="BH22" s="354"/>
      <c r="BJ22" s="354"/>
      <c r="BK22" s="657"/>
      <c r="BM22" s="354"/>
      <c r="BN22" s="354"/>
      <c r="BO22" s="354"/>
      <c r="BP22" s="354"/>
      <c r="BR22" s="354"/>
      <c r="BS22" s="657"/>
      <c r="BU22" s="354"/>
      <c r="BV22" s="354"/>
      <c r="BW22" s="354"/>
      <c r="BX22" s="354"/>
      <c r="BZ22" s="354"/>
      <c r="CA22" s="657"/>
      <c r="CC22" s="354"/>
      <c r="CD22" s="354"/>
      <c r="CE22" s="354"/>
      <c r="CF22" s="354"/>
      <c r="CH22" s="354"/>
      <c r="CI22" s="657"/>
      <c r="CK22" s="354"/>
      <c r="CL22" s="354"/>
      <c r="CM22" s="354"/>
      <c r="CN22" s="354"/>
      <c r="CP22" s="354"/>
      <c r="CQ22" s="657"/>
      <c r="CS22" s="354"/>
      <c r="CT22" s="354"/>
      <c r="CU22" s="354"/>
      <c r="CV22" s="354"/>
      <c r="CX22" s="354"/>
      <c r="CY22" s="657"/>
      <c r="DA22" s="354"/>
      <c r="DB22" s="354"/>
      <c r="DC22" s="354"/>
      <c r="DD22" s="354"/>
      <c r="DF22" s="354"/>
      <c r="DG22" s="657"/>
      <c r="DI22" s="354"/>
      <c r="DJ22" s="354"/>
      <c r="DK22" s="354"/>
      <c r="DL22" s="354"/>
      <c r="DN22" s="354"/>
      <c r="DO22" s="657"/>
      <c r="DQ22" s="354"/>
      <c r="DR22" s="354"/>
      <c r="DS22" s="354"/>
      <c r="DT22" s="354"/>
      <c r="DV22" s="354"/>
      <c r="DW22" s="657"/>
      <c r="DY22" s="354"/>
      <c r="DZ22" s="354"/>
      <c r="EA22" s="354"/>
      <c r="EB22" s="354"/>
    </row>
    <row r="23" spans="1:141" ht="18.75">
      <c r="A23" s="661" t="s">
        <v>534</v>
      </c>
      <c r="F23" s="354"/>
      <c r="G23" s="657"/>
      <c r="I23" s="658"/>
      <c r="J23" s="354"/>
      <c r="K23" s="659"/>
      <c r="L23" s="660"/>
      <c r="N23" s="354"/>
      <c r="O23" s="657"/>
      <c r="Q23" s="658"/>
      <c r="R23" s="354"/>
      <c r="S23" s="659"/>
      <c r="T23" s="660"/>
      <c r="V23" s="354"/>
      <c r="W23" s="657"/>
      <c r="Y23" s="354"/>
      <c r="Z23" s="354"/>
      <c r="AA23" s="354"/>
      <c r="AB23" s="354"/>
      <c r="AD23" s="354"/>
      <c r="AE23" s="657"/>
      <c r="AG23" s="354"/>
      <c r="AH23" s="354"/>
      <c r="AI23" s="354"/>
      <c r="AJ23" s="354"/>
      <c r="AL23" s="354"/>
      <c r="AM23" s="657"/>
      <c r="AO23" s="354"/>
      <c r="AP23" s="354"/>
      <c r="AQ23" s="354"/>
      <c r="AR23" s="354"/>
      <c r="AT23" s="354"/>
      <c r="AU23" s="657"/>
      <c r="AW23" s="354"/>
      <c r="AX23" s="354"/>
      <c r="AY23" s="354"/>
      <c r="AZ23" s="354"/>
      <c r="BB23" s="354"/>
      <c r="BC23" s="657"/>
      <c r="BE23" s="354"/>
      <c r="BF23" s="354"/>
      <c r="BG23" s="354"/>
      <c r="BH23" s="354"/>
      <c r="BJ23" s="354"/>
      <c r="BK23" s="657"/>
      <c r="BM23" s="354"/>
      <c r="BN23" s="354"/>
      <c r="BO23" s="354"/>
      <c r="BP23" s="354"/>
      <c r="BR23" s="354"/>
      <c r="BS23" s="657"/>
      <c r="BU23" s="354"/>
      <c r="BV23" s="354"/>
      <c r="BW23" s="354"/>
      <c r="BX23" s="354"/>
      <c r="BZ23" s="354"/>
      <c r="CA23" s="657"/>
      <c r="CC23" s="354"/>
      <c r="CD23" s="354"/>
      <c r="CE23" s="354"/>
      <c r="CF23" s="354"/>
      <c r="CH23" s="354"/>
      <c r="CI23" s="657"/>
      <c r="CK23" s="354"/>
      <c r="CL23" s="354"/>
      <c r="CM23" s="354"/>
      <c r="CN23" s="354"/>
      <c r="CP23" s="354"/>
      <c r="CQ23" s="657"/>
      <c r="CS23" s="354"/>
      <c r="CT23" s="354"/>
      <c r="CU23" s="354"/>
      <c r="CV23" s="354"/>
      <c r="CX23" s="354"/>
      <c r="CY23" s="657"/>
      <c r="DA23" s="354"/>
      <c r="DB23" s="354"/>
      <c r="DC23" s="354"/>
      <c r="DD23" s="354"/>
      <c r="DF23" s="354"/>
      <c r="DG23" s="657"/>
      <c r="DI23" s="354"/>
      <c r="DJ23" s="354"/>
      <c r="DK23" s="354"/>
      <c r="DL23" s="354"/>
      <c r="DN23" s="354"/>
      <c r="DO23" s="657"/>
      <c r="DQ23" s="354"/>
      <c r="DR23" s="354"/>
      <c r="DS23" s="354"/>
      <c r="DT23" s="354"/>
      <c r="DV23" s="354"/>
      <c r="DW23" s="657"/>
      <c r="DY23" s="354"/>
      <c r="DZ23" s="354"/>
      <c r="EA23" s="354"/>
      <c r="EB23" s="354"/>
    </row>
    <row r="24" spans="1:141" ht="15.75">
      <c r="F24" s="662"/>
      <c r="G24" s="662"/>
      <c r="I24" s="663"/>
      <c r="J24" s="662"/>
      <c r="K24" s="664"/>
      <c r="L24" s="665"/>
      <c r="N24" s="662"/>
      <c r="O24" s="662"/>
      <c r="Q24" s="663"/>
      <c r="R24" s="662"/>
      <c r="S24" s="664"/>
      <c r="T24" s="665"/>
      <c r="V24" s="662"/>
      <c r="W24" s="662"/>
      <c r="Y24" s="662"/>
      <c r="Z24" s="662"/>
      <c r="AA24" s="662"/>
      <c r="AB24" s="662"/>
      <c r="AD24" s="662"/>
      <c r="AE24" s="662"/>
      <c r="AG24" s="662"/>
      <c r="AH24" s="662"/>
      <c r="AI24" s="662"/>
      <c r="AJ24" s="662"/>
      <c r="AL24" s="662"/>
      <c r="AM24" s="662"/>
      <c r="AO24" s="662"/>
      <c r="AP24" s="662"/>
      <c r="AQ24" s="662"/>
      <c r="AR24" s="662"/>
      <c r="AT24" s="662"/>
      <c r="AU24" s="662"/>
      <c r="AW24" s="662"/>
      <c r="AX24" s="662"/>
      <c r="AY24" s="662"/>
      <c r="AZ24" s="662"/>
      <c r="BB24" s="662"/>
      <c r="BC24" s="662"/>
      <c r="BE24" s="662"/>
      <c r="BF24" s="662"/>
      <c r="BG24" s="662"/>
      <c r="BH24" s="662"/>
      <c r="BJ24" s="662"/>
      <c r="BK24" s="662"/>
      <c r="BM24" s="662"/>
      <c r="BN24" s="662"/>
      <c r="BO24" s="662"/>
      <c r="BP24" s="662"/>
      <c r="BR24" s="662"/>
      <c r="BS24" s="662"/>
      <c r="BU24" s="662"/>
      <c r="BV24" s="662"/>
      <c r="BW24" s="662"/>
      <c r="BX24" s="662"/>
      <c r="BZ24" s="662"/>
      <c r="CA24" s="662"/>
      <c r="CC24" s="662"/>
      <c r="CD24" s="662"/>
      <c r="CE24" s="662"/>
      <c r="CF24" s="662"/>
      <c r="CH24" s="662"/>
      <c r="CI24" s="662"/>
      <c r="CK24" s="662"/>
      <c r="CL24" s="662"/>
      <c r="CM24" s="662"/>
      <c r="CN24" s="662"/>
      <c r="CP24" s="662"/>
      <c r="CQ24" s="662"/>
      <c r="CS24" s="662"/>
      <c r="CT24" s="662"/>
      <c r="CU24" s="662"/>
      <c r="CV24" s="662"/>
      <c r="CX24" s="662"/>
      <c r="CY24" s="662"/>
      <c r="DA24" s="662"/>
      <c r="DB24" s="662"/>
      <c r="DC24" s="662"/>
      <c r="DD24" s="662"/>
      <c r="DF24" s="662"/>
      <c r="DG24" s="662"/>
      <c r="DI24" s="662"/>
      <c r="DJ24" s="662"/>
      <c r="DK24" s="662"/>
      <c r="DL24" s="662"/>
      <c r="DN24" s="662"/>
      <c r="DO24" s="662"/>
      <c r="DQ24" s="662"/>
      <c r="DR24" s="662"/>
      <c r="DS24" s="662"/>
      <c r="DT24" s="662"/>
      <c r="DV24" s="662"/>
      <c r="DW24" s="662"/>
      <c r="DY24" s="662"/>
      <c r="DZ24" s="662"/>
      <c r="EA24" s="662"/>
      <c r="EB24" s="662"/>
    </row>
    <row r="25" spans="1:141" ht="19.5" thickBot="1">
      <c r="F25" s="354" t="s">
        <v>535</v>
      </c>
      <c r="G25" s="666"/>
      <c r="I25" s="667"/>
      <c r="J25" s="668"/>
      <c r="K25" s="669"/>
      <c r="L25" s="652"/>
      <c r="N25" s="354" t="s">
        <v>536</v>
      </c>
      <c r="O25" s="666"/>
      <c r="Q25" s="667"/>
      <c r="R25" s="668"/>
      <c r="S25" s="669"/>
      <c r="T25" s="652"/>
      <c r="V25" s="354" t="s">
        <v>537</v>
      </c>
      <c r="W25" s="666"/>
      <c r="Y25" s="668"/>
      <c r="Z25" s="668"/>
      <c r="AA25" s="668"/>
      <c r="AB25" s="650"/>
      <c r="AD25" s="354" t="s">
        <v>538</v>
      </c>
      <c r="AE25" s="666"/>
      <c r="AG25" s="668"/>
      <c r="AH25" s="668"/>
      <c r="AI25" s="668"/>
      <c r="AJ25" s="650"/>
      <c r="AL25" s="354" t="s">
        <v>539</v>
      </c>
      <c r="AM25" s="666"/>
      <c r="AO25" s="668"/>
      <c r="AP25" s="668"/>
      <c r="AQ25" s="668"/>
      <c r="AR25" s="650"/>
      <c r="AT25" s="354" t="s">
        <v>540</v>
      </c>
      <c r="AU25" s="666"/>
      <c r="AW25" s="668"/>
      <c r="AX25" s="668"/>
      <c r="AY25" s="668"/>
      <c r="AZ25" s="650"/>
      <c r="BB25" s="354" t="s">
        <v>541</v>
      </c>
      <c r="BC25" s="666"/>
      <c r="BE25" s="668"/>
      <c r="BF25" s="668"/>
      <c r="BG25" s="668"/>
      <c r="BH25" s="650"/>
      <c r="BJ25" s="354" t="s">
        <v>542</v>
      </c>
      <c r="BK25" s="666"/>
      <c r="BM25" s="668"/>
      <c r="BN25" s="668"/>
      <c r="BO25" s="668"/>
      <c r="BP25" s="650"/>
      <c r="BR25" s="354" t="s">
        <v>543</v>
      </c>
      <c r="BS25" s="666"/>
      <c r="BU25" s="668"/>
      <c r="BV25" s="668"/>
      <c r="BW25" s="668"/>
      <c r="BX25" s="650"/>
      <c r="BZ25" s="354" t="s">
        <v>544</v>
      </c>
      <c r="CA25" s="666"/>
      <c r="CC25" s="668"/>
      <c r="CD25" s="668"/>
      <c r="CE25" s="668"/>
      <c r="CF25" s="650"/>
      <c r="CH25" s="354" t="s">
        <v>545</v>
      </c>
      <c r="CI25" s="666"/>
      <c r="CK25" s="668"/>
      <c r="CL25" s="668"/>
      <c r="CM25" s="668"/>
      <c r="CN25" s="650"/>
      <c r="CP25" s="354" t="s">
        <v>546</v>
      </c>
      <c r="CQ25" s="666"/>
      <c r="CS25" s="668"/>
      <c r="CT25" s="668"/>
      <c r="CU25" s="668"/>
      <c r="CV25" s="650"/>
      <c r="CX25" s="354" t="s">
        <v>547</v>
      </c>
      <c r="CY25" s="666"/>
      <c r="DA25" s="668"/>
      <c r="DB25" s="668"/>
      <c r="DC25" s="668"/>
      <c r="DD25" s="650"/>
      <c r="DF25" s="354" t="s">
        <v>548</v>
      </c>
      <c r="DG25" s="666"/>
      <c r="DI25" s="668"/>
      <c r="DJ25" s="668"/>
      <c r="DK25" s="668"/>
      <c r="DL25" s="650"/>
      <c r="DN25" s="354" t="s">
        <v>549</v>
      </c>
      <c r="DO25" s="666"/>
      <c r="DQ25" s="668"/>
      <c r="DR25" s="668"/>
      <c r="DS25" s="668"/>
      <c r="DT25" s="650"/>
      <c r="DV25" s="354" t="s">
        <v>550</v>
      </c>
      <c r="DW25" s="666"/>
      <c r="DY25" s="668"/>
      <c r="DZ25" s="668"/>
      <c r="EA25" s="668"/>
      <c r="EB25" s="650"/>
    </row>
    <row r="26" spans="1:141" ht="16.5" thickBot="1">
      <c r="B26" s="670" t="s">
        <v>551</v>
      </c>
      <c r="F26" s="670" t="s">
        <v>551</v>
      </c>
      <c r="G26" s="650"/>
      <c r="H26" s="671"/>
      <c r="I26" s="649"/>
      <c r="J26" s="672" t="s">
        <v>552</v>
      </c>
      <c r="K26" s="651" t="s">
        <v>11</v>
      </c>
      <c r="L26" s="652"/>
      <c r="N26" s="670" t="s">
        <v>551</v>
      </c>
      <c r="O26" s="650"/>
      <c r="Q26" s="649"/>
      <c r="R26" s="672" t="s">
        <v>552</v>
      </c>
      <c r="S26" s="651" t="s">
        <v>11</v>
      </c>
      <c r="T26" s="652"/>
      <c r="V26" s="670" t="s">
        <v>551</v>
      </c>
      <c r="W26" s="650"/>
      <c r="Y26" s="650"/>
      <c r="Z26" s="672" t="s">
        <v>552</v>
      </c>
      <c r="AA26" s="650" t="s">
        <v>11</v>
      </c>
      <c r="AB26" s="650"/>
      <c r="AD26" s="670" t="s">
        <v>551</v>
      </c>
      <c r="AE26" s="650"/>
      <c r="AG26" s="650"/>
      <c r="AH26" s="672" t="s">
        <v>552</v>
      </c>
      <c r="AL26" s="670" t="s">
        <v>551</v>
      </c>
      <c r="AM26" s="650"/>
      <c r="AO26" s="650"/>
      <c r="AP26" s="672" t="s">
        <v>552</v>
      </c>
      <c r="AQ26" s="650" t="s">
        <v>11</v>
      </c>
      <c r="AR26" s="650"/>
      <c r="AT26" s="670" t="s">
        <v>551</v>
      </c>
      <c r="AU26" s="650"/>
      <c r="AW26" s="650"/>
      <c r="AX26" s="672" t="s">
        <v>552</v>
      </c>
      <c r="AY26" s="650" t="s">
        <v>11</v>
      </c>
      <c r="AZ26" s="650"/>
      <c r="BB26" s="670" t="s">
        <v>551</v>
      </c>
      <c r="BC26" s="650"/>
      <c r="BE26" s="650"/>
      <c r="BF26" s="672" t="s">
        <v>552</v>
      </c>
      <c r="BG26" s="650" t="s">
        <v>11</v>
      </c>
      <c r="BH26" s="650"/>
      <c r="BJ26" s="670" t="s">
        <v>551</v>
      </c>
      <c r="BK26" s="650"/>
      <c r="BM26" s="650"/>
      <c r="BN26" s="672" t="s">
        <v>552</v>
      </c>
      <c r="BO26" s="650" t="s">
        <v>11</v>
      </c>
      <c r="BP26" s="650"/>
      <c r="BR26" s="670" t="s">
        <v>551</v>
      </c>
      <c r="BS26" s="650"/>
      <c r="BU26" s="650"/>
      <c r="BV26" s="672" t="s">
        <v>552</v>
      </c>
      <c r="BW26" s="650" t="s">
        <v>11</v>
      </c>
      <c r="BX26" s="650"/>
      <c r="BZ26" s="670" t="s">
        <v>551</v>
      </c>
      <c r="CA26" s="650"/>
      <c r="CC26" s="650"/>
      <c r="CD26" s="672" t="s">
        <v>552</v>
      </c>
      <c r="CE26" s="650" t="s">
        <v>11</v>
      </c>
      <c r="CF26" s="650"/>
      <c r="CH26" s="670" t="s">
        <v>551</v>
      </c>
      <c r="CI26" s="650"/>
      <c r="CK26" s="650"/>
      <c r="CL26" s="672" t="s">
        <v>552</v>
      </c>
      <c r="CM26" s="650" t="s">
        <v>11</v>
      </c>
      <c r="CN26" s="650"/>
      <c r="CP26" s="670" t="s">
        <v>551</v>
      </c>
      <c r="CQ26" s="650"/>
      <c r="CS26" s="650"/>
      <c r="CT26" s="672" t="s">
        <v>552</v>
      </c>
      <c r="CU26" s="650" t="s">
        <v>11</v>
      </c>
      <c r="CV26" s="650"/>
      <c r="CX26" s="670" t="s">
        <v>551</v>
      </c>
      <c r="CY26" s="650"/>
      <c r="DA26" s="650"/>
      <c r="DC26" s="650" t="s">
        <v>11</v>
      </c>
      <c r="DD26" s="650"/>
      <c r="DF26" s="670" t="s">
        <v>551</v>
      </c>
      <c r="DG26" s="650"/>
      <c r="DI26" s="650"/>
      <c r="DJ26" s="672" t="s">
        <v>552</v>
      </c>
      <c r="DK26" s="650" t="s">
        <v>11</v>
      </c>
      <c r="DL26" s="650"/>
      <c r="DN26" s="670" t="s">
        <v>551</v>
      </c>
      <c r="DO26" s="650"/>
      <c r="DQ26" s="650"/>
      <c r="DR26" s="672" t="s">
        <v>552</v>
      </c>
      <c r="DS26" s="650" t="s">
        <v>11</v>
      </c>
      <c r="DT26" s="650"/>
      <c r="DV26" s="670" t="s">
        <v>551</v>
      </c>
      <c r="DW26" s="650"/>
      <c r="DY26" s="650"/>
      <c r="DZ26" s="650"/>
      <c r="EA26" s="650" t="s">
        <v>11</v>
      </c>
      <c r="EB26" s="650"/>
    </row>
    <row r="27" spans="1:141" ht="16.5" thickBot="1">
      <c r="F27" s="649"/>
      <c r="G27" s="650"/>
      <c r="I27" s="649"/>
      <c r="J27" s="864" t="s">
        <v>553</v>
      </c>
      <c r="K27" s="865"/>
      <c r="L27" s="866"/>
      <c r="N27" s="649"/>
      <c r="O27" s="650"/>
      <c r="Q27" s="649"/>
      <c r="R27" s="864" t="s">
        <v>553</v>
      </c>
      <c r="S27" s="865"/>
      <c r="T27" s="866"/>
      <c r="V27" s="649"/>
      <c r="W27" s="650"/>
      <c r="Y27" s="650"/>
      <c r="Z27" s="867" t="s">
        <v>553</v>
      </c>
      <c r="AA27" s="868"/>
      <c r="AB27" s="869"/>
      <c r="AD27" s="649">
        <v>-4</v>
      </c>
      <c r="AE27" s="650"/>
      <c r="AG27" s="650"/>
      <c r="AH27" s="870" t="s">
        <v>553</v>
      </c>
      <c r="AI27" s="871"/>
      <c r="AJ27" s="872"/>
      <c r="AL27" s="649"/>
      <c r="AM27" s="650"/>
      <c r="AO27" s="650"/>
      <c r="AP27" s="861" t="s">
        <v>553</v>
      </c>
      <c r="AQ27" s="862"/>
      <c r="AR27" s="863"/>
      <c r="AT27" s="649"/>
      <c r="AU27" s="650"/>
      <c r="AW27" s="650"/>
      <c r="AX27" s="861" t="s">
        <v>553</v>
      </c>
      <c r="AY27" s="862"/>
      <c r="AZ27" s="863"/>
      <c r="BB27" s="649"/>
      <c r="BC27" s="650"/>
      <c r="BE27" s="650"/>
      <c r="BF27" s="861" t="s">
        <v>553</v>
      </c>
      <c r="BG27" s="862"/>
      <c r="BH27" s="863"/>
      <c r="BJ27" s="649"/>
      <c r="BK27" s="650"/>
      <c r="BM27" s="650"/>
      <c r="BN27" s="861" t="s">
        <v>553</v>
      </c>
      <c r="BO27" s="862"/>
      <c r="BP27" s="863"/>
      <c r="BR27" s="649"/>
      <c r="BS27" s="650"/>
      <c r="BU27" s="650"/>
      <c r="BV27" s="861" t="s">
        <v>553</v>
      </c>
      <c r="BW27" s="862"/>
      <c r="BX27" s="863"/>
      <c r="BZ27" s="649"/>
      <c r="CA27" s="650"/>
      <c r="CC27" s="650"/>
      <c r="CD27" s="861" t="s">
        <v>553</v>
      </c>
      <c r="CE27" s="862"/>
      <c r="CF27" s="863"/>
      <c r="CH27" s="649"/>
      <c r="CI27" s="650"/>
      <c r="CK27" s="650"/>
      <c r="CL27" s="861" t="s">
        <v>553</v>
      </c>
      <c r="CM27" s="862"/>
      <c r="CN27" s="863"/>
      <c r="CP27" s="649"/>
      <c r="CQ27" s="650"/>
      <c r="CS27" s="650"/>
      <c r="CT27" s="861" t="s">
        <v>553</v>
      </c>
      <c r="CU27" s="862"/>
      <c r="CV27" s="863"/>
      <c r="CX27" s="649"/>
      <c r="CY27" s="650"/>
      <c r="DA27" s="650"/>
      <c r="DB27" s="861" t="s">
        <v>553</v>
      </c>
      <c r="DC27" s="862"/>
      <c r="DD27" s="863"/>
      <c r="DF27" s="649">
        <v>-14</v>
      </c>
      <c r="DG27" s="650"/>
      <c r="DI27" s="650"/>
      <c r="DJ27" s="861" t="s">
        <v>553</v>
      </c>
      <c r="DK27" s="862"/>
      <c r="DL27" s="863"/>
      <c r="DN27" s="649"/>
      <c r="DO27" s="650"/>
      <c r="DQ27" s="650"/>
      <c r="DR27" s="861" t="s">
        <v>553</v>
      </c>
      <c r="DS27" s="862"/>
      <c r="DT27" s="863"/>
      <c r="DV27" s="649"/>
      <c r="DW27" s="650"/>
      <c r="DY27" s="650"/>
      <c r="DZ27" s="861" t="s">
        <v>553</v>
      </c>
      <c r="EA27" s="862"/>
      <c r="EB27" s="863"/>
      <c r="EF27" s="873" t="s">
        <v>554</v>
      </c>
      <c r="EG27" s="873"/>
      <c r="EH27" s="873"/>
      <c r="EI27" s="873" t="s">
        <v>555</v>
      </c>
      <c r="EJ27" s="873"/>
      <c r="EK27" s="873"/>
    </row>
    <row r="28" spans="1:141" ht="39" thickBot="1">
      <c r="B28" s="673" t="s">
        <v>556</v>
      </c>
      <c r="C28" s="673" t="s">
        <v>557</v>
      </c>
      <c r="D28" s="673" t="s">
        <v>558</v>
      </c>
      <c r="E28" s="674"/>
      <c r="F28" s="675" t="s">
        <v>165</v>
      </c>
      <c r="G28" s="676" t="s">
        <v>168</v>
      </c>
      <c r="H28" s="676" t="s">
        <v>559</v>
      </c>
      <c r="I28" s="677" t="s">
        <v>560</v>
      </c>
      <c r="J28" s="678" t="s">
        <v>561</v>
      </c>
      <c r="K28" s="679" t="s">
        <v>562</v>
      </c>
      <c r="L28" s="680" t="s">
        <v>563</v>
      </c>
      <c r="N28" s="681" t="s">
        <v>165</v>
      </c>
      <c r="O28" s="682" t="s">
        <v>168</v>
      </c>
      <c r="P28" s="682" t="s">
        <v>559</v>
      </c>
      <c r="Q28" s="683" t="s">
        <v>560</v>
      </c>
      <c r="R28" s="684" t="s">
        <v>561</v>
      </c>
      <c r="S28" s="685" t="s">
        <v>562</v>
      </c>
      <c r="T28" s="686" t="s">
        <v>563</v>
      </c>
      <c r="V28" s="675" t="s">
        <v>165</v>
      </c>
      <c r="W28" s="676" t="s">
        <v>168</v>
      </c>
      <c r="X28" s="676" t="s">
        <v>559</v>
      </c>
      <c r="Y28" s="687" t="s">
        <v>560</v>
      </c>
      <c r="Z28" s="688" t="s">
        <v>561</v>
      </c>
      <c r="AA28" s="689" t="s">
        <v>562</v>
      </c>
      <c r="AB28" s="690" t="s">
        <v>563</v>
      </c>
      <c r="AD28" s="691" t="s">
        <v>165</v>
      </c>
      <c r="AE28" s="692" t="s">
        <v>168</v>
      </c>
      <c r="AF28" s="692" t="s">
        <v>559</v>
      </c>
      <c r="AG28" s="693" t="s">
        <v>560</v>
      </c>
      <c r="AH28" s="694" t="s">
        <v>561</v>
      </c>
      <c r="AI28" s="694" t="s">
        <v>562</v>
      </c>
      <c r="AJ28" s="695" t="s">
        <v>563</v>
      </c>
      <c r="AL28" s="691" t="s">
        <v>165</v>
      </c>
      <c r="AM28" s="692" t="s">
        <v>168</v>
      </c>
      <c r="AN28" s="692" t="s">
        <v>559</v>
      </c>
      <c r="AO28" s="693" t="s">
        <v>560</v>
      </c>
      <c r="AP28" s="696" t="s">
        <v>561</v>
      </c>
      <c r="AQ28" s="696" t="s">
        <v>562</v>
      </c>
      <c r="AR28" s="697" t="s">
        <v>563</v>
      </c>
      <c r="AT28" s="675" t="s">
        <v>165</v>
      </c>
      <c r="AU28" s="676" t="s">
        <v>168</v>
      </c>
      <c r="AV28" s="676" t="s">
        <v>559</v>
      </c>
      <c r="AW28" s="693" t="s">
        <v>560</v>
      </c>
      <c r="AX28" s="698" t="s">
        <v>561</v>
      </c>
      <c r="AY28" s="699" t="s">
        <v>562</v>
      </c>
      <c r="AZ28" s="700" t="s">
        <v>563</v>
      </c>
      <c r="BB28" s="691" t="s">
        <v>165</v>
      </c>
      <c r="BC28" s="692" t="s">
        <v>168</v>
      </c>
      <c r="BD28" s="692" t="s">
        <v>559</v>
      </c>
      <c r="BE28" s="693" t="s">
        <v>560</v>
      </c>
      <c r="BF28" s="696" t="s">
        <v>561</v>
      </c>
      <c r="BG28" s="696" t="s">
        <v>562</v>
      </c>
      <c r="BH28" s="697" t="s">
        <v>563</v>
      </c>
      <c r="BJ28" s="691" t="s">
        <v>165</v>
      </c>
      <c r="BK28" s="692" t="s">
        <v>168</v>
      </c>
      <c r="BL28" s="692" t="s">
        <v>559</v>
      </c>
      <c r="BM28" s="693" t="s">
        <v>560</v>
      </c>
      <c r="BN28" s="701" t="s">
        <v>561</v>
      </c>
      <c r="BO28" s="701" t="s">
        <v>562</v>
      </c>
      <c r="BP28" s="697" t="s">
        <v>563</v>
      </c>
      <c r="BR28" s="691" t="s">
        <v>165</v>
      </c>
      <c r="BS28" s="692" t="s">
        <v>168</v>
      </c>
      <c r="BT28" s="692" t="s">
        <v>559</v>
      </c>
      <c r="BU28" s="693" t="s">
        <v>560</v>
      </c>
      <c r="BV28" s="702" t="s">
        <v>561</v>
      </c>
      <c r="BW28" s="696" t="s">
        <v>562</v>
      </c>
      <c r="BX28" s="697" t="s">
        <v>563</v>
      </c>
      <c r="BZ28" s="691" t="s">
        <v>165</v>
      </c>
      <c r="CA28" s="692" t="s">
        <v>168</v>
      </c>
      <c r="CB28" s="692" t="s">
        <v>559</v>
      </c>
      <c r="CC28" s="693" t="s">
        <v>560</v>
      </c>
      <c r="CD28" s="696" t="s">
        <v>561</v>
      </c>
      <c r="CE28" s="696" t="s">
        <v>562</v>
      </c>
      <c r="CF28" s="697" t="s">
        <v>563</v>
      </c>
      <c r="CH28" s="691" t="s">
        <v>165</v>
      </c>
      <c r="CI28" s="692" t="s">
        <v>168</v>
      </c>
      <c r="CJ28" s="692" t="s">
        <v>559</v>
      </c>
      <c r="CK28" s="693" t="s">
        <v>560</v>
      </c>
      <c r="CL28" s="696" t="s">
        <v>561</v>
      </c>
      <c r="CM28" s="696" t="s">
        <v>562</v>
      </c>
      <c r="CN28" s="697" t="s">
        <v>563</v>
      </c>
      <c r="CP28" s="703" t="s">
        <v>165</v>
      </c>
      <c r="CQ28" s="704" t="s">
        <v>168</v>
      </c>
      <c r="CR28" s="704" t="s">
        <v>559</v>
      </c>
      <c r="CS28" s="705" t="s">
        <v>560</v>
      </c>
      <c r="CT28" s="706" t="s">
        <v>561</v>
      </c>
      <c r="CU28" s="706" t="s">
        <v>562</v>
      </c>
      <c r="CV28" s="707" t="s">
        <v>563</v>
      </c>
      <c r="CX28" s="703" t="s">
        <v>165</v>
      </c>
      <c r="CY28" s="704" t="s">
        <v>168</v>
      </c>
      <c r="CZ28" s="704" t="s">
        <v>559</v>
      </c>
      <c r="DA28" s="705" t="s">
        <v>560</v>
      </c>
      <c r="DB28" s="706" t="s">
        <v>561</v>
      </c>
      <c r="DC28" s="706" t="s">
        <v>562</v>
      </c>
      <c r="DD28" s="707" t="s">
        <v>563</v>
      </c>
      <c r="DF28" s="703" t="s">
        <v>165</v>
      </c>
      <c r="DG28" s="704" t="s">
        <v>168</v>
      </c>
      <c r="DH28" s="704" t="s">
        <v>559</v>
      </c>
      <c r="DI28" s="705" t="s">
        <v>560</v>
      </c>
      <c r="DJ28" s="706" t="s">
        <v>561</v>
      </c>
      <c r="DK28" s="706" t="s">
        <v>562</v>
      </c>
      <c r="DL28" s="707" t="s">
        <v>563</v>
      </c>
      <c r="DN28" s="703" t="s">
        <v>165</v>
      </c>
      <c r="DO28" s="704" t="s">
        <v>168</v>
      </c>
      <c r="DP28" s="704" t="s">
        <v>559</v>
      </c>
      <c r="DQ28" s="705" t="s">
        <v>560</v>
      </c>
      <c r="DR28" s="706" t="s">
        <v>561</v>
      </c>
      <c r="DS28" s="706" t="s">
        <v>562</v>
      </c>
      <c r="DT28" s="707" t="s">
        <v>563</v>
      </c>
      <c r="DV28" s="703" t="s">
        <v>165</v>
      </c>
      <c r="DW28" s="704" t="s">
        <v>168</v>
      </c>
      <c r="DX28" s="704" t="s">
        <v>559</v>
      </c>
      <c r="DY28" s="705" t="s">
        <v>560</v>
      </c>
      <c r="DZ28" s="706" t="s">
        <v>561</v>
      </c>
      <c r="EA28" s="706" t="s">
        <v>562</v>
      </c>
      <c r="EB28" s="707" t="s">
        <v>563</v>
      </c>
      <c r="ED28" s="708" t="s">
        <v>564</v>
      </c>
      <c r="EE28" s="709"/>
      <c r="EF28" s="710" t="s">
        <v>565</v>
      </c>
      <c r="EG28" s="711" t="s">
        <v>566</v>
      </c>
      <c r="EH28" s="712"/>
      <c r="EI28" s="713" t="s">
        <v>141</v>
      </c>
      <c r="EJ28" s="710" t="s">
        <v>178</v>
      </c>
      <c r="EK28" s="710" t="s">
        <v>567</v>
      </c>
    </row>
    <row r="29" spans="1:141" s="714" customFormat="1" ht="12.95" customHeight="1">
      <c r="A29" s="714" t="s">
        <v>568</v>
      </c>
      <c r="B29" s="715" t="s">
        <v>569</v>
      </c>
      <c r="C29" s="715" t="s">
        <v>570</v>
      </c>
      <c r="D29" s="715">
        <v>153000.12</v>
      </c>
      <c r="F29" s="715">
        <v>0</v>
      </c>
      <c r="G29" s="715">
        <v>0</v>
      </c>
      <c r="H29" s="715">
        <v>606.66666666666663</v>
      </c>
      <c r="I29" s="715">
        <v>100</v>
      </c>
      <c r="J29" s="715">
        <f>H29/EF29</f>
        <v>0.33333333333333331</v>
      </c>
      <c r="K29" s="716">
        <f>J29</f>
        <v>0.33333333333333331</v>
      </c>
      <c r="L29" s="717">
        <f>K29*$D$29</f>
        <v>51000.039999999994</v>
      </c>
      <c r="M29" s="718"/>
      <c r="N29" s="719">
        <v>0</v>
      </c>
      <c r="O29" s="719">
        <v>0</v>
      </c>
      <c r="P29" s="720">
        <v>606.66666666666663</v>
      </c>
      <c r="Q29" s="721">
        <v>250</v>
      </c>
      <c r="R29" s="719">
        <f>P29/$EF$29</f>
        <v>0.33333333333333331</v>
      </c>
      <c r="S29" s="722">
        <f>R29</f>
        <v>0.33333333333333331</v>
      </c>
      <c r="T29" s="723">
        <f>S29*$D$29</f>
        <v>51000.039999999994</v>
      </c>
      <c r="U29" s="718"/>
      <c r="V29" s="719">
        <v>0</v>
      </c>
      <c r="W29" s="719"/>
      <c r="X29" s="720">
        <v>606.66666666666663</v>
      </c>
      <c r="Y29" s="721">
        <v>60</v>
      </c>
      <c r="Z29" s="719">
        <f>X29/$EF$29</f>
        <v>0.33333333333333331</v>
      </c>
      <c r="AA29" s="722">
        <f>Z29</f>
        <v>0.33333333333333331</v>
      </c>
      <c r="AB29" s="723">
        <f>AA29*$D$29</f>
        <v>51000.039999999994</v>
      </c>
      <c r="AC29" s="718"/>
      <c r="AD29" s="719">
        <v>0</v>
      </c>
      <c r="AE29" s="719"/>
      <c r="AF29" s="720">
        <v>0</v>
      </c>
      <c r="AG29" s="721">
        <v>0</v>
      </c>
      <c r="AH29" s="719">
        <f>AF29/$EF$29</f>
        <v>0</v>
      </c>
      <c r="AI29" s="722">
        <f>AH29</f>
        <v>0</v>
      </c>
      <c r="AJ29" s="723">
        <f>AI29*$D$29</f>
        <v>0</v>
      </c>
      <c r="AK29" s="718"/>
      <c r="AL29" s="719">
        <v>0</v>
      </c>
      <c r="AM29" s="719">
        <v>0</v>
      </c>
      <c r="AN29" s="720">
        <v>0</v>
      </c>
      <c r="AO29" s="721">
        <v>0</v>
      </c>
      <c r="AP29" s="719">
        <f>AN29/$EF$29</f>
        <v>0</v>
      </c>
      <c r="AQ29" s="722">
        <f>AP29</f>
        <v>0</v>
      </c>
      <c r="AR29" s="723">
        <f>AQ29*$D$29</f>
        <v>0</v>
      </c>
      <c r="AS29" s="718"/>
      <c r="AT29" s="715">
        <v>0</v>
      </c>
      <c r="AU29" s="715"/>
      <c r="AV29" s="724">
        <v>0</v>
      </c>
      <c r="AW29" s="725">
        <v>0</v>
      </c>
      <c r="AX29" s="715">
        <f>AV29/$EF$29</f>
        <v>0</v>
      </c>
      <c r="AY29" s="716">
        <f>AX29</f>
        <v>0</v>
      </c>
      <c r="AZ29" s="726">
        <f>AY29*$D$29</f>
        <v>0</v>
      </c>
      <c r="BA29" s="718"/>
      <c r="BB29" s="715">
        <v>0</v>
      </c>
      <c r="BC29" s="715"/>
      <c r="BD29" s="724">
        <v>0</v>
      </c>
      <c r="BE29" s="725">
        <v>0</v>
      </c>
      <c r="BF29" s="715">
        <f>BD29/$EF$29</f>
        <v>0</v>
      </c>
      <c r="BG29" s="716">
        <f>BF29</f>
        <v>0</v>
      </c>
      <c r="BH29" s="726">
        <f>BG29*$D$29</f>
        <v>0</v>
      </c>
      <c r="BI29" s="718"/>
      <c r="BJ29" s="715">
        <v>0</v>
      </c>
      <c r="BK29" s="715"/>
      <c r="BL29" s="724">
        <v>0</v>
      </c>
      <c r="BM29" s="725">
        <v>0</v>
      </c>
      <c r="BN29" s="715">
        <f>BL29/$EF$29</f>
        <v>0</v>
      </c>
      <c r="BO29" s="716">
        <f>BN29</f>
        <v>0</v>
      </c>
      <c r="BP29" s="726">
        <f>BO29*$D$29</f>
        <v>0</v>
      </c>
      <c r="BQ29" s="718"/>
      <c r="BR29" s="715">
        <v>0</v>
      </c>
      <c r="BS29" s="715"/>
      <c r="BT29" s="724">
        <v>0</v>
      </c>
      <c r="BU29" s="725">
        <v>0</v>
      </c>
      <c r="BV29" s="715">
        <f>BT29/$EF$29</f>
        <v>0</v>
      </c>
      <c r="BW29" s="716">
        <f>BV29</f>
        <v>0</v>
      </c>
      <c r="BX29" s="726">
        <f>BW29*$D$29</f>
        <v>0</v>
      </c>
      <c r="BY29" s="718"/>
      <c r="BZ29" s="715">
        <v>0</v>
      </c>
      <c r="CA29" s="715"/>
      <c r="CB29" s="724">
        <v>0</v>
      </c>
      <c r="CC29" s="725">
        <v>0</v>
      </c>
      <c r="CD29" s="715">
        <f>CB29/$EF$29</f>
        <v>0</v>
      </c>
      <c r="CE29" s="716">
        <f>CD29</f>
        <v>0</v>
      </c>
      <c r="CF29" s="726">
        <f>CE29*$D$29</f>
        <v>0</v>
      </c>
      <c r="CG29" s="718"/>
      <c r="CH29" s="715">
        <v>0</v>
      </c>
      <c r="CI29" s="715"/>
      <c r="CJ29" s="724">
        <v>0</v>
      </c>
      <c r="CK29" s="725">
        <v>0</v>
      </c>
      <c r="CL29" s="715">
        <f>CJ29/$EF$29</f>
        <v>0</v>
      </c>
      <c r="CM29" s="716">
        <f>CL29</f>
        <v>0</v>
      </c>
      <c r="CN29" s="726">
        <f>CM29*$D$29</f>
        <v>0</v>
      </c>
      <c r="CO29" s="718"/>
      <c r="CP29" s="715">
        <v>0</v>
      </c>
      <c r="CQ29" s="715"/>
      <c r="CR29" s="724">
        <v>0</v>
      </c>
      <c r="CS29" s="725">
        <v>0</v>
      </c>
      <c r="CT29" s="715">
        <f>CR29/$EF$29</f>
        <v>0</v>
      </c>
      <c r="CU29" s="716">
        <f>CT29</f>
        <v>0</v>
      </c>
      <c r="CV29" s="726">
        <f>CU29*$D$29</f>
        <v>0</v>
      </c>
      <c r="CW29" s="718"/>
      <c r="CX29" s="715">
        <v>0</v>
      </c>
      <c r="CY29" s="715"/>
      <c r="CZ29" s="724">
        <v>0</v>
      </c>
      <c r="DA29" s="725">
        <v>0</v>
      </c>
      <c r="DB29" s="715">
        <f>CZ29/$EF$29</f>
        <v>0</v>
      </c>
      <c r="DC29" s="716">
        <f>DB29</f>
        <v>0</v>
      </c>
      <c r="DD29" s="726">
        <f>DC29*$D$29</f>
        <v>0</v>
      </c>
      <c r="DE29" s="718"/>
      <c r="DF29" s="715">
        <v>0</v>
      </c>
      <c r="DG29" s="715"/>
      <c r="DH29" s="724">
        <v>0</v>
      </c>
      <c r="DI29" s="725">
        <v>0</v>
      </c>
      <c r="DJ29" s="715">
        <f>DH29/$EF$29</f>
        <v>0</v>
      </c>
      <c r="DK29" s="716">
        <f>DJ29</f>
        <v>0</v>
      </c>
      <c r="DL29" s="726">
        <f>DK29*$D$29</f>
        <v>0</v>
      </c>
      <c r="DM29" s="718"/>
      <c r="DN29" s="715">
        <v>0</v>
      </c>
      <c r="DO29" s="715"/>
      <c r="DP29" s="724">
        <v>0</v>
      </c>
      <c r="DQ29" s="725">
        <v>0</v>
      </c>
      <c r="DR29" s="715">
        <f>DP29/$EF$29</f>
        <v>0</v>
      </c>
      <c r="DS29" s="716">
        <f>DR29</f>
        <v>0</v>
      </c>
      <c r="DT29" s="726">
        <f>DS29*$D$29</f>
        <v>0</v>
      </c>
      <c r="DU29" s="718"/>
      <c r="DV29" s="715">
        <v>0</v>
      </c>
      <c r="DW29" s="715"/>
      <c r="DX29" s="724">
        <v>0</v>
      </c>
      <c r="DY29" s="725">
        <v>0</v>
      </c>
      <c r="DZ29" s="715">
        <f>DX29/$EF$29</f>
        <v>0</v>
      </c>
      <c r="EA29" s="716">
        <f>DZ29</f>
        <v>0</v>
      </c>
      <c r="EB29" s="726">
        <f>EA29*$D$29</f>
        <v>0</v>
      </c>
      <c r="EC29" s="718"/>
      <c r="ED29" s="727">
        <f>SUM(I29,Q29,Y29,AG29,AO29,AW29,BE29,BM29,BU29,CC29,CK29,CS29,DA29,DI29,DQ29,DY29)</f>
        <v>410</v>
      </c>
      <c r="EE29" s="728"/>
      <c r="EF29" s="729">
        <f>SUM(H29,P29,X29,AF29,AN29,AV29,BD29,BL29,BT29,CB29,CJ29,CR29,CZ29,DH29,DP29,DX29)</f>
        <v>1820</v>
      </c>
      <c r="EG29" s="729"/>
      <c r="EH29" s="730"/>
      <c r="EI29" s="731">
        <f>SUM(L29,T29,AB29,AJ29,AR29,AZ29,BH29,BP29,BX29,CF29,CN29,CV29,DD29,DL29,DT29,EB29)</f>
        <v>153000.12</v>
      </c>
      <c r="EJ29" s="732">
        <f>EI29-D29</f>
        <v>0</v>
      </c>
      <c r="EK29" s="733"/>
    </row>
    <row r="30" spans="1:141" ht="14.25" customHeight="1">
      <c r="A30" s="734"/>
      <c r="B30" s="735"/>
      <c r="C30" s="735"/>
      <c r="D30" s="735"/>
      <c r="E30" s="736"/>
      <c r="F30" s="735"/>
      <c r="G30" s="735"/>
      <c r="H30" s="735"/>
      <c r="I30" s="737"/>
      <c r="J30" s="738"/>
      <c r="K30" s="739">
        <f>+J30</f>
        <v>0</v>
      </c>
      <c r="L30" s="717">
        <f t="shared" ref="L30:L38" si="0">K30*$D$29</f>
        <v>0</v>
      </c>
      <c r="N30" s="740"/>
      <c r="O30" s="740"/>
      <c r="P30" s="741"/>
      <c r="Q30" s="742"/>
      <c r="R30" s="740"/>
      <c r="S30" s="743"/>
      <c r="T30" s="744">
        <f>+S30*D30-76</f>
        <v>-76</v>
      </c>
      <c r="V30" s="740">
        <v>0</v>
      </c>
      <c r="W30" s="740"/>
      <c r="X30" s="745">
        <v>0</v>
      </c>
      <c r="Y30" s="746">
        <v>0</v>
      </c>
      <c r="Z30" s="740" t="e">
        <f t="shared" ref="Z30:Z93" si="1">X30/EF30</f>
        <v>#DIV/0!</v>
      </c>
      <c r="AA30" s="743" t="e">
        <f t="shared" ref="AA30:AA93" si="2">Z30</f>
        <v>#DIV/0!</v>
      </c>
      <c r="AB30" s="744" t="e">
        <f t="shared" ref="AB30:AB93" si="3">AA30*D30</f>
        <v>#DIV/0!</v>
      </c>
      <c r="AD30" s="740">
        <v>0</v>
      </c>
      <c r="AE30" s="740"/>
      <c r="AF30" s="741"/>
      <c r="AG30" s="742">
        <v>0</v>
      </c>
      <c r="AH30" s="740" t="e">
        <f t="shared" ref="AH30:AH93" si="4">AF30/EF30</f>
        <v>#DIV/0!</v>
      </c>
      <c r="AI30" s="743" t="e">
        <f t="shared" ref="AI30:AI93" si="5">AH30</f>
        <v>#DIV/0!</v>
      </c>
      <c r="AJ30" s="744" t="e">
        <f t="shared" ref="AJ30:AJ93" si="6">AI30*D30</f>
        <v>#DIV/0!</v>
      </c>
      <c r="AL30" s="740">
        <v>0</v>
      </c>
      <c r="AM30" s="740">
        <v>0</v>
      </c>
      <c r="AN30" s="741">
        <v>0</v>
      </c>
      <c r="AO30" s="742">
        <v>0</v>
      </c>
      <c r="AP30" s="740" t="e">
        <f t="shared" ref="AP30:AP93" si="7">AN30/EF30</f>
        <v>#DIV/0!</v>
      </c>
      <c r="AQ30" s="743" t="e">
        <f t="shared" ref="AQ30:AQ93" si="8">AP30</f>
        <v>#DIV/0!</v>
      </c>
      <c r="AR30" s="744" t="e">
        <f t="shared" ref="AR30:AR93" si="9">AQ30*D30</f>
        <v>#DIV/0!</v>
      </c>
      <c r="AT30" s="740">
        <v>0</v>
      </c>
      <c r="AU30" s="740"/>
      <c r="AV30" s="741"/>
      <c r="AW30" s="742">
        <v>0</v>
      </c>
      <c r="AX30" s="740" t="e">
        <f t="shared" ref="AX30:AX93" si="10">AV30/EF30</f>
        <v>#DIV/0!</v>
      </c>
      <c r="AY30" s="743" t="e">
        <f t="shared" ref="AY30:AY93" si="11">AX30</f>
        <v>#DIV/0!</v>
      </c>
      <c r="AZ30" s="744" t="e">
        <f t="shared" ref="AZ30:AZ93" si="12">AY30*D30</f>
        <v>#DIV/0!</v>
      </c>
      <c r="BB30" s="740">
        <v>0</v>
      </c>
      <c r="BC30" s="740"/>
      <c r="BD30" s="741"/>
      <c r="BE30" s="742">
        <v>0</v>
      </c>
      <c r="BF30" s="740" t="e">
        <f t="shared" ref="BF30:BF93" si="13">BD30/EF30</f>
        <v>#DIV/0!</v>
      </c>
      <c r="BG30" s="743" t="e">
        <f t="shared" ref="BG30:BG93" si="14">BF30</f>
        <v>#DIV/0!</v>
      </c>
      <c r="BH30" s="744" t="e">
        <f t="shared" ref="BH30:BH93" si="15">BG30*D30</f>
        <v>#DIV/0!</v>
      </c>
      <c r="BJ30" s="740">
        <v>0</v>
      </c>
      <c r="BK30" s="740"/>
      <c r="BL30" s="741"/>
      <c r="BM30" s="742">
        <v>0</v>
      </c>
      <c r="BN30" s="740" t="e">
        <f t="shared" ref="BN30:BN93" si="16">BL30/EF30</f>
        <v>#DIV/0!</v>
      </c>
      <c r="BO30" s="743" t="e">
        <f t="shared" ref="BO30:BO93" si="17">BN30</f>
        <v>#DIV/0!</v>
      </c>
      <c r="BP30" s="744" t="e">
        <f t="shared" ref="BP30:BP93" si="18">BO30*D30</f>
        <v>#DIV/0!</v>
      </c>
      <c r="BR30" s="740">
        <v>0</v>
      </c>
      <c r="BS30" s="740"/>
      <c r="BT30" s="741"/>
      <c r="BU30" s="742">
        <v>0</v>
      </c>
      <c r="BV30" s="740" t="e">
        <f t="shared" ref="BV30:BV93" si="19">BT30/EF30</f>
        <v>#DIV/0!</v>
      </c>
      <c r="BW30" s="743" t="e">
        <f t="shared" ref="BW30:BW93" si="20">BV30</f>
        <v>#DIV/0!</v>
      </c>
      <c r="BX30" s="744" t="e">
        <f t="shared" ref="BX30:BX93" si="21">BW30*D30</f>
        <v>#DIV/0!</v>
      </c>
      <c r="BZ30" s="740">
        <v>0</v>
      </c>
      <c r="CA30" s="740"/>
      <c r="CB30" s="741"/>
      <c r="CC30" s="742">
        <v>0</v>
      </c>
      <c r="CD30" s="740" t="e">
        <f t="shared" ref="CD30:CD93" si="22">CB30/EF30</f>
        <v>#DIV/0!</v>
      </c>
      <c r="CE30" s="743" t="e">
        <f t="shared" ref="CE30:CE93" si="23">CD30</f>
        <v>#DIV/0!</v>
      </c>
      <c r="CF30" s="744" t="e">
        <f t="shared" ref="CF30:CF93" si="24">CE30*D30</f>
        <v>#DIV/0!</v>
      </c>
      <c r="CH30" s="740">
        <v>0</v>
      </c>
      <c r="CI30" s="740"/>
      <c r="CJ30" s="741"/>
      <c r="CK30" s="742">
        <v>0</v>
      </c>
      <c r="CL30" s="740" t="e">
        <f t="shared" ref="CL30:CL93" si="25">CJ30/EF30</f>
        <v>#DIV/0!</v>
      </c>
      <c r="CM30" s="743" t="e">
        <f t="shared" ref="CM30:CM93" si="26">CL30</f>
        <v>#DIV/0!</v>
      </c>
      <c r="CN30" s="744" t="e">
        <f t="shared" ref="CN30:CN93" si="27">CM30*D30</f>
        <v>#DIV/0!</v>
      </c>
      <c r="CP30" s="740">
        <v>0</v>
      </c>
      <c r="CQ30" s="740"/>
      <c r="CR30" s="741"/>
      <c r="CS30" s="742">
        <v>0</v>
      </c>
      <c r="CT30" s="740" t="e">
        <f t="shared" ref="CT30:CT93" si="28">CR30/EF30</f>
        <v>#DIV/0!</v>
      </c>
      <c r="CU30" s="743" t="e">
        <f t="shared" ref="CU30:CU93" si="29">CT30</f>
        <v>#DIV/0!</v>
      </c>
      <c r="CV30" s="744" t="e">
        <f t="shared" ref="CV30:CV93" si="30">CU30*$I$25</f>
        <v>#DIV/0!</v>
      </c>
      <c r="CX30" s="740">
        <v>0</v>
      </c>
      <c r="CY30" s="740"/>
      <c r="CZ30" s="741"/>
      <c r="DA30" s="742">
        <v>0</v>
      </c>
      <c r="DB30" s="740" t="e">
        <f t="shared" ref="DB30:DB93" si="31">CZ30/EF30</f>
        <v>#DIV/0!</v>
      </c>
      <c r="DC30" s="743" t="e">
        <f t="shared" ref="DC30:DC93" si="32">DB30</f>
        <v>#DIV/0!</v>
      </c>
      <c r="DD30" s="744" t="e">
        <f t="shared" ref="DD30:DD93" si="33">DC30*D30</f>
        <v>#DIV/0!</v>
      </c>
      <c r="DF30" s="740">
        <v>0</v>
      </c>
      <c r="DG30" s="740"/>
      <c r="DH30" s="741"/>
      <c r="DI30" s="742">
        <v>0</v>
      </c>
      <c r="DJ30" s="740" t="e">
        <f t="shared" ref="DJ30:DJ93" si="34">DH30/EF30</f>
        <v>#DIV/0!</v>
      </c>
      <c r="DK30" s="743" t="e">
        <f t="shared" ref="DK30:DK93" si="35">DJ30</f>
        <v>#DIV/0!</v>
      </c>
      <c r="DL30" s="744" t="e">
        <f t="shared" ref="DL30:DL93" si="36">DK30*D30</f>
        <v>#DIV/0!</v>
      </c>
      <c r="DN30" s="740">
        <v>0</v>
      </c>
      <c r="DO30" s="740"/>
      <c r="DP30" s="741"/>
      <c r="DQ30" s="742">
        <v>0</v>
      </c>
      <c r="DR30" s="740" t="e">
        <f t="shared" ref="DR30:DR93" si="37">DP30/EF30</f>
        <v>#DIV/0!</v>
      </c>
      <c r="DS30" s="743" t="e">
        <f t="shared" ref="DS30:DS93" si="38">DR30</f>
        <v>#DIV/0!</v>
      </c>
      <c r="DT30" s="744" t="e">
        <f t="shared" ref="DT30:DT93" si="39">DS30*D30</f>
        <v>#DIV/0!</v>
      </c>
      <c r="DV30" s="740">
        <v>0</v>
      </c>
      <c r="DW30" s="740"/>
      <c r="DX30" s="741"/>
      <c r="DY30" s="742">
        <v>0</v>
      </c>
      <c r="DZ30" s="740" t="e">
        <f t="shared" ref="DZ30:DZ93" si="40">DX30/EF30</f>
        <v>#DIV/0!</v>
      </c>
      <c r="EA30" s="743" t="e">
        <f t="shared" ref="EA30:EA93" si="41">DZ30</f>
        <v>#DIV/0!</v>
      </c>
      <c r="EB30" s="744" t="e">
        <f t="shared" ref="EB30:EB93" si="42">EA30*D30</f>
        <v>#DIV/0!</v>
      </c>
      <c r="ED30" s="747">
        <f t="shared" ref="ED30:ED93" si="43">SUM(I30,Q30,Y30,AG30,AO30,AW30,BE30,BM30,BU30,CC30,CK30,CS30,DA30,DI30,DQ30,DY30)</f>
        <v>0</v>
      </c>
      <c r="EE30" s="748"/>
      <c r="EF30" s="749">
        <f t="shared" ref="EF30:EF93" si="44">SUM(H30,P30,X30,AF30,AN30,AV30,BD30,BL30,BT30,CB30,CJ30,CR30,CZ30,DH30,DP30,DX30)</f>
        <v>0</v>
      </c>
      <c r="EG30" s="749" t="s">
        <v>571</v>
      </c>
      <c r="EH30" s="750"/>
      <c r="EI30" s="751" t="e">
        <f t="shared" ref="EI30:EI93" si="45">SUM(L30,T30,AB30,AJ30,AR30,AZ30,BH30,BP30,BX30,CF30,CN30,CV30,DD30,DL30,DT30,EB30)</f>
        <v>#DIV/0!</v>
      </c>
      <c r="EJ30" s="752" t="e">
        <f t="shared" ref="EJ30:EJ93" si="46">EI30-D30</f>
        <v>#DIV/0!</v>
      </c>
      <c r="EK30" s="753"/>
    </row>
    <row r="31" spans="1:141">
      <c r="A31" s="734"/>
      <c r="B31" s="735"/>
      <c r="C31" s="735"/>
      <c r="D31" s="735"/>
      <c r="E31" s="736"/>
      <c r="F31" s="735"/>
      <c r="G31" s="735"/>
      <c r="H31" s="735"/>
      <c r="I31" s="737"/>
      <c r="J31" s="754"/>
      <c r="K31" s="739">
        <f>+J31</f>
        <v>0</v>
      </c>
      <c r="L31" s="717">
        <f t="shared" si="0"/>
        <v>0</v>
      </c>
      <c r="N31" s="740"/>
      <c r="O31" s="740"/>
      <c r="P31" s="741"/>
      <c r="Q31" s="742"/>
      <c r="R31" s="740"/>
      <c r="S31" s="743"/>
      <c r="T31" s="744">
        <f>+S31*D31+7</f>
        <v>7</v>
      </c>
      <c r="V31" s="740">
        <v>0</v>
      </c>
      <c r="W31" s="740"/>
      <c r="X31" s="745">
        <v>0</v>
      </c>
      <c r="Y31" s="746">
        <v>0</v>
      </c>
      <c r="Z31" s="740" t="e">
        <f t="shared" si="1"/>
        <v>#DIV/0!</v>
      </c>
      <c r="AA31" s="743" t="e">
        <f t="shared" si="2"/>
        <v>#DIV/0!</v>
      </c>
      <c r="AB31" s="744" t="e">
        <f t="shared" si="3"/>
        <v>#DIV/0!</v>
      </c>
      <c r="AD31" s="740">
        <v>0</v>
      </c>
      <c r="AE31" s="740"/>
      <c r="AF31" s="741"/>
      <c r="AG31" s="742">
        <v>0</v>
      </c>
      <c r="AH31" s="740" t="e">
        <f t="shared" si="4"/>
        <v>#DIV/0!</v>
      </c>
      <c r="AI31" s="743" t="e">
        <f t="shared" si="5"/>
        <v>#DIV/0!</v>
      </c>
      <c r="AJ31" s="744" t="e">
        <f t="shared" si="6"/>
        <v>#DIV/0!</v>
      </c>
      <c r="AL31" s="740">
        <v>0</v>
      </c>
      <c r="AM31" s="740">
        <v>0</v>
      </c>
      <c r="AN31" s="741">
        <v>0</v>
      </c>
      <c r="AO31" s="742">
        <v>0</v>
      </c>
      <c r="AP31" s="740" t="e">
        <f t="shared" si="7"/>
        <v>#DIV/0!</v>
      </c>
      <c r="AQ31" s="743" t="e">
        <f t="shared" si="8"/>
        <v>#DIV/0!</v>
      </c>
      <c r="AR31" s="744" t="e">
        <f t="shared" si="9"/>
        <v>#DIV/0!</v>
      </c>
      <c r="AT31" s="740">
        <v>0</v>
      </c>
      <c r="AU31" s="740"/>
      <c r="AV31" s="741"/>
      <c r="AW31" s="742">
        <v>0</v>
      </c>
      <c r="AX31" s="740" t="e">
        <f t="shared" si="10"/>
        <v>#DIV/0!</v>
      </c>
      <c r="AY31" s="743" t="e">
        <f t="shared" si="11"/>
        <v>#DIV/0!</v>
      </c>
      <c r="AZ31" s="744" t="e">
        <f t="shared" si="12"/>
        <v>#DIV/0!</v>
      </c>
      <c r="BB31" s="740">
        <v>0</v>
      </c>
      <c r="BC31" s="740"/>
      <c r="BD31" s="741"/>
      <c r="BE31" s="742">
        <v>0</v>
      </c>
      <c r="BF31" s="740" t="e">
        <f t="shared" si="13"/>
        <v>#DIV/0!</v>
      </c>
      <c r="BG31" s="743" t="e">
        <f t="shared" si="14"/>
        <v>#DIV/0!</v>
      </c>
      <c r="BH31" s="744" t="e">
        <f t="shared" si="15"/>
        <v>#DIV/0!</v>
      </c>
      <c r="BJ31" s="740">
        <v>0</v>
      </c>
      <c r="BK31" s="740"/>
      <c r="BL31" s="741"/>
      <c r="BM31" s="742">
        <v>0</v>
      </c>
      <c r="BN31" s="740" t="e">
        <f t="shared" si="16"/>
        <v>#DIV/0!</v>
      </c>
      <c r="BO31" s="743" t="e">
        <f t="shared" si="17"/>
        <v>#DIV/0!</v>
      </c>
      <c r="BP31" s="744" t="e">
        <f t="shared" si="18"/>
        <v>#DIV/0!</v>
      </c>
      <c r="BR31" s="740">
        <v>0</v>
      </c>
      <c r="BS31" s="740"/>
      <c r="BT31" s="741"/>
      <c r="BU31" s="742">
        <v>0</v>
      </c>
      <c r="BV31" s="740" t="e">
        <f t="shared" si="19"/>
        <v>#DIV/0!</v>
      </c>
      <c r="BW31" s="743" t="e">
        <f t="shared" si="20"/>
        <v>#DIV/0!</v>
      </c>
      <c r="BX31" s="744" t="e">
        <f t="shared" si="21"/>
        <v>#DIV/0!</v>
      </c>
      <c r="BZ31" s="740">
        <v>0</v>
      </c>
      <c r="CA31" s="740"/>
      <c r="CB31" s="741"/>
      <c r="CC31" s="742">
        <v>0</v>
      </c>
      <c r="CD31" s="740" t="e">
        <f t="shared" si="22"/>
        <v>#DIV/0!</v>
      </c>
      <c r="CE31" s="743" t="e">
        <f t="shared" si="23"/>
        <v>#DIV/0!</v>
      </c>
      <c r="CF31" s="744" t="e">
        <f t="shared" si="24"/>
        <v>#DIV/0!</v>
      </c>
      <c r="CH31" s="740">
        <v>0</v>
      </c>
      <c r="CI31" s="740"/>
      <c r="CJ31" s="741"/>
      <c r="CK31" s="742">
        <v>0</v>
      </c>
      <c r="CL31" s="740" t="e">
        <f t="shared" si="25"/>
        <v>#DIV/0!</v>
      </c>
      <c r="CM31" s="743" t="e">
        <f t="shared" si="26"/>
        <v>#DIV/0!</v>
      </c>
      <c r="CN31" s="744" t="e">
        <f t="shared" si="27"/>
        <v>#DIV/0!</v>
      </c>
      <c r="CP31" s="740">
        <v>0</v>
      </c>
      <c r="CQ31" s="740"/>
      <c r="CR31" s="741"/>
      <c r="CS31" s="742">
        <v>0</v>
      </c>
      <c r="CT31" s="740" t="e">
        <f t="shared" si="28"/>
        <v>#DIV/0!</v>
      </c>
      <c r="CU31" s="743" t="e">
        <f t="shared" si="29"/>
        <v>#DIV/0!</v>
      </c>
      <c r="CV31" s="744" t="e">
        <f t="shared" si="30"/>
        <v>#DIV/0!</v>
      </c>
      <c r="CX31" s="740">
        <v>0</v>
      </c>
      <c r="CY31" s="740"/>
      <c r="CZ31" s="741"/>
      <c r="DA31" s="742">
        <v>0</v>
      </c>
      <c r="DB31" s="740" t="e">
        <f t="shared" si="31"/>
        <v>#DIV/0!</v>
      </c>
      <c r="DC31" s="743" t="e">
        <f t="shared" si="32"/>
        <v>#DIV/0!</v>
      </c>
      <c r="DD31" s="744" t="e">
        <f t="shared" si="33"/>
        <v>#DIV/0!</v>
      </c>
      <c r="DF31" s="740">
        <v>0</v>
      </c>
      <c r="DG31" s="740"/>
      <c r="DH31" s="741"/>
      <c r="DI31" s="742">
        <v>0</v>
      </c>
      <c r="DJ31" s="740" t="e">
        <f t="shared" si="34"/>
        <v>#DIV/0!</v>
      </c>
      <c r="DK31" s="743" t="e">
        <f t="shared" si="35"/>
        <v>#DIV/0!</v>
      </c>
      <c r="DL31" s="744" t="e">
        <f t="shared" si="36"/>
        <v>#DIV/0!</v>
      </c>
      <c r="DN31" s="740">
        <v>0</v>
      </c>
      <c r="DO31" s="740"/>
      <c r="DP31" s="741"/>
      <c r="DQ31" s="742">
        <v>0</v>
      </c>
      <c r="DR31" s="740" t="e">
        <f t="shared" si="37"/>
        <v>#DIV/0!</v>
      </c>
      <c r="DS31" s="743" t="e">
        <f t="shared" si="38"/>
        <v>#DIV/0!</v>
      </c>
      <c r="DT31" s="744" t="e">
        <f t="shared" si="39"/>
        <v>#DIV/0!</v>
      </c>
      <c r="DV31" s="740">
        <v>0</v>
      </c>
      <c r="DW31" s="740"/>
      <c r="DX31" s="741"/>
      <c r="DY31" s="742">
        <v>0</v>
      </c>
      <c r="DZ31" s="740" t="e">
        <f t="shared" si="40"/>
        <v>#DIV/0!</v>
      </c>
      <c r="EA31" s="743" t="e">
        <f t="shared" si="41"/>
        <v>#DIV/0!</v>
      </c>
      <c r="EB31" s="744" t="e">
        <f t="shared" si="42"/>
        <v>#DIV/0!</v>
      </c>
      <c r="ED31" s="747">
        <f t="shared" si="43"/>
        <v>0</v>
      </c>
      <c r="EE31" s="748"/>
      <c r="EF31" s="749">
        <f t="shared" si="44"/>
        <v>0</v>
      </c>
      <c r="EG31" s="749" t="str">
        <f>+EG30</f>
        <v>Agency Wide Ratio Value</v>
      </c>
      <c r="EH31" s="750"/>
      <c r="EI31" s="751" t="e">
        <f t="shared" si="45"/>
        <v>#DIV/0!</v>
      </c>
      <c r="EJ31" s="752" t="e">
        <f t="shared" si="46"/>
        <v>#DIV/0!</v>
      </c>
      <c r="EK31" s="753"/>
    </row>
    <row r="32" spans="1:141">
      <c r="A32" s="755"/>
      <c r="B32" s="756"/>
      <c r="C32" s="735"/>
      <c r="D32" s="735"/>
      <c r="F32" s="735"/>
      <c r="G32" s="735"/>
      <c r="H32" s="735"/>
      <c r="I32" s="737"/>
      <c r="J32" s="738"/>
      <c r="K32" s="739"/>
      <c r="L32" s="717"/>
      <c r="N32" s="740"/>
      <c r="O32" s="740"/>
      <c r="P32" s="741"/>
      <c r="Q32" s="742"/>
      <c r="R32" s="740"/>
      <c r="S32" s="743"/>
      <c r="T32" s="744">
        <f t="shared" ref="T32:T35" si="47">+S32*D32</f>
        <v>0</v>
      </c>
      <c r="V32" s="740">
        <v>0</v>
      </c>
      <c r="W32" s="740"/>
      <c r="X32" s="741">
        <v>0</v>
      </c>
      <c r="Y32" s="742">
        <v>0</v>
      </c>
      <c r="Z32" s="740" t="e">
        <f t="shared" si="1"/>
        <v>#DIV/0!</v>
      </c>
      <c r="AA32" s="743" t="e">
        <f t="shared" si="2"/>
        <v>#DIV/0!</v>
      </c>
      <c r="AB32" s="744" t="e">
        <f t="shared" si="3"/>
        <v>#DIV/0!</v>
      </c>
      <c r="AD32" s="740">
        <v>0</v>
      </c>
      <c r="AE32" s="740"/>
      <c r="AF32" s="741"/>
      <c r="AG32" s="742">
        <v>0</v>
      </c>
      <c r="AH32" s="740" t="e">
        <f t="shared" si="4"/>
        <v>#DIV/0!</v>
      </c>
      <c r="AI32" s="743" t="e">
        <f t="shared" si="5"/>
        <v>#DIV/0!</v>
      </c>
      <c r="AJ32" s="744" t="e">
        <f t="shared" si="6"/>
        <v>#DIV/0!</v>
      </c>
      <c r="AL32" s="740">
        <v>0</v>
      </c>
      <c r="AM32" s="740">
        <v>0</v>
      </c>
      <c r="AN32" s="741">
        <v>0</v>
      </c>
      <c r="AO32" s="742">
        <v>0</v>
      </c>
      <c r="AP32" s="740" t="e">
        <f t="shared" si="7"/>
        <v>#DIV/0!</v>
      </c>
      <c r="AQ32" s="743" t="e">
        <f t="shared" si="8"/>
        <v>#DIV/0!</v>
      </c>
      <c r="AR32" s="744" t="e">
        <f t="shared" si="9"/>
        <v>#DIV/0!</v>
      </c>
      <c r="AT32" s="740">
        <v>0</v>
      </c>
      <c r="AU32" s="740"/>
      <c r="AV32" s="741"/>
      <c r="AW32" s="742">
        <v>0</v>
      </c>
      <c r="AX32" s="740" t="e">
        <f t="shared" si="10"/>
        <v>#DIV/0!</v>
      </c>
      <c r="AY32" s="743" t="e">
        <f t="shared" si="11"/>
        <v>#DIV/0!</v>
      </c>
      <c r="AZ32" s="744" t="e">
        <f t="shared" si="12"/>
        <v>#DIV/0!</v>
      </c>
      <c r="BB32" s="740">
        <v>0</v>
      </c>
      <c r="BC32" s="740"/>
      <c r="BD32" s="741"/>
      <c r="BE32" s="742">
        <v>0</v>
      </c>
      <c r="BF32" s="740" t="e">
        <f t="shared" si="13"/>
        <v>#DIV/0!</v>
      </c>
      <c r="BG32" s="743" t="e">
        <f t="shared" si="14"/>
        <v>#DIV/0!</v>
      </c>
      <c r="BH32" s="744" t="e">
        <f t="shared" si="15"/>
        <v>#DIV/0!</v>
      </c>
      <c r="BJ32" s="740">
        <v>0</v>
      </c>
      <c r="BK32" s="740"/>
      <c r="BL32" s="741"/>
      <c r="BM32" s="742">
        <v>0</v>
      </c>
      <c r="BN32" s="740" t="e">
        <f t="shared" si="16"/>
        <v>#DIV/0!</v>
      </c>
      <c r="BO32" s="743" t="e">
        <f t="shared" si="17"/>
        <v>#DIV/0!</v>
      </c>
      <c r="BP32" s="744" t="e">
        <f t="shared" si="18"/>
        <v>#DIV/0!</v>
      </c>
      <c r="BR32" s="740">
        <v>0</v>
      </c>
      <c r="BS32" s="740"/>
      <c r="BT32" s="741"/>
      <c r="BU32" s="742">
        <v>0</v>
      </c>
      <c r="BV32" s="740" t="e">
        <f t="shared" si="19"/>
        <v>#DIV/0!</v>
      </c>
      <c r="BW32" s="743" t="e">
        <f t="shared" si="20"/>
        <v>#DIV/0!</v>
      </c>
      <c r="BX32" s="744" t="e">
        <f t="shared" si="21"/>
        <v>#DIV/0!</v>
      </c>
      <c r="BZ32" s="740">
        <v>0</v>
      </c>
      <c r="CA32" s="740"/>
      <c r="CB32" s="741"/>
      <c r="CC32" s="742">
        <v>0</v>
      </c>
      <c r="CD32" s="740" t="e">
        <f t="shared" si="22"/>
        <v>#DIV/0!</v>
      </c>
      <c r="CE32" s="743" t="e">
        <f t="shared" si="23"/>
        <v>#DIV/0!</v>
      </c>
      <c r="CF32" s="744" t="e">
        <f t="shared" si="24"/>
        <v>#DIV/0!</v>
      </c>
      <c r="CH32" s="740">
        <v>0</v>
      </c>
      <c r="CI32" s="740"/>
      <c r="CJ32" s="741"/>
      <c r="CK32" s="742">
        <v>0</v>
      </c>
      <c r="CL32" s="740" t="e">
        <f t="shared" si="25"/>
        <v>#DIV/0!</v>
      </c>
      <c r="CM32" s="743" t="e">
        <f t="shared" si="26"/>
        <v>#DIV/0!</v>
      </c>
      <c r="CN32" s="744" t="e">
        <f t="shared" si="27"/>
        <v>#DIV/0!</v>
      </c>
      <c r="CP32" s="740">
        <v>0</v>
      </c>
      <c r="CQ32" s="740"/>
      <c r="CR32" s="741"/>
      <c r="CS32" s="742">
        <v>0</v>
      </c>
      <c r="CT32" s="740" t="e">
        <f t="shared" si="28"/>
        <v>#DIV/0!</v>
      </c>
      <c r="CU32" s="743" t="e">
        <f t="shared" si="29"/>
        <v>#DIV/0!</v>
      </c>
      <c r="CV32" s="744" t="e">
        <f t="shared" si="30"/>
        <v>#DIV/0!</v>
      </c>
      <c r="CX32" s="740">
        <v>0</v>
      </c>
      <c r="CY32" s="740"/>
      <c r="CZ32" s="741"/>
      <c r="DA32" s="742">
        <v>0</v>
      </c>
      <c r="DB32" s="740" t="e">
        <f t="shared" si="31"/>
        <v>#DIV/0!</v>
      </c>
      <c r="DC32" s="743" t="e">
        <f t="shared" si="32"/>
        <v>#DIV/0!</v>
      </c>
      <c r="DD32" s="744" t="e">
        <f t="shared" si="33"/>
        <v>#DIV/0!</v>
      </c>
      <c r="DF32" s="740">
        <v>0</v>
      </c>
      <c r="DG32" s="740"/>
      <c r="DH32" s="741"/>
      <c r="DI32" s="742">
        <v>0</v>
      </c>
      <c r="DJ32" s="740" t="e">
        <f t="shared" si="34"/>
        <v>#DIV/0!</v>
      </c>
      <c r="DK32" s="743" t="e">
        <f t="shared" si="35"/>
        <v>#DIV/0!</v>
      </c>
      <c r="DL32" s="744" t="e">
        <f t="shared" si="36"/>
        <v>#DIV/0!</v>
      </c>
      <c r="DN32" s="740">
        <v>0</v>
      </c>
      <c r="DO32" s="740"/>
      <c r="DP32" s="741"/>
      <c r="DQ32" s="742">
        <v>0</v>
      </c>
      <c r="DR32" s="740" t="e">
        <f t="shared" si="37"/>
        <v>#DIV/0!</v>
      </c>
      <c r="DS32" s="743" t="e">
        <f t="shared" si="38"/>
        <v>#DIV/0!</v>
      </c>
      <c r="DT32" s="744" t="e">
        <f t="shared" si="39"/>
        <v>#DIV/0!</v>
      </c>
      <c r="DV32" s="740">
        <v>0</v>
      </c>
      <c r="DW32" s="740"/>
      <c r="DX32" s="741"/>
      <c r="DY32" s="742">
        <v>0</v>
      </c>
      <c r="DZ32" s="740" t="e">
        <f t="shared" si="40"/>
        <v>#DIV/0!</v>
      </c>
      <c r="EA32" s="743" t="e">
        <f t="shared" si="41"/>
        <v>#DIV/0!</v>
      </c>
      <c r="EB32" s="744" t="e">
        <f t="shared" si="42"/>
        <v>#DIV/0!</v>
      </c>
      <c r="ED32" s="757">
        <f t="shared" si="43"/>
        <v>0</v>
      </c>
      <c r="EE32" s="758"/>
      <c r="EF32" s="759">
        <f t="shared" si="44"/>
        <v>0</v>
      </c>
      <c r="EG32" s="759" t="s">
        <v>572</v>
      </c>
      <c r="EH32" s="760"/>
      <c r="EI32" s="761" t="e">
        <f t="shared" si="45"/>
        <v>#DIV/0!</v>
      </c>
      <c r="EJ32" s="762" t="e">
        <f t="shared" si="46"/>
        <v>#DIV/0!</v>
      </c>
      <c r="EK32" s="763"/>
    </row>
    <row r="33" spans="1:141">
      <c r="A33" s="755"/>
      <c r="B33" s="764"/>
      <c r="C33" s="735"/>
      <c r="D33" s="735"/>
      <c r="F33" s="735"/>
      <c r="G33" s="735"/>
      <c r="H33" s="735"/>
      <c r="I33" s="737"/>
      <c r="J33" s="738"/>
      <c r="K33" s="739"/>
      <c r="L33" s="717"/>
      <c r="N33" s="740"/>
      <c r="O33" s="740"/>
      <c r="P33" s="741"/>
      <c r="Q33" s="742"/>
      <c r="R33" s="740"/>
      <c r="S33" s="743"/>
      <c r="T33" s="744">
        <f t="shared" si="47"/>
        <v>0</v>
      </c>
      <c r="V33" s="740">
        <v>0</v>
      </c>
      <c r="W33" s="740"/>
      <c r="X33" s="741">
        <v>0</v>
      </c>
      <c r="Y33" s="742">
        <v>0</v>
      </c>
      <c r="Z33" s="740" t="e">
        <f t="shared" si="1"/>
        <v>#DIV/0!</v>
      </c>
      <c r="AA33" s="743" t="e">
        <f t="shared" si="2"/>
        <v>#DIV/0!</v>
      </c>
      <c r="AB33" s="744" t="e">
        <f t="shared" si="3"/>
        <v>#DIV/0!</v>
      </c>
      <c r="AD33" s="740">
        <v>0</v>
      </c>
      <c r="AE33" s="740"/>
      <c r="AF33" s="741"/>
      <c r="AG33" s="742">
        <v>0</v>
      </c>
      <c r="AH33" s="740" t="e">
        <f t="shared" si="4"/>
        <v>#DIV/0!</v>
      </c>
      <c r="AI33" s="743" t="e">
        <f t="shared" si="5"/>
        <v>#DIV/0!</v>
      </c>
      <c r="AJ33" s="744" t="e">
        <f t="shared" si="6"/>
        <v>#DIV/0!</v>
      </c>
      <c r="AL33" s="740">
        <v>0</v>
      </c>
      <c r="AM33" s="740">
        <v>0</v>
      </c>
      <c r="AN33" s="741">
        <v>0</v>
      </c>
      <c r="AO33" s="742">
        <v>0</v>
      </c>
      <c r="AP33" s="740" t="e">
        <f t="shared" si="7"/>
        <v>#DIV/0!</v>
      </c>
      <c r="AQ33" s="743" t="e">
        <f t="shared" si="8"/>
        <v>#DIV/0!</v>
      </c>
      <c r="AR33" s="744" t="e">
        <f t="shared" si="9"/>
        <v>#DIV/0!</v>
      </c>
      <c r="AT33" s="740">
        <v>0</v>
      </c>
      <c r="AU33" s="740"/>
      <c r="AV33" s="741"/>
      <c r="AW33" s="742">
        <v>0</v>
      </c>
      <c r="AX33" s="740" t="e">
        <f t="shared" si="10"/>
        <v>#DIV/0!</v>
      </c>
      <c r="AY33" s="743" t="e">
        <f t="shared" si="11"/>
        <v>#DIV/0!</v>
      </c>
      <c r="AZ33" s="744" t="e">
        <f t="shared" si="12"/>
        <v>#DIV/0!</v>
      </c>
      <c r="BB33" s="740">
        <v>0</v>
      </c>
      <c r="BC33" s="740"/>
      <c r="BD33" s="741"/>
      <c r="BE33" s="742">
        <v>0</v>
      </c>
      <c r="BF33" s="740" t="e">
        <f t="shared" si="13"/>
        <v>#DIV/0!</v>
      </c>
      <c r="BG33" s="743" t="e">
        <f t="shared" si="14"/>
        <v>#DIV/0!</v>
      </c>
      <c r="BH33" s="744" t="e">
        <f t="shared" si="15"/>
        <v>#DIV/0!</v>
      </c>
      <c r="BJ33" s="740">
        <v>0</v>
      </c>
      <c r="BK33" s="740"/>
      <c r="BL33" s="741"/>
      <c r="BM33" s="742">
        <v>0</v>
      </c>
      <c r="BN33" s="740" t="e">
        <f t="shared" si="16"/>
        <v>#DIV/0!</v>
      </c>
      <c r="BO33" s="743" t="e">
        <f t="shared" si="17"/>
        <v>#DIV/0!</v>
      </c>
      <c r="BP33" s="744" t="e">
        <f t="shared" si="18"/>
        <v>#DIV/0!</v>
      </c>
      <c r="BR33" s="740">
        <v>0</v>
      </c>
      <c r="BS33" s="740"/>
      <c r="BT33" s="741"/>
      <c r="BU33" s="742">
        <v>0</v>
      </c>
      <c r="BV33" s="740" t="e">
        <f t="shared" si="19"/>
        <v>#DIV/0!</v>
      </c>
      <c r="BW33" s="743" t="e">
        <f t="shared" si="20"/>
        <v>#DIV/0!</v>
      </c>
      <c r="BX33" s="744" t="e">
        <f t="shared" si="21"/>
        <v>#DIV/0!</v>
      </c>
      <c r="BZ33" s="740">
        <v>0</v>
      </c>
      <c r="CA33" s="740"/>
      <c r="CB33" s="741"/>
      <c r="CC33" s="742">
        <v>0</v>
      </c>
      <c r="CD33" s="740" t="e">
        <f t="shared" si="22"/>
        <v>#DIV/0!</v>
      </c>
      <c r="CE33" s="743" t="e">
        <f t="shared" si="23"/>
        <v>#DIV/0!</v>
      </c>
      <c r="CF33" s="744" t="e">
        <f t="shared" si="24"/>
        <v>#DIV/0!</v>
      </c>
      <c r="CH33" s="740">
        <v>0</v>
      </c>
      <c r="CI33" s="740"/>
      <c r="CJ33" s="741"/>
      <c r="CK33" s="742">
        <v>0</v>
      </c>
      <c r="CL33" s="740" t="e">
        <f t="shared" si="25"/>
        <v>#DIV/0!</v>
      </c>
      <c r="CM33" s="743" t="e">
        <f t="shared" si="26"/>
        <v>#DIV/0!</v>
      </c>
      <c r="CN33" s="744" t="e">
        <f t="shared" si="27"/>
        <v>#DIV/0!</v>
      </c>
      <c r="CP33" s="740">
        <v>0</v>
      </c>
      <c r="CQ33" s="740"/>
      <c r="CR33" s="741"/>
      <c r="CS33" s="742">
        <v>0</v>
      </c>
      <c r="CT33" s="740" t="e">
        <f t="shared" si="28"/>
        <v>#DIV/0!</v>
      </c>
      <c r="CU33" s="743" t="e">
        <f t="shared" si="29"/>
        <v>#DIV/0!</v>
      </c>
      <c r="CV33" s="744" t="e">
        <f t="shared" si="30"/>
        <v>#DIV/0!</v>
      </c>
      <c r="CX33" s="740">
        <v>0</v>
      </c>
      <c r="CY33" s="740"/>
      <c r="CZ33" s="741"/>
      <c r="DA33" s="742">
        <v>0</v>
      </c>
      <c r="DB33" s="740" t="e">
        <f t="shared" si="31"/>
        <v>#DIV/0!</v>
      </c>
      <c r="DC33" s="743" t="e">
        <f t="shared" si="32"/>
        <v>#DIV/0!</v>
      </c>
      <c r="DD33" s="744" t="e">
        <f t="shared" si="33"/>
        <v>#DIV/0!</v>
      </c>
      <c r="DF33" s="740">
        <v>0</v>
      </c>
      <c r="DG33" s="740"/>
      <c r="DH33" s="741"/>
      <c r="DI33" s="742">
        <v>0</v>
      </c>
      <c r="DJ33" s="740" t="e">
        <f t="shared" si="34"/>
        <v>#DIV/0!</v>
      </c>
      <c r="DK33" s="743" t="e">
        <f t="shared" si="35"/>
        <v>#DIV/0!</v>
      </c>
      <c r="DL33" s="744" t="e">
        <f t="shared" si="36"/>
        <v>#DIV/0!</v>
      </c>
      <c r="DN33" s="740">
        <v>0</v>
      </c>
      <c r="DO33" s="740"/>
      <c r="DP33" s="741"/>
      <c r="DQ33" s="742">
        <v>0</v>
      </c>
      <c r="DR33" s="740" t="e">
        <f t="shared" si="37"/>
        <v>#DIV/0!</v>
      </c>
      <c r="DS33" s="743" t="e">
        <f t="shared" si="38"/>
        <v>#DIV/0!</v>
      </c>
      <c r="DT33" s="744" t="e">
        <f t="shared" si="39"/>
        <v>#DIV/0!</v>
      </c>
      <c r="DV33" s="740">
        <v>0</v>
      </c>
      <c r="DW33" s="740"/>
      <c r="DX33" s="741"/>
      <c r="DY33" s="742">
        <v>0</v>
      </c>
      <c r="DZ33" s="740" t="e">
        <f t="shared" si="40"/>
        <v>#DIV/0!</v>
      </c>
      <c r="EA33" s="743" t="e">
        <f t="shared" si="41"/>
        <v>#DIV/0!</v>
      </c>
      <c r="EB33" s="744" t="e">
        <f t="shared" si="42"/>
        <v>#DIV/0!</v>
      </c>
      <c r="ED33" s="757">
        <f t="shared" si="43"/>
        <v>0</v>
      </c>
      <c r="EE33" s="758"/>
      <c r="EF33" s="759">
        <f t="shared" si="44"/>
        <v>0</v>
      </c>
      <c r="EG33" s="759" t="str">
        <f>+EG32</f>
        <v>Per Contract expansion budget</v>
      </c>
      <c r="EH33" s="760"/>
      <c r="EI33" s="761" t="e">
        <f t="shared" si="45"/>
        <v>#DIV/0!</v>
      </c>
      <c r="EJ33" s="762" t="e">
        <f t="shared" si="46"/>
        <v>#DIV/0!</v>
      </c>
      <c r="EK33" s="763"/>
    </row>
    <row r="34" spans="1:141">
      <c r="A34" s="755"/>
      <c r="B34" s="764"/>
      <c r="C34" s="735"/>
      <c r="D34" s="735"/>
      <c r="F34" s="735"/>
      <c r="G34" s="735"/>
      <c r="H34" s="735"/>
      <c r="I34" s="737"/>
      <c r="J34" s="738"/>
      <c r="K34" s="739"/>
      <c r="L34" s="717"/>
      <c r="N34" s="740"/>
      <c r="O34" s="740"/>
      <c r="P34" s="741"/>
      <c r="Q34" s="742"/>
      <c r="R34" s="740"/>
      <c r="S34" s="743"/>
      <c r="T34" s="744">
        <f t="shared" si="47"/>
        <v>0</v>
      </c>
      <c r="V34" s="740">
        <v>0</v>
      </c>
      <c r="W34" s="740"/>
      <c r="X34" s="741">
        <v>0</v>
      </c>
      <c r="Y34" s="742">
        <v>0</v>
      </c>
      <c r="Z34" s="740" t="e">
        <f t="shared" si="1"/>
        <v>#DIV/0!</v>
      </c>
      <c r="AA34" s="743" t="e">
        <f t="shared" si="2"/>
        <v>#DIV/0!</v>
      </c>
      <c r="AB34" s="744" t="e">
        <f t="shared" si="3"/>
        <v>#DIV/0!</v>
      </c>
      <c r="AD34" s="740">
        <v>0</v>
      </c>
      <c r="AE34" s="740"/>
      <c r="AF34" s="741"/>
      <c r="AG34" s="742">
        <v>0</v>
      </c>
      <c r="AH34" s="740" t="e">
        <f t="shared" si="4"/>
        <v>#DIV/0!</v>
      </c>
      <c r="AI34" s="743" t="e">
        <f t="shared" si="5"/>
        <v>#DIV/0!</v>
      </c>
      <c r="AJ34" s="744" t="e">
        <f t="shared" si="6"/>
        <v>#DIV/0!</v>
      </c>
      <c r="AL34" s="740">
        <v>0</v>
      </c>
      <c r="AM34" s="740">
        <v>0</v>
      </c>
      <c r="AN34" s="741">
        <v>0</v>
      </c>
      <c r="AO34" s="742">
        <v>0</v>
      </c>
      <c r="AP34" s="740" t="e">
        <f t="shared" si="7"/>
        <v>#DIV/0!</v>
      </c>
      <c r="AQ34" s="743" t="e">
        <f t="shared" si="8"/>
        <v>#DIV/0!</v>
      </c>
      <c r="AR34" s="744" t="e">
        <f t="shared" si="9"/>
        <v>#DIV/0!</v>
      </c>
      <c r="AT34" s="740">
        <v>0</v>
      </c>
      <c r="AU34" s="740"/>
      <c r="AV34" s="741"/>
      <c r="AW34" s="742">
        <v>0</v>
      </c>
      <c r="AX34" s="740" t="e">
        <f t="shared" si="10"/>
        <v>#DIV/0!</v>
      </c>
      <c r="AY34" s="743" t="e">
        <f t="shared" si="11"/>
        <v>#DIV/0!</v>
      </c>
      <c r="AZ34" s="744" t="e">
        <f t="shared" si="12"/>
        <v>#DIV/0!</v>
      </c>
      <c r="BB34" s="740">
        <v>0</v>
      </c>
      <c r="BC34" s="740"/>
      <c r="BD34" s="741"/>
      <c r="BE34" s="742">
        <v>0</v>
      </c>
      <c r="BF34" s="740" t="e">
        <f t="shared" si="13"/>
        <v>#DIV/0!</v>
      </c>
      <c r="BG34" s="743" t="e">
        <f t="shared" si="14"/>
        <v>#DIV/0!</v>
      </c>
      <c r="BH34" s="744" t="e">
        <f t="shared" si="15"/>
        <v>#DIV/0!</v>
      </c>
      <c r="BJ34" s="740">
        <v>0</v>
      </c>
      <c r="BK34" s="740"/>
      <c r="BL34" s="741"/>
      <c r="BM34" s="742">
        <v>0</v>
      </c>
      <c r="BN34" s="740" t="e">
        <f t="shared" si="16"/>
        <v>#DIV/0!</v>
      </c>
      <c r="BO34" s="743" t="e">
        <f t="shared" si="17"/>
        <v>#DIV/0!</v>
      </c>
      <c r="BP34" s="744" t="e">
        <f t="shared" si="18"/>
        <v>#DIV/0!</v>
      </c>
      <c r="BR34" s="740">
        <v>0</v>
      </c>
      <c r="BS34" s="740"/>
      <c r="BT34" s="741"/>
      <c r="BU34" s="742">
        <v>0</v>
      </c>
      <c r="BV34" s="740" t="e">
        <f t="shared" si="19"/>
        <v>#DIV/0!</v>
      </c>
      <c r="BW34" s="743" t="e">
        <f t="shared" si="20"/>
        <v>#DIV/0!</v>
      </c>
      <c r="BX34" s="744" t="e">
        <f t="shared" si="21"/>
        <v>#DIV/0!</v>
      </c>
      <c r="BZ34" s="740">
        <v>0</v>
      </c>
      <c r="CA34" s="740"/>
      <c r="CB34" s="741"/>
      <c r="CC34" s="742">
        <v>0</v>
      </c>
      <c r="CD34" s="740" t="e">
        <f t="shared" si="22"/>
        <v>#DIV/0!</v>
      </c>
      <c r="CE34" s="743" t="e">
        <f t="shared" si="23"/>
        <v>#DIV/0!</v>
      </c>
      <c r="CF34" s="744" t="e">
        <f t="shared" si="24"/>
        <v>#DIV/0!</v>
      </c>
      <c r="CH34" s="740">
        <v>0</v>
      </c>
      <c r="CI34" s="740"/>
      <c r="CJ34" s="741"/>
      <c r="CK34" s="742">
        <v>0</v>
      </c>
      <c r="CL34" s="740" t="e">
        <f t="shared" si="25"/>
        <v>#DIV/0!</v>
      </c>
      <c r="CM34" s="743" t="e">
        <f t="shared" si="26"/>
        <v>#DIV/0!</v>
      </c>
      <c r="CN34" s="744" t="e">
        <f t="shared" si="27"/>
        <v>#DIV/0!</v>
      </c>
      <c r="CP34" s="740">
        <v>0</v>
      </c>
      <c r="CQ34" s="740"/>
      <c r="CR34" s="741"/>
      <c r="CS34" s="742">
        <v>0</v>
      </c>
      <c r="CT34" s="740" t="e">
        <f t="shared" si="28"/>
        <v>#DIV/0!</v>
      </c>
      <c r="CU34" s="743" t="e">
        <f t="shared" si="29"/>
        <v>#DIV/0!</v>
      </c>
      <c r="CV34" s="744" t="e">
        <f t="shared" si="30"/>
        <v>#DIV/0!</v>
      </c>
      <c r="CX34" s="740">
        <v>0</v>
      </c>
      <c r="CY34" s="740"/>
      <c r="CZ34" s="741"/>
      <c r="DA34" s="742">
        <v>0</v>
      </c>
      <c r="DB34" s="740" t="e">
        <f t="shared" si="31"/>
        <v>#DIV/0!</v>
      </c>
      <c r="DC34" s="743" t="e">
        <f t="shared" si="32"/>
        <v>#DIV/0!</v>
      </c>
      <c r="DD34" s="744" t="e">
        <f t="shared" si="33"/>
        <v>#DIV/0!</v>
      </c>
      <c r="DF34" s="740">
        <v>0</v>
      </c>
      <c r="DG34" s="740"/>
      <c r="DH34" s="741"/>
      <c r="DI34" s="742">
        <v>0</v>
      </c>
      <c r="DJ34" s="740" t="e">
        <f t="shared" si="34"/>
        <v>#DIV/0!</v>
      </c>
      <c r="DK34" s="743" t="e">
        <f t="shared" si="35"/>
        <v>#DIV/0!</v>
      </c>
      <c r="DL34" s="744" t="e">
        <f t="shared" si="36"/>
        <v>#DIV/0!</v>
      </c>
      <c r="DN34" s="740">
        <v>0</v>
      </c>
      <c r="DO34" s="740"/>
      <c r="DP34" s="741"/>
      <c r="DQ34" s="742">
        <v>0</v>
      </c>
      <c r="DR34" s="740" t="e">
        <f t="shared" si="37"/>
        <v>#DIV/0!</v>
      </c>
      <c r="DS34" s="743" t="e">
        <f t="shared" si="38"/>
        <v>#DIV/0!</v>
      </c>
      <c r="DT34" s="744" t="e">
        <f t="shared" si="39"/>
        <v>#DIV/0!</v>
      </c>
      <c r="DV34" s="740">
        <v>0</v>
      </c>
      <c r="DW34" s="740"/>
      <c r="DX34" s="741"/>
      <c r="DY34" s="742">
        <v>0</v>
      </c>
      <c r="DZ34" s="740" t="e">
        <f t="shared" si="40"/>
        <v>#DIV/0!</v>
      </c>
      <c r="EA34" s="743" t="e">
        <f t="shared" si="41"/>
        <v>#DIV/0!</v>
      </c>
      <c r="EB34" s="744" t="e">
        <f t="shared" si="42"/>
        <v>#DIV/0!</v>
      </c>
      <c r="ED34" s="757">
        <f t="shared" si="43"/>
        <v>0</v>
      </c>
      <c r="EE34" s="758"/>
      <c r="EF34" s="759">
        <f t="shared" si="44"/>
        <v>0</v>
      </c>
      <c r="EG34" s="759" t="str">
        <f>+EG33</f>
        <v>Per Contract expansion budget</v>
      </c>
      <c r="EH34" s="760"/>
      <c r="EI34" s="761" t="e">
        <f t="shared" si="45"/>
        <v>#DIV/0!</v>
      </c>
      <c r="EJ34" s="762" t="e">
        <f t="shared" si="46"/>
        <v>#DIV/0!</v>
      </c>
      <c r="EK34" s="763"/>
    </row>
    <row r="35" spans="1:141">
      <c r="A35" s="755"/>
      <c r="B35" s="756"/>
      <c r="C35" s="735"/>
      <c r="D35" s="735"/>
      <c r="F35" s="735"/>
      <c r="G35" s="735"/>
      <c r="H35" s="735"/>
      <c r="I35" s="737"/>
      <c r="J35" s="738"/>
      <c r="K35" s="739"/>
      <c r="L35" s="717"/>
      <c r="N35" s="740"/>
      <c r="O35" s="740"/>
      <c r="P35" s="741"/>
      <c r="Q35" s="742"/>
      <c r="R35" s="740"/>
      <c r="S35" s="743"/>
      <c r="T35" s="744">
        <f t="shared" si="47"/>
        <v>0</v>
      </c>
      <c r="V35" s="740">
        <v>0</v>
      </c>
      <c r="W35" s="740"/>
      <c r="X35" s="741">
        <v>0</v>
      </c>
      <c r="Y35" s="742">
        <v>0</v>
      </c>
      <c r="Z35" s="740" t="e">
        <f t="shared" si="1"/>
        <v>#DIV/0!</v>
      </c>
      <c r="AA35" s="743" t="e">
        <f t="shared" si="2"/>
        <v>#DIV/0!</v>
      </c>
      <c r="AB35" s="744" t="e">
        <f t="shared" si="3"/>
        <v>#DIV/0!</v>
      </c>
      <c r="AD35" s="740">
        <v>0</v>
      </c>
      <c r="AE35" s="740"/>
      <c r="AF35" s="741"/>
      <c r="AG35" s="742">
        <v>0</v>
      </c>
      <c r="AH35" s="740" t="e">
        <f t="shared" si="4"/>
        <v>#DIV/0!</v>
      </c>
      <c r="AI35" s="743" t="e">
        <f t="shared" si="5"/>
        <v>#DIV/0!</v>
      </c>
      <c r="AJ35" s="744" t="e">
        <f t="shared" si="6"/>
        <v>#DIV/0!</v>
      </c>
      <c r="AL35" s="740">
        <v>0</v>
      </c>
      <c r="AM35" s="740">
        <v>0</v>
      </c>
      <c r="AN35" s="741">
        <v>0</v>
      </c>
      <c r="AO35" s="742">
        <v>0</v>
      </c>
      <c r="AP35" s="740" t="e">
        <f t="shared" si="7"/>
        <v>#DIV/0!</v>
      </c>
      <c r="AQ35" s="743" t="e">
        <f t="shared" si="8"/>
        <v>#DIV/0!</v>
      </c>
      <c r="AR35" s="744" t="e">
        <f t="shared" si="9"/>
        <v>#DIV/0!</v>
      </c>
      <c r="AT35" s="740">
        <v>0</v>
      </c>
      <c r="AU35" s="740"/>
      <c r="AV35" s="741"/>
      <c r="AW35" s="742">
        <v>0</v>
      </c>
      <c r="AX35" s="740" t="e">
        <f t="shared" si="10"/>
        <v>#DIV/0!</v>
      </c>
      <c r="AY35" s="743" t="e">
        <f t="shared" si="11"/>
        <v>#DIV/0!</v>
      </c>
      <c r="AZ35" s="744" t="e">
        <f t="shared" si="12"/>
        <v>#DIV/0!</v>
      </c>
      <c r="BB35" s="740">
        <v>0</v>
      </c>
      <c r="BC35" s="740"/>
      <c r="BD35" s="741"/>
      <c r="BE35" s="742">
        <v>0</v>
      </c>
      <c r="BF35" s="740" t="e">
        <f t="shared" si="13"/>
        <v>#DIV/0!</v>
      </c>
      <c r="BG35" s="743" t="e">
        <f t="shared" si="14"/>
        <v>#DIV/0!</v>
      </c>
      <c r="BH35" s="744" t="e">
        <f t="shared" si="15"/>
        <v>#DIV/0!</v>
      </c>
      <c r="BJ35" s="740">
        <v>0</v>
      </c>
      <c r="BK35" s="740"/>
      <c r="BL35" s="741"/>
      <c r="BM35" s="742">
        <v>0</v>
      </c>
      <c r="BN35" s="740" t="e">
        <f t="shared" si="16"/>
        <v>#DIV/0!</v>
      </c>
      <c r="BO35" s="743" t="e">
        <f t="shared" si="17"/>
        <v>#DIV/0!</v>
      </c>
      <c r="BP35" s="744" t="e">
        <f t="shared" si="18"/>
        <v>#DIV/0!</v>
      </c>
      <c r="BR35" s="740">
        <v>0</v>
      </c>
      <c r="BS35" s="740"/>
      <c r="BT35" s="741"/>
      <c r="BU35" s="742">
        <v>0</v>
      </c>
      <c r="BV35" s="740" t="e">
        <f t="shared" si="19"/>
        <v>#DIV/0!</v>
      </c>
      <c r="BW35" s="743" t="e">
        <f t="shared" si="20"/>
        <v>#DIV/0!</v>
      </c>
      <c r="BX35" s="744" t="e">
        <f t="shared" si="21"/>
        <v>#DIV/0!</v>
      </c>
      <c r="BZ35" s="740">
        <v>0</v>
      </c>
      <c r="CA35" s="740"/>
      <c r="CB35" s="741"/>
      <c r="CC35" s="742">
        <v>0</v>
      </c>
      <c r="CD35" s="740" t="e">
        <f t="shared" si="22"/>
        <v>#DIV/0!</v>
      </c>
      <c r="CE35" s="743" t="e">
        <f t="shared" si="23"/>
        <v>#DIV/0!</v>
      </c>
      <c r="CF35" s="744" t="e">
        <f t="shared" si="24"/>
        <v>#DIV/0!</v>
      </c>
      <c r="CH35" s="740">
        <v>0</v>
      </c>
      <c r="CI35" s="740"/>
      <c r="CJ35" s="741"/>
      <c r="CK35" s="742">
        <v>0</v>
      </c>
      <c r="CL35" s="740" t="e">
        <f t="shared" si="25"/>
        <v>#DIV/0!</v>
      </c>
      <c r="CM35" s="743" t="e">
        <f t="shared" si="26"/>
        <v>#DIV/0!</v>
      </c>
      <c r="CN35" s="744" t="e">
        <f t="shared" si="27"/>
        <v>#DIV/0!</v>
      </c>
      <c r="CP35" s="740">
        <v>0</v>
      </c>
      <c r="CQ35" s="740"/>
      <c r="CR35" s="741"/>
      <c r="CS35" s="742">
        <v>0</v>
      </c>
      <c r="CT35" s="740" t="e">
        <f t="shared" si="28"/>
        <v>#DIV/0!</v>
      </c>
      <c r="CU35" s="743" t="e">
        <f t="shared" si="29"/>
        <v>#DIV/0!</v>
      </c>
      <c r="CV35" s="744" t="e">
        <f t="shared" si="30"/>
        <v>#DIV/0!</v>
      </c>
      <c r="CX35" s="740">
        <v>0</v>
      </c>
      <c r="CY35" s="740"/>
      <c r="CZ35" s="741"/>
      <c r="DA35" s="742">
        <v>0</v>
      </c>
      <c r="DB35" s="740" t="e">
        <f t="shared" si="31"/>
        <v>#DIV/0!</v>
      </c>
      <c r="DC35" s="743" t="e">
        <f t="shared" si="32"/>
        <v>#DIV/0!</v>
      </c>
      <c r="DD35" s="744" t="e">
        <f t="shared" si="33"/>
        <v>#DIV/0!</v>
      </c>
      <c r="DF35" s="740">
        <v>0</v>
      </c>
      <c r="DG35" s="740"/>
      <c r="DH35" s="741"/>
      <c r="DI35" s="742">
        <v>0</v>
      </c>
      <c r="DJ35" s="740" t="e">
        <f t="shared" si="34"/>
        <v>#DIV/0!</v>
      </c>
      <c r="DK35" s="743" t="e">
        <f t="shared" si="35"/>
        <v>#DIV/0!</v>
      </c>
      <c r="DL35" s="744" t="e">
        <f t="shared" si="36"/>
        <v>#DIV/0!</v>
      </c>
      <c r="DN35" s="740">
        <v>0</v>
      </c>
      <c r="DO35" s="740"/>
      <c r="DP35" s="741"/>
      <c r="DQ35" s="742">
        <v>0</v>
      </c>
      <c r="DR35" s="740" t="e">
        <f t="shared" si="37"/>
        <v>#DIV/0!</v>
      </c>
      <c r="DS35" s="743" t="e">
        <f t="shared" si="38"/>
        <v>#DIV/0!</v>
      </c>
      <c r="DT35" s="744" t="e">
        <f t="shared" si="39"/>
        <v>#DIV/0!</v>
      </c>
      <c r="DV35" s="740">
        <v>0</v>
      </c>
      <c r="DW35" s="740"/>
      <c r="DX35" s="741"/>
      <c r="DY35" s="742">
        <v>0</v>
      </c>
      <c r="DZ35" s="740" t="e">
        <f t="shared" si="40"/>
        <v>#DIV/0!</v>
      </c>
      <c r="EA35" s="743" t="e">
        <f t="shared" si="41"/>
        <v>#DIV/0!</v>
      </c>
      <c r="EB35" s="744" t="e">
        <f t="shared" si="42"/>
        <v>#DIV/0!</v>
      </c>
      <c r="ED35" s="757">
        <f t="shared" si="43"/>
        <v>0</v>
      </c>
      <c r="EE35" s="758"/>
      <c r="EF35" s="759">
        <f t="shared" si="44"/>
        <v>0</v>
      </c>
      <c r="EG35" s="759" t="str">
        <f>+EG34</f>
        <v>Per Contract expansion budget</v>
      </c>
      <c r="EH35" s="760"/>
      <c r="EI35" s="761" t="e">
        <f t="shared" si="45"/>
        <v>#DIV/0!</v>
      </c>
      <c r="EJ35" s="762" t="e">
        <f t="shared" si="46"/>
        <v>#DIV/0!</v>
      </c>
      <c r="EK35" s="763"/>
    </row>
    <row r="36" spans="1:141">
      <c r="B36" s="756"/>
      <c r="C36" s="756"/>
      <c r="D36" s="756"/>
      <c r="F36" s="756"/>
      <c r="G36" s="756"/>
      <c r="H36" s="756"/>
      <c r="I36" s="737"/>
      <c r="J36" s="740"/>
      <c r="K36" s="743">
        <f>J36</f>
        <v>0</v>
      </c>
      <c r="L36" s="717">
        <f t="shared" si="0"/>
        <v>0</v>
      </c>
      <c r="N36" s="740"/>
      <c r="O36" s="740"/>
      <c r="P36" s="741"/>
      <c r="Q36" s="742"/>
      <c r="R36" s="740" t="e">
        <f>P36/EF36</f>
        <v>#DIV/0!</v>
      </c>
      <c r="S36" s="743" t="e">
        <f>R36</f>
        <v>#DIV/0!</v>
      </c>
      <c r="T36" s="744" t="e">
        <f>S36*D36</f>
        <v>#DIV/0!</v>
      </c>
      <c r="V36" s="740">
        <v>0</v>
      </c>
      <c r="W36" s="740"/>
      <c r="X36" s="741">
        <v>0</v>
      </c>
      <c r="Y36" s="742">
        <v>0</v>
      </c>
      <c r="Z36" s="740" t="e">
        <f t="shared" si="1"/>
        <v>#DIV/0!</v>
      </c>
      <c r="AA36" s="743" t="e">
        <f t="shared" si="2"/>
        <v>#DIV/0!</v>
      </c>
      <c r="AB36" s="744" t="e">
        <f t="shared" si="3"/>
        <v>#DIV/0!</v>
      </c>
      <c r="AD36" s="740">
        <v>0</v>
      </c>
      <c r="AE36" s="740"/>
      <c r="AF36" s="741"/>
      <c r="AG36" s="742">
        <v>0</v>
      </c>
      <c r="AH36" s="740" t="e">
        <f t="shared" si="4"/>
        <v>#DIV/0!</v>
      </c>
      <c r="AI36" s="743" t="e">
        <f t="shared" si="5"/>
        <v>#DIV/0!</v>
      </c>
      <c r="AJ36" s="744" t="e">
        <f t="shared" si="6"/>
        <v>#DIV/0!</v>
      </c>
      <c r="AL36" s="740">
        <v>0</v>
      </c>
      <c r="AM36" s="740">
        <v>0</v>
      </c>
      <c r="AN36" s="741">
        <v>0</v>
      </c>
      <c r="AO36" s="742">
        <v>0</v>
      </c>
      <c r="AP36" s="740" t="e">
        <f t="shared" si="7"/>
        <v>#DIV/0!</v>
      </c>
      <c r="AQ36" s="743" t="e">
        <f t="shared" si="8"/>
        <v>#DIV/0!</v>
      </c>
      <c r="AR36" s="744" t="e">
        <f t="shared" si="9"/>
        <v>#DIV/0!</v>
      </c>
      <c r="AT36" s="740">
        <v>0</v>
      </c>
      <c r="AU36" s="740"/>
      <c r="AV36" s="741"/>
      <c r="AW36" s="742">
        <v>0</v>
      </c>
      <c r="AX36" s="740" t="e">
        <f t="shared" si="10"/>
        <v>#DIV/0!</v>
      </c>
      <c r="AY36" s="743" t="e">
        <f t="shared" si="11"/>
        <v>#DIV/0!</v>
      </c>
      <c r="AZ36" s="744" t="e">
        <f t="shared" si="12"/>
        <v>#DIV/0!</v>
      </c>
      <c r="BB36" s="740">
        <v>0</v>
      </c>
      <c r="BC36" s="740"/>
      <c r="BD36" s="741"/>
      <c r="BE36" s="742">
        <v>0</v>
      </c>
      <c r="BF36" s="740" t="e">
        <f t="shared" si="13"/>
        <v>#DIV/0!</v>
      </c>
      <c r="BG36" s="743" t="e">
        <f t="shared" si="14"/>
        <v>#DIV/0!</v>
      </c>
      <c r="BH36" s="744" t="e">
        <f t="shared" si="15"/>
        <v>#DIV/0!</v>
      </c>
      <c r="BJ36" s="740">
        <v>0</v>
      </c>
      <c r="BK36" s="740"/>
      <c r="BL36" s="741"/>
      <c r="BM36" s="742">
        <v>0</v>
      </c>
      <c r="BN36" s="740" t="e">
        <f t="shared" si="16"/>
        <v>#DIV/0!</v>
      </c>
      <c r="BO36" s="743" t="e">
        <f t="shared" si="17"/>
        <v>#DIV/0!</v>
      </c>
      <c r="BP36" s="744" t="e">
        <f t="shared" si="18"/>
        <v>#DIV/0!</v>
      </c>
      <c r="BR36" s="740">
        <v>0</v>
      </c>
      <c r="BS36" s="740"/>
      <c r="BT36" s="741"/>
      <c r="BU36" s="742">
        <v>0</v>
      </c>
      <c r="BV36" s="740" t="e">
        <f t="shared" si="19"/>
        <v>#DIV/0!</v>
      </c>
      <c r="BW36" s="743" t="e">
        <f t="shared" si="20"/>
        <v>#DIV/0!</v>
      </c>
      <c r="BX36" s="744" t="e">
        <f t="shared" si="21"/>
        <v>#DIV/0!</v>
      </c>
      <c r="BZ36" s="740">
        <v>0</v>
      </c>
      <c r="CA36" s="740"/>
      <c r="CB36" s="741"/>
      <c r="CC36" s="742">
        <v>0</v>
      </c>
      <c r="CD36" s="740" t="e">
        <f t="shared" si="22"/>
        <v>#DIV/0!</v>
      </c>
      <c r="CE36" s="743" t="e">
        <f t="shared" si="23"/>
        <v>#DIV/0!</v>
      </c>
      <c r="CF36" s="744" t="e">
        <f t="shared" si="24"/>
        <v>#DIV/0!</v>
      </c>
      <c r="CH36" s="740">
        <v>0</v>
      </c>
      <c r="CI36" s="740"/>
      <c r="CJ36" s="741"/>
      <c r="CK36" s="742">
        <v>0</v>
      </c>
      <c r="CL36" s="740" t="e">
        <f t="shared" si="25"/>
        <v>#DIV/0!</v>
      </c>
      <c r="CM36" s="743" t="e">
        <f t="shared" si="26"/>
        <v>#DIV/0!</v>
      </c>
      <c r="CN36" s="744" t="e">
        <f t="shared" si="27"/>
        <v>#DIV/0!</v>
      </c>
      <c r="CP36" s="740">
        <v>0</v>
      </c>
      <c r="CQ36" s="740"/>
      <c r="CR36" s="741"/>
      <c r="CS36" s="742">
        <v>0</v>
      </c>
      <c r="CT36" s="740" t="e">
        <f t="shared" si="28"/>
        <v>#DIV/0!</v>
      </c>
      <c r="CU36" s="743" t="e">
        <f t="shared" si="29"/>
        <v>#DIV/0!</v>
      </c>
      <c r="CV36" s="744" t="e">
        <f t="shared" si="30"/>
        <v>#DIV/0!</v>
      </c>
      <c r="CX36" s="740">
        <v>0</v>
      </c>
      <c r="CY36" s="740"/>
      <c r="CZ36" s="741"/>
      <c r="DA36" s="742">
        <v>0</v>
      </c>
      <c r="DB36" s="740" t="e">
        <f t="shared" si="31"/>
        <v>#DIV/0!</v>
      </c>
      <c r="DC36" s="743" t="e">
        <f t="shared" si="32"/>
        <v>#DIV/0!</v>
      </c>
      <c r="DD36" s="744" t="e">
        <f t="shared" si="33"/>
        <v>#DIV/0!</v>
      </c>
      <c r="DF36" s="740">
        <v>0</v>
      </c>
      <c r="DG36" s="740"/>
      <c r="DH36" s="741"/>
      <c r="DI36" s="742">
        <v>0</v>
      </c>
      <c r="DJ36" s="740" t="e">
        <f t="shared" si="34"/>
        <v>#DIV/0!</v>
      </c>
      <c r="DK36" s="743" t="e">
        <f t="shared" si="35"/>
        <v>#DIV/0!</v>
      </c>
      <c r="DL36" s="744" t="e">
        <f t="shared" si="36"/>
        <v>#DIV/0!</v>
      </c>
      <c r="DN36" s="740">
        <v>0</v>
      </c>
      <c r="DO36" s="740"/>
      <c r="DP36" s="741"/>
      <c r="DQ36" s="742">
        <v>0</v>
      </c>
      <c r="DR36" s="740" t="e">
        <f t="shared" si="37"/>
        <v>#DIV/0!</v>
      </c>
      <c r="DS36" s="743" t="e">
        <f t="shared" si="38"/>
        <v>#DIV/0!</v>
      </c>
      <c r="DT36" s="744" t="e">
        <f t="shared" si="39"/>
        <v>#DIV/0!</v>
      </c>
      <c r="DV36" s="740">
        <v>0</v>
      </c>
      <c r="DW36" s="740"/>
      <c r="DX36" s="741"/>
      <c r="DY36" s="742">
        <v>0</v>
      </c>
      <c r="DZ36" s="740" t="e">
        <f t="shared" si="40"/>
        <v>#DIV/0!</v>
      </c>
      <c r="EA36" s="743" t="e">
        <f t="shared" si="41"/>
        <v>#DIV/0!</v>
      </c>
      <c r="EB36" s="744" t="e">
        <f t="shared" si="42"/>
        <v>#DIV/0!</v>
      </c>
      <c r="ED36" s="757">
        <f t="shared" si="43"/>
        <v>0</v>
      </c>
      <c r="EE36" s="758"/>
      <c r="EF36" s="759">
        <f t="shared" si="44"/>
        <v>0</v>
      </c>
      <c r="EG36" s="759" t="s">
        <v>573</v>
      </c>
      <c r="EH36" s="760"/>
      <c r="EI36" s="761" t="e">
        <f t="shared" si="45"/>
        <v>#DIV/0!</v>
      </c>
      <c r="EJ36" s="762" t="e">
        <f t="shared" si="46"/>
        <v>#DIV/0!</v>
      </c>
      <c r="EK36" s="763"/>
    </row>
    <row r="37" spans="1:141">
      <c r="B37" s="756"/>
      <c r="C37" s="756"/>
      <c r="D37" s="756"/>
      <c r="F37" s="756"/>
      <c r="G37" s="756"/>
      <c r="H37" s="756"/>
      <c r="I37" s="737"/>
      <c r="J37" s="740"/>
      <c r="K37" s="743">
        <f t="shared" ref="K37:K100" si="48">J37</f>
        <v>0</v>
      </c>
      <c r="L37" s="717">
        <f t="shared" si="0"/>
        <v>0</v>
      </c>
      <c r="N37" s="740"/>
      <c r="O37" s="740"/>
      <c r="P37" s="741"/>
      <c r="Q37" s="742"/>
      <c r="R37" s="740" t="e">
        <f t="shared" ref="R37:R100" si="49">P37/EF37</f>
        <v>#DIV/0!</v>
      </c>
      <c r="S37" s="743" t="e">
        <f t="shared" ref="S37:S100" si="50">R37</f>
        <v>#DIV/0!</v>
      </c>
      <c r="T37" s="744" t="e">
        <f t="shared" ref="T37:T100" si="51">S37*D37</f>
        <v>#DIV/0!</v>
      </c>
      <c r="V37" s="740">
        <v>0</v>
      </c>
      <c r="W37" s="740"/>
      <c r="X37" s="741">
        <v>0</v>
      </c>
      <c r="Y37" s="742">
        <v>0</v>
      </c>
      <c r="Z37" s="740" t="e">
        <f t="shared" si="1"/>
        <v>#DIV/0!</v>
      </c>
      <c r="AA37" s="743" t="e">
        <f t="shared" si="2"/>
        <v>#DIV/0!</v>
      </c>
      <c r="AB37" s="744" t="e">
        <f t="shared" si="3"/>
        <v>#DIV/0!</v>
      </c>
      <c r="AD37" s="740">
        <v>0</v>
      </c>
      <c r="AE37" s="740"/>
      <c r="AF37" s="741"/>
      <c r="AG37" s="742">
        <v>0</v>
      </c>
      <c r="AH37" s="740" t="e">
        <f t="shared" si="4"/>
        <v>#DIV/0!</v>
      </c>
      <c r="AI37" s="743" t="e">
        <f t="shared" si="5"/>
        <v>#DIV/0!</v>
      </c>
      <c r="AJ37" s="744" t="e">
        <f t="shared" si="6"/>
        <v>#DIV/0!</v>
      </c>
      <c r="AL37" s="740">
        <v>0</v>
      </c>
      <c r="AM37" s="740">
        <v>0</v>
      </c>
      <c r="AN37" s="741">
        <v>0</v>
      </c>
      <c r="AO37" s="742">
        <v>0</v>
      </c>
      <c r="AP37" s="740" t="e">
        <f t="shared" si="7"/>
        <v>#DIV/0!</v>
      </c>
      <c r="AQ37" s="743" t="e">
        <f t="shared" si="8"/>
        <v>#DIV/0!</v>
      </c>
      <c r="AR37" s="744" t="e">
        <f t="shared" si="9"/>
        <v>#DIV/0!</v>
      </c>
      <c r="AT37" s="740">
        <v>0</v>
      </c>
      <c r="AU37" s="740"/>
      <c r="AV37" s="741"/>
      <c r="AW37" s="742">
        <v>0</v>
      </c>
      <c r="AX37" s="740" t="e">
        <f t="shared" si="10"/>
        <v>#DIV/0!</v>
      </c>
      <c r="AY37" s="743" t="e">
        <f t="shared" si="11"/>
        <v>#DIV/0!</v>
      </c>
      <c r="AZ37" s="744" t="e">
        <f t="shared" si="12"/>
        <v>#DIV/0!</v>
      </c>
      <c r="BB37" s="740">
        <v>0</v>
      </c>
      <c r="BC37" s="740"/>
      <c r="BD37" s="741"/>
      <c r="BE37" s="742">
        <v>0</v>
      </c>
      <c r="BF37" s="740" t="e">
        <f t="shared" si="13"/>
        <v>#DIV/0!</v>
      </c>
      <c r="BG37" s="743" t="e">
        <f t="shared" si="14"/>
        <v>#DIV/0!</v>
      </c>
      <c r="BH37" s="744" t="e">
        <f t="shared" si="15"/>
        <v>#DIV/0!</v>
      </c>
      <c r="BJ37" s="740">
        <v>0</v>
      </c>
      <c r="BK37" s="740"/>
      <c r="BL37" s="741"/>
      <c r="BM37" s="742">
        <v>0</v>
      </c>
      <c r="BN37" s="740" t="e">
        <f t="shared" si="16"/>
        <v>#DIV/0!</v>
      </c>
      <c r="BO37" s="743" t="e">
        <f t="shared" si="17"/>
        <v>#DIV/0!</v>
      </c>
      <c r="BP37" s="744" t="e">
        <f t="shared" si="18"/>
        <v>#DIV/0!</v>
      </c>
      <c r="BR37" s="740">
        <v>0</v>
      </c>
      <c r="BS37" s="740"/>
      <c r="BT37" s="741"/>
      <c r="BU37" s="742">
        <v>0</v>
      </c>
      <c r="BV37" s="740" t="e">
        <f t="shared" si="19"/>
        <v>#DIV/0!</v>
      </c>
      <c r="BW37" s="743" t="e">
        <f t="shared" si="20"/>
        <v>#DIV/0!</v>
      </c>
      <c r="BX37" s="744" t="e">
        <f t="shared" si="21"/>
        <v>#DIV/0!</v>
      </c>
      <c r="BZ37" s="740">
        <v>0</v>
      </c>
      <c r="CA37" s="740"/>
      <c r="CB37" s="741"/>
      <c r="CC37" s="742">
        <v>0</v>
      </c>
      <c r="CD37" s="740" t="e">
        <f t="shared" si="22"/>
        <v>#DIV/0!</v>
      </c>
      <c r="CE37" s="743" t="e">
        <f t="shared" si="23"/>
        <v>#DIV/0!</v>
      </c>
      <c r="CF37" s="744" t="e">
        <f t="shared" si="24"/>
        <v>#DIV/0!</v>
      </c>
      <c r="CH37" s="740">
        <v>0</v>
      </c>
      <c r="CI37" s="740"/>
      <c r="CJ37" s="741"/>
      <c r="CK37" s="742">
        <v>0</v>
      </c>
      <c r="CL37" s="740" t="e">
        <f t="shared" si="25"/>
        <v>#DIV/0!</v>
      </c>
      <c r="CM37" s="743" t="e">
        <f t="shared" si="26"/>
        <v>#DIV/0!</v>
      </c>
      <c r="CN37" s="744" t="e">
        <f t="shared" si="27"/>
        <v>#DIV/0!</v>
      </c>
      <c r="CP37" s="740">
        <v>0</v>
      </c>
      <c r="CQ37" s="740"/>
      <c r="CR37" s="741"/>
      <c r="CS37" s="742">
        <v>0</v>
      </c>
      <c r="CT37" s="740" t="e">
        <f t="shared" si="28"/>
        <v>#DIV/0!</v>
      </c>
      <c r="CU37" s="743" t="e">
        <f t="shared" si="29"/>
        <v>#DIV/0!</v>
      </c>
      <c r="CV37" s="744" t="e">
        <f t="shared" si="30"/>
        <v>#DIV/0!</v>
      </c>
      <c r="CX37" s="740">
        <v>0</v>
      </c>
      <c r="CY37" s="740"/>
      <c r="CZ37" s="741"/>
      <c r="DA37" s="742">
        <v>0</v>
      </c>
      <c r="DB37" s="740" t="e">
        <f t="shared" si="31"/>
        <v>#DIV/0!</v>
      </c>
      <c r="DC37" s="743" t="e">
        <f t="shared" si="32"/>
        <v>#DIV/0!</v>
      </c>
      <c r="DD37" s="744" t="e">
        <f t="shared" si="33"/>
        <v>#DIV/0!</v>
      </c>
      <c r="DF37" s="740">
        <v>0</v>
      </c>
      <c r="DG37" s="740"/>
      <c r="DH37" s="741"/>
      <c r="DI37" s="742">
        <v>0</v>
      </c>
      <c r="DJ37" s="740" t="e">
        <f t="shared" si="34"/>
        <v>#DIV/0!</v>
      </c>
      <c r="DK37" s="743" t="e">
        <f t="shared" si="35"/>
        <v>#DIV/0!</v>
      </c>
      <c r="DL37" s="744" t="e">
        <f t="shared" si="36"/>
        <v>#DIV/0!</v>
      </c>
      <c r="DN37" s="740">
        <v>0</v>
      </c>
      <c r="DO37" s="740"/>
      <c r="DP37" s="741"/>
      <c r="DQ37" s="742">
        <v>0</v>
      </c>
      <c r="DR37" s="740" t="e">
        <f t="shared" si="37"/>
        <v>#DIV/0!</v>
      </c>
      <c r="DS37" s="743" t="e">
        <f t="shared" si="38"/>
        <v>#DIV/0!</v>
      </c>
      <c r="DT37" s="744" t="e">
        <f t="shared" si="39"/>
        <v>#DIV/0!</v>
      </c>
      <c r="DV37" s="740">
        <v>0</v>
      </c>
      <c r="DW37" s="740"/>
      <c r="DX37" s="741"/>
      <c r="DY37" s="742">
        <v>0</v>
      </c>
      <c r="DZ37" s="740" t="e">
        <f t="shared" si="40"/>
        <v>#DIV/0!</v>
      </c>
      <c r="EA37" s="743" t="e">
        <f t="shared" si="41"/>
        <v>#DIV/0!</v>
      </c>
      <c r="EB37" s="744" t="e">
        <f t="shared" si="42"/>
        <v>#DIV/0!</v>
      </c>
      <c r="ED37" s="757">
        <f t="shared" si="43"/>
        <v>0</v>
      </c>
      <c r="EE37" s="758"/>
      <c r="EF37" s="759">
        <f t="shared" si="44"/>
        <v>0</v>
      </c>
      <c r="EG37" s="759" t="str">
        <f>+EG36</f>
        <v>Hours assigned to site</v>
      </c>
      <c r="EH37" s="760"/>
      <c r="EI37" s="761" t="e">
        <f t="shared" si="45"/>
        <v>#DIV/0!</v>
      </c>
      <c r="EJ37" s="762" t="e">
        <f t="shared" si="46"/>
        <v>#DIV/0!</v>
      </c>
      <c r="EK37" s="763"/>
    </row>
    <row r="38" spans="1:141">
      <c r="B38" s="756"/>
      <c r="C38" s="756"/>
      <c r="D38" s="756"/>
      <c r="F38" s="756"/>
      <c r="G38" s="756"/>
      <c r="H38" s="756"/>
      <c r="I38" s="756"/>
      <c r="J38" s="740"/>
      <c r="K38" s="743">
        <f t="shared" si="48"/>
        <v>0</v>
      </c>
      <c r="L38" s="717">
        <f t="shared" si="0"/>
        <v>0</v>
      </c>
      <c r="N38" s="740"/>
      <c r="O38" s="740"/>
      <c r="P38" s="741"/>
      <c r="Q38" s="742"/>
      <c r="R38" s="740" t="e">
        <f t="shared" si="49"/>
        <v>#DIV/0!</v>
      </c>
      <c r="S38" s="743" t="e">
        <f t="shared" si="50"/>
        <v>#DIV/0!</v>
      </c>
      <c r="T38" s="744" t="e">
        <f>S38*D38-703</f>
        <v>#DIV/0!</v>
      </c>
      <c r="V38" s="740"/>
      <c r="W38" s="740"/>
      <c r="X38" s="741">
        <v>0</v>
      </c>
      <c r="Y38" s="742">
        <v>0</v>
      </c>
      <c r="Z38" s="740" t="e">
        <f t="shared" si="1"/>
        <v>#DIV/0!</v>
      </c>
      <c r="AA38" s="743" t="e">
        <f t="shared" si="2"/>
        <v>#DIV/0!</v>
      </c>
      <c r="AB38" s="744" t="e">
        <f t="shared" si="3"/>
        <v>#DIV/0!</v>
      </c>
      <c r="AD38" s="740"/>
      <c r="AE38" s="740"/>
      <c r="AF38" s="741"/>
      <c r="AG38" s="742"/>
      <c r="AH38" s="740" t="e">
        <f t="shared" si="4"/>
        <v>#DIV/0!</v>
      </c>
      <c r="AI38" s="743" t="e">
        <f t="shared" si="5"/>
        <v>#DIV/0!</v>
      </c>
      <c r="AJ38" s="744" t="e">
        <f t="shared" si="6"/>
        <v>#DIV/0!</v>
      </c>
      <c r="AL38" s="740"/>
      <c r="AM38" s="740">
        <v>0</v>
      </c>
      <c r="AN38" s="741">
        <v>0</v>
      </c>
      <c r="AO38" s="742">
        <v>0</v>
      </c>
      <c r="AP38" s="740" t="e">
        <f t="shared" si="7"/>
        <v>#DIV/0!</v>
      </c>
      <c r="AQ38" s="743" t="e">
        <f t="shared" si="8"/>
        <v>#DIV/0!</v>
      </c>
      <c r="AR38" s="744" t="e">
        <f t="shared" si="9"/>
        <v>#DIV/0!</v>
      </c>
      <c r="AT38" s="740"/>
      <c r="AU38" s="740"/>
      <c r="AV38" s="741"/>
      <c r="AW38" s="742"/>
      <c r="AX38" s="740" t="e">
        <f t="shared" si="10"/>
        <v>#DIV/0!</v>
      </c>
      <c r="AY38" s="743" t="e">
        <f t="shared" si="11"/>
        <v>#DIV/0!</v>
      </c>
      <c r="AZ38" s="744" t="e">
        <f t="shared" si="12"/>
        <v>#DIV/0!</v>
      </c>
      <c r="BB38" s="740"/>
      <c r="BC38" s="740"/>
      <c r="BD38" s="741"/>
      <c r="BE38" s="742">
        <v>0</v>
      </c>
      <c r="BF38" s="740" t="e">
        <f t="shared" si="13"/>
        <v>#DIV/0!</v>
      </c>
      <c r="BG38" s="743" t="e">
        <f t="shared" si="14"/>
        <v>#DIV/0!</v>
      </c>
      <c r="BH38" s="744" t="e">
        <f t="shared" si="15"/>
        <v>#DIV/0!</v>
      </c>
      <c r="BJ38" s="740"/>
      <c r="BK38" s="740"/>
      <c r="BL38" s="741"/>
      <c r="BM38" s="742">
        <v>0</v>
      </c>
      <c r="BN38" s="740" t="e">
        <f t="shared" si="16"/>
        <v>#DIV/0!</v>
      </c>
      <c r="BO38" s="743" t="e">
        <f t="shared" si="17"/>
        <v>#DIV/0!</v>
      </c>
      <c r="BP38" s="744" t="e">
        <f t="shared" si="18"/>
        <v>#DIV/0!</v>
      </c>
      <c r="BR38" s="740"/>
      <c r="BS38" s="740"/>
      <c r="BT38" s="741"/>
      <c r="BU38" s="742">
        <v>0</v>
      </c>
      <c r="BV38" s="740" t="e">
        <f t="shared" si="19"/>
        <v>#DIV/0!</v>
      </c>
      <c r="BW38" s="743" t="e">
        <f t="shared" si="20"/>
        <v>#DIV/0!</v>
      </c>
      <c r="BX38" s="744" t="e">
        <f t="shared" si="21"/>
        <v>#DIV/0!</v>
      </c>
      <c r="BZ38" s="740"/>
      <c r="CA38" s="740"/>
      <c r="CB38" s="741"/>
      <c r="CC38" s="742">
        <v>0</v>
      </c>
      <c r="CD38" s="740" t="e">
        <f t="shared" si="22"/>
        <v>#DIV/0!</v>
      </c>
      <c r="CE38" s="743" t="e">
        <f t="shared" si="23"/>
        <v>#DIV/0!</v>
      </c>
      <c r="CF38" s="744" t="e">
        <f t="shared" si="24"/>
        <v>#DIV/0!</v>
      </c>
      <c r="CH38" s="740"/>
      <c r="CI38" s="740"/>
      <c r="CJ38" s="741"/>
      <c r="CK38" s="742">
        <v>0</v>
      </c>
      <c r="CL38" s="740" t="e">
        <f t="shared" si="25"/>
        <v>#DIV/0!</v>
      </c>
      <c r="CM38" s="743" t="e">
        <f t="shared" si="26"/>
        <v>#DIV/0!</v>
      </c>
      <c r="CN38" s="744" t="e">
        <f t="shared" si="27"/>
        <v>#DIV/0!</v>
      </c>
      <c r="CP38" s="740"/>
      <c r="CQ38" s="740"/>
      <c r="CR38" s="741"/>
      <c r="CS38" s="742">
        <v>0</v>
      </c>
      <c r="CT38" s="740" t="e">
        <f t="shared" si="28"/>
        <v>#DIV/0!</v>
      </c>
      <c r="CU38" s="743" t="e">
        <f t="shared" si="29"/>
        <v>#DIV/0!</v>
      </c>
      <c r="CV38" s="744" t="e">
        <f t="shared" si="30"/>
        <v>#DIV/0!</v>
      </c>
      <c r="CX38" s="740"/>
      <c r="CY38" s="740"/>
      <c r="CZ38" s="741"/>
      <c r="DA38" s="742">
        <v>0</v>
      </c>
      <c r="DB38" s="740" t="e">
        <f t="shared" si="31"/>
        <v>#DIV/0!</v>
      </c>
      <c r="DC38" s="743" t="e">
        <f t="shared" si="32"/>
        <v>#DIV/0!</v>
      </c>
      <c r="DD38" s="744" t="e">
        <f t="shared" si="33"/>
        <v>#DIV/0!</v>
      </c>
      <c r="DF38" s="740"/>
      <c r="DG38" s="740"/>
      <c r="DH38" s="741"/>
      <c r="DI38" s="742">
        <v>0</v>
      </c>
      <c r="DJ38" s="740" t="e">
        <f t="shared" si="34"/>
        <v>#DIV/0!</v>
      </c>
      <c r="DK38" s="743" t="e">
        <f t="shared" si="35"/>
        <v>#DIV/0!</v>
      </c>
      <c r="DL38" s="744" t="e">
        <f t="shared" si="36"/>
        <v>#DIV/0!</v>
      </c>
      <c r="DN38" s="740"/>
      <c r="DO38" s="740"/>
      <c r="DP38" s="741"/>
      <c r="DQ38" s="742">
        <v>0</v>
      </c>
      <c r="DR38" s="740" t="e">
        <f t="shared" si="37"/>
        <v>#DIV/0!</v>
      </c>
      <c r="DS38" s="743" t="e">
        <f t="shared" si="38"/>
        <v>#DIV/0!</v>
      </c>
      <c r="DT38" s="744" t="e">
        <f t="shared" si="39"/>
        <v>#DIV/0!</v>
      </c>
      <c r="DV38" s="740"/>
      <c r="DW38" s="740"/>
      <c r="DX38" s="741"/>
      <c r="DY38" s="742">
        <v>0</v>
      </c>
      <c r="DZ38" s="740" t="e">
        <f t="shared" si="40"/>
        <v>#DIV/0!</v>
      </c>
      <c r="EA38" s="743" t="e">
        <f t="shared" si="41"/>
        <v>#DIV/0!</v>
      </c>
      <c r="EB38" s="744" t="e">
        <f t="shared" si="42"/>
        <v>#DIV/0!</v>
      </c>
      <c r="ED38" s="757">
        <f t="shared" si="43"/>
        <v>0</v>
      </c>
      <c r="EE38" s="758"/>
      <c r="EF38" s="759">
        <f t="shared" si="44"/>
        <v>0</v>
      </c>
      <c r="EG38" s="759" t="str">
        <f>+EG31</f>
        <v>Agency Wide Ratio Value</v>
      </c>
      <c r="EH38" s="760"/>
      <c r="EI38" s="761" t="e">
        <f t="shared" si="45"/>
        <v>#DIV/0!</v>
      </c>
      <c r="EJ38" s="762" t="e">
        <f t="shared" si="46"/>
        <v>#DIV/0!</v>
      </c>
      <c r="EK38" s="763"/>
    </row>
    <row r="39" spans="1:141">
      <c r="A39" s="736"/>
      <c r="B39" s="765"/>
      <c r="C39" s="765"/>
      <c r="D39" s="765"/>
      <c r="E39" s="736"/>
      <c r="F39" s="765">
        <v>0</v>
      </c>
      <c r="G39" s="765">
        <v>0</v>
      </c>
      <c r="H39" s="765">
        <v>0</v>
      </c>
      <c r="I39" s="765">
        <v>0</v>
      </c>
      <c r="J39" s="740" t="e">
        <f t="shared" ref="J39:J102" si="52">H39/EF39</f>
        <v>#DIV/0!</v>
      </c>
      <c r="K39" s="743" t="e">
        <f t="shared" si="48"/>
        <v>#DIV/0!</v>
      </c>
      <c r="L39" s="766" t="e">
        <f t="shared" ref="L39:L102" si="53">K39*D39</f>
        <v>#DIV/0!</v>
      </c>
      <c r="N39" s="740"/>
      <c r="O39" s="740"/>
      <c r="P39" s="745"/>
      <c r="Q39" s="746">
        <v>0</v>
      </c>
      <c r="R39" s="740" t="e">
        <f t="shared" si="49"/>
        <v>#DIV/0!</v>
      </c>
      <c r="S39" s="743" t="e">
        <f t="shared" si="50"/>
        <v>#DIV/0!</v>
      </c>
      <c r="T39" s="744" t="e">
        <f t="shared" si="51"/>
        <v>#DIV/0!</v>
      </c>
      <c r="V39" s="740"/>
      <c r="W39" s="740"/>
      <c r="X39" s="745">
        <v>0</v>
      </c>
      <c r="Y39" s="746">
        <v>0</v>
      </c>
      <c r="Z39" s="740" t="e">
        <f t="shared" si="1"/>
        <v>#DIV/0!</v>
      </c>
      <c r="AA39" s="743" t="e">
        <f t="shared" si="2"/>
        <v>#DIV/0!</v>
      </c>
      <c r="AB39" s="744" t="e">
        <f t="shared" si="3"/>
        <v>#DIV/0!</v>
      </c>
      <c r="AD39" s="740"/>
      <c r="AE39" s="740"/>
      <c r="AF39" s="741"/>
      <c r="AG39" s="742"/>
      <c r="AH39" s="740" t="e">
        <f t="shared" si="4"/>
        <v>#DIV/0!</v>
      </c>
      <c r="AI39" s="743" t="e">
        <f t="shared" si="5"/>
        <v>#DIV/0!</v>
      </c>
      <c r="AJ39" s="744" t="e">
        <f t="shared" si="6"/>
        <v>#DIV/0!</v>
      </c>
      <c r="AL39" s="740"/>
      <c r="AM39" s="740">
        <v>0</v>
      </c>
      <c r="AN39" s="741">
        <v>0</v>
      </c>
      <c r="AO39" s="742">
        <v>0</v>
      </c>
      <c r="AP39" s="740" t="e">
        <f t="shared" si="7"/>
        <v>#DIV/0!</v>
      </c>
      <c r="AQ39" s="743" t="e">
        <f t="shared" si="8"/>
        <v>#DIV/0!</v>
      </c>
      <c r="AR39" s="744" t="e">
        <f t="shared" si="9"/>
        <v>#DIV/0!</v>
      </c>
      <c r="AT39" s="740"/>
      <c r="AU39" s="740"/>
      <c r="AV39" s="741"/>
      <c r="AW39" s="742"/>
      <c r="AX39" s="740" t="e">
        <f t="shared" si="10"/>
        <v>#DIV/0!</v>
      </c>
      <c r="AY39" s="743" t="e">
        <f t="shared" si="11"/>
        <v>#DIV/0!</v>
      </c>
      <c r="AZ39" s="744" t="e">
        <f t="shared" si="12"/>
        <v>#DIV/0!</v>
      </c>
      <c r="BB39" s="740"/>
      <c r="BC39" s="740"/>
      <c r="BD39" s="741"/>
      <c r="BE39" s="742">
        <v>0</v>
      </c>
      <c r="BF39" s="740" t="e">
        <f t="shared" si="13"/>
        <v>#DIV/0!</v>
      </c>
      <c r="BG39" s="743" t="e">
        <f t="shared" si="14"/>
        <v>#DIV/0!</v>
      </c>
      <c r="BH39" s="744" t="e">
        <f t="shared" si="15"/>
        <v>#DIV/0!</v>
      </c>
      <c r="BJ39" s="740"/>
      <c r="BK39" s="740"/>
      <c r="BL39" s="741"/>
      <c r="BM39" s="742">
        <v>0</v>
      </c>
      <c r="BN39" s="740" t="e">
        <f t="shared" si="16"/>
        <v>#DIV/0!</v>
      </c>
      <c r="BO39" s="743" t="e">
        <f t="shared" si="17"/>
        <v>#DIV/0!</v>
      </c>
      <c r="BP39" s="744" t="e">
        <f t="shared" si="18"/>
        <v>#DIV/0!</v>
      </c>
      <c r="BR39" s="740"/>
      <c r="BS39" s="740"/>
      <c r="BT39" s="741"/>
      <c r="BU39" s="742">
        <v>0</v>
      </c>
      <c r="BV39" s="740" t="e">
        <f t="shared" si="19"/>
        <v>#DIV/0!</v>
      </c>
      <c r="BW39" s="743" t="e">
        <f t="shared" si="20"/>
        <v>#DIV/0!</v>
      </c>
      <c r="BX39" s="744" t="e">
        <f t="shared" si="21"/>
        <v>#DIV/0!</v>
      </c>
      <c r="BZ39" s="740"/>
      <c r="CA39" s="740"/>
      <c r="CB39" s="741"/>
      <c r="CC39" s="742">
        <v>0</v>
      </c>
      <c r="CD39" s="740" t="e">
        <f t="shared" si="22"/>
        <v>#DIV/0!</v>
      </c>
      <c r="CE39" s="743" t="e">
        <f t="shared" si="23"/>
        <v>#DIV/0!</v>
      </c>
      <c r="CF39" s="744" t="e">
        <f t="shared" si="24"/>
        <v>#DIV/0!</v>
      </c>
      <c r="CH39" s="740"/>
      <c r="CI39" s="740"/>
      <c r="CJ39" s="741"/>
      <c r="CK39" s="742">
        <v>0</v>
      </c>
      <c r="CL39" s="740" t="e">
        <f t="shared" si="25"/>
        <v>#DIV/0!</v>
      </c>
      <c r="CM39" s="743" t="e">
        <f t="shared" si="26"/>
        <v>#DIV/0!</v>
      </c>
      <c r="CN39" s="744" t="e">
        <f t="shared" si="27"/>
        <v>#DIV/0!</v>
      </c>
      <c r="CP39" s="740"/>
      <c r="CQ39" s="740"/>
      <c r="CR39" s="741"/>
      <c r="CS39" s="742">
        <v>0</v>
      </c>
      <c r="CT39" s="740" t="e">
        <f t="shared" si="28"/>
        <v>#DIV/0!</v>
      </c>
      <c r="CU39" s="743" t="e">
        <f t="shared" si="29"/>
        <v>#DIV/0!</v>
      </c>
      <c r="CV39" s="744" t="e">
        <f t="shared" si="30"/>
        <v>#DIV/0!</v>
      </c>
      <c r="CX39" s="740"/>
      <c r="CY39" s="740"/>
      <c r="CZ39" s="741"/>
      <c r="DA39" s="742">
        <v>0</v>
      </c>
      <c r="DB39" s="740" t="e">
        <f t="shared" si="31"/>
        <v>#DIV/0!</v>
      </c>
      <c r="DC39" s="743" t="e">
        <f t="shared" si="32"/>
        <v>#DIV/0!</v>
      </c>
      <c r="DD39" s="744" t="e">
        <f t="shared" si="33"/>
        <v>#DIV/0!</v>
      </c>
      <c r="DF39" s="740"/>
      <c r="DG39" s="740"/>
      <c r="DH39" s="741"/>
      <c r="DI39" s="742">
        <v>0</v>
      </c>
      <c r="DJ39" s="740" t="e">
        <f t="shared" si="34"/>
        <v>#DIV/0!</v>
      </c>
      <c r="DK39" s="743" t="e">
        <f t="shared" si="35"/>
        <v>#DIV/0!</v>
      </c>
      <c r="DL39" s="744" t="e">
        <f t="shared" si="36"/>
        <v>#DIV/0!</v>
      </c>
      <c r="DN39" s="740"/>
      <c r="DO39" s="740"/>
      <c r="DP39" s="741"/>
      <c r="DQ39" s="742">
        <v>0</v>
      </c>
      <c r="DR39" s="740" t="e">
        <f t="shared" si="37"/>
        <v>#DIV/0!</v>
      </c>
      <c r="DS39" s="743" t="e">
        <f t="shared" si="38"/>
        <v>#DIV/0!</v>
      </c>
      <c r="DT39" s="744" t="e">
        <f t="shared" si="39"/>
        <v>#DIV/0!</v>
      </c>
      <c r="DV39" s="740"/>
      <c r="DW39" s="740"/>
      <c r="DX39" s="741"/>
      <c r="DY39" s="742">
        <v>0</v>
      </c>
      <c r="DZ39" s="740" t="e">
        <f t="shared" si="40"/>
        <v>#DIV/0!</v>
      </c>
      <c r="EA39" s="743" t="e">
        <f t="shared" si="41"/>
        <v>#DIV/0!</v>
      </c>
      <c r="EB39" s="744" t="e">
        <f t="shared" si="42"/>
        <v>#DIV/0!</v>
      </c>
      <c r="ED39" s="747">
        <f t="shared" si="43"/>
        <v>0</v>
      </c>
      <c r="EE39" s="748"/>
      <c r="EF39" s="749">
        <f t="shared" si="44"/>
        <v>0</v>
      </c>
      <c r="EG39" s="749"/>
      <c r="EH39" s="750"/>
      <c r="EI39" s="751" t="e">
        <f t="shared" si="45"/>
        <v>#DIV/0!</v>
      </c>
      <c r="EJ39" s="752" t="e">
        <f t="shared" si="46"/>
        <v>#DIV/0!</v>
      </c>
      <c r="EK39" s="753"/>
    </row>
    <row r="40" spans="1:141">
      <c r="A40" s="736"/>
      <c r="B40" s="765"/>
      <c r="C40" s="765"/>
      <c r="D40" s="765">
        <v>0</v>
      </c>
      <c r="E40" s="736"/>
      <c r="F40" s="765">
        <v>0</v>
      </c>
      <c r="G40" s="765">
        <v>0</v>
      </c>
      <c r="H40" s="765">
        <v>0</v>
      </c>
      <c r="I40" s="765">
        <v>0</v>
      </c>
      <c r="J40" s="740" t="e">
        <f t="shared" si="52"/>
        <v>#DIV/0!</v>
      </c>
      <c r="K40" s="743" t="e">
        <f t="shared" si="48"/>
        <v>#DIV/0!</v>
      </c>
      <c r="L40" s="766" t="e">
        <f t="shared" si="53"/>
        <v>#DIV/0!</v>
      </c>
      <c r="N40" s="740"/>
      <c r="O40" s="740">
        <v>0</v>
      </c>
      <c r="P40" s="745">
        <v>0</v>
      </c>
      <c r="Q40" s="746">
        <v>0</v>
      </c>
      <c r="R40" s="740" t="e">
        <f t="shared" si="49"/>
        <v>#DIV/0!</v>
      </c>
      <c r="S40" s="743" t="e">
        <f t="shared" si="50"/>
        <v>#DIV/0!</v>
      </c>
      <c r="T40" s="744" t="e">
        <f t="shared" si="51"/>
        <v>#DIV/0!</v>
      </c>
      <c r="V40" s="740"/>
      <c r="W40" s="740"/>
      <c r="X40" s="745">
        <v>0</v>
      </c>
      <c r="Y40" s="746">
        <v>0</v>
      </c>
      <c r="Z40" s="740" t="e">
        <f t="shared" si="1"/>
        <v>#DIV/0!</v>
      </c>
      <c r="AA40" s="743" t="e">
        <f t="shared" si="2"/>
        <v>#DIV/0!</v>
      </c>
      <c r="AB40" s="744" t="e">
        <f t="shared" si="3"/>
        <v>#DIV/0!</v>
      </c>
      <c r="AD40" s="740"/>
      <c r="AE40" s="740"/>
      <c r="AF40" s="741"/>
      <c r="AG40" s="742"/>
      <c r="AH40" s="740" t="e">
        <f t="shared" si="4"/>
        <v>#DIV/0!</v>
      </c>
      <c r="AI40" s="743" t="e">
        <f t="shared" si="5"/>
        <v>#DIV/0!</v>
      </c>
      <c r="AJ40" s="744" t="e">
        <f t="shared" si="6"/>
        <v>#DIV/0!</v>
      </c>
      <c r="AL40" s="740"/>
      <c r="AM40" s="740">
        <v>0</v>
      </c>
      <c r="AN40" s="741">
        <v>0</v>
      </c>
      <c r="AO40" s="742">
        <v>0</v>
      </c>
      <c r="AP40" s="740" t="e">
        <f t="shared" si="7"/>
        <v>#DIV/0!</v>
      </c>
      <c r="AQ40" s="743" t="e">
        <f t="shared" si="8"/>
        <v>#DIV/0!</v>
      </c>
      <c r="AR40" s="744" t="e">
        <f t="shared" si="9"/>
        <v>#DIV/0!</v>
      </c>
      <c r="AT40" s="740"/>
      <c r="AU40" s="740"/>
      <c r="AV40" s="741"/>
      <c r="AW40" s="742"/>
      <c r="AX40" s="740" t="e">
        <f t="shared" si="10"/>
        <v>#DIV/0!</v>
      </c>
      <c r="AY40" s="743" t="e">
        <f t="shared" si="11"/>
        <v>#DIV/0!</v>
      </c>
      <c r="AZ40" s="744" t="e">
        <f t="shared" si="12"/>
        <v>#DIV/0!</v>
      </c>
      <c r="BB40" s="740"/>
      <c r="BC40" s="740"/>
      <c r="BD40" s="741"/>
      <c r="BE40" s="742">
        <v>0</v>
      </c>
      <c r="BF40" s="740" t="e">
        <f t="shared" si="13"/>
        <v>#DIV/0!</v>
      </c>
      <c r="BG40" s="743" t="e">
        <f t="shared" si="14"/>
        <v>#DIV/0!</v>
      </c>
      <c r="BH40" s="744" t="e">
        <f t="shared" si="15"/>
        <v>#DIV/0!</v>
      </c>
      <c r="BJ40" s="740"/>
      <c r="BK40" s="740"/>
      <c r="BL40" s="741"/>
      <c r="BM40" s="742">
        <v>0</v>
      </c>
      <c r="BN40" s="740" t="e">
        <f t="shared" si="16"/>
        <v>#DIV/0!</v>
      </c>
      <c r="BO40" s="743" t="e">
        <f t="shared" si="17"/>
        <v>#DIV/0!</v>
      </c>
      <c r="BP40" s="744" t="e">
        <f t="shared" si="18"/>
        <v>#DIV/0!</v>
      </c>
      <c r="BR40" s="740"/>
      <c r="BS40" s="740"/>
      <c r="BT40" s="741"/>
      <c r="BU40" s="742">
        <v>0</v>
      </c>
      <c r="BV40" s="740" t="e">
        <f t="shared" si="19"/>
        <v>#DIV/0!</v>
      </c>
      <c r="BW40" s="743" t="e">
        <f t="shared" si="20"/>
        <v>#DIV/0!</v>
      </c>
      <c r="BX40" s="744" t="e">
        <f t="shared" si="21"/>
        <v>#DIV/0!</v>
      </c>
      <c r="BZ40" s="740"/>
      <c r="CA40" s="740"/>
      <c r="CB40" s="741"/>
      <c r="CC40" s="742">
        <v>0</v>
      </c>
      <c r="CD40" s="740" t="e">
        <f t="shared" si="22"/>
        <v>#DIV/0!</v>
      </c>
      <c r="CE40" s="743" t="e">
        <f t="shared" si="23"/>
        <v>#DIV/0!</v>
      </c>
      <c r="CF40" s="744" t="e">
        <f t="shared" si="24"/>
        <v>#DIV/0!</v>
      </c>
      <c r="CH40" s="740"/>
      <c r="CI40" s="740"/>
      <c r="CJ40" s="741"/>
      <c r="CK40" s="742">
        <v>0</v>
      </c>
      <c r="CL40" s="740" t="e">
        <f t="shared" si="25"/>
        <v>#DIV/0!</v>
      </c>
      <c r="CM40" s="743" t="e">
        <f t="shared" si="26"/>
        <v>#DIV/0!</v>
      </c>
      <c r="CN40" s="744" t="e">
        <f t="shared" si="27"/>
        <v>#DIV/0!</v>
      </c>
      <c r="CP40" s="740"/>
      <c r="CQ40" s="740"/>
      <c r="CR40" s="741"/>
      <c r="CS40" s="742">
        <v>0</v>
      </c>
      <c r="CT40" s="740" t="e">
        <f t="shared" si="28"/>
        <v>#DIV/0!</v>
      </c>
      <c r="CU40" s="743" t="e">
        <f t="shared" si="29"/>
        <v>#DIV/0!</v>
      </c>
      <c r="CV40" s="744" t="e">
        <f t="shared" si="30"/>
        <v>#DIV/0!</v>
      </c>
      <c r="CX40" s="740"/>
      <c r="CY40" s="740"/>
      <c r="CZ40" s="741"/>
      <c r="DA40" s="742">
        <v>0</v>
      </c>
      <c r="DB40" s="740" t="e">
        <f t="shared" si="31"/>
        <v>#DIV/0!</v>
      </c>
      <c r="DC40" s="743" t="e">
        <f t="shared" si="32"/>
        <v>#DIV/0!</v>
      </c>
      <c r="DD40" s="744" t="e">
        <f t="shared" si="33"/>
        <v>#DIV/0!</v>
      </c>
      <c r="DF40" s="740"/>
      <c r="DG40" s="740"/>
      <c r="DH40" s="741"/>
      <c r="DI40" s="742">
        <v>0</v>
      </c>
      <c r="DJ40" s="740" t="e">
        <f t="shared" si="34"/>
        <v>#DIV/0!</v>
      </c>
      <c r="DK40" s="743" t="e">
        <f t="shared" si="35"/>
        <v>#DIV/0!</v>
      </c>
      <c r="DL40" s="744" t="e">
        <f t="shared" si="36"/>
        <v>#DIV/0!</v>
      </c>
      <c r="DN40" s="740"/>
      <c r="DO40" s="740"/>
      <c r="DP40" s="741"/>
      <c r="DQ40" s="742">
        <v>0</v>
      </c>
      <c r="DR40" s="740" t="e">
        <f t="shared" si="37"/>
        <v>#DIV/0!</v>
      </c>
      <c r="DS40" s="743" t="e">
        <f t="shared" si="38"/>
        <v>#DIV/0!</v>
      </c>
      <c r="DT40" s="744" t="e">
        <f t="shared" si="39"/>
        <v>#DIV/0!</v>
      </c>
      <c r="DV40" s="740"/>
      <c r="DW40" s="740"/>
      <c r="DX40" s="741"/>
      <c r="DY40" s="742">
        <v>0</v>
      </c>
      <c r="DZ40" s="740" t="e">
        <f t="shared" si="40"/>
        <v>#DIV/0!</v>
      </c>
      <c r="EA40" s="743" t="e">
        <f t="shared" si="41"/>
        <v>#DIV/0!</v>
      </c>
      <c r="EB40" s="744" t="e">
        <f t="shared" si="42"/>
        <v>#DIV/0!</v>
      </c>
      <c r="ED40" s="747">
        <f t="shared" si="43"/>
        <v>0</v>
      </c>
      <c r="EE40" s="748"/>
      <c r="EF40" s="749">
        <f t="shared" si="44"/>
        <v>0</v>
      </c>
      <c r="EG40" s="749"/>
      <c r="EH40" s="750"/>
      <c r="EI40" s="751" t="e">
        <f t="shared" si="45"/>
        <v>#DIV/0!</v>
      </c>
      <c r="EJ40" s="752" t="e">
        <f t="shared" si="46"/>
        <v>#DIV/0!</v>
      </c>
      <c r="EK40" s="753"/>
    </row>
    <row r="41" spans="1:141">
      <c r="A41" s="736"/>
      <c r="B41" s="765"/>
      <c r="C41" s="765"/>
      <c r="D41" s="765">
        <v>0</v>
      </c>
      <c r="E41" s="736"/>
      <c r="F41" s="765">
        <v>0</v>
      </c>
      <c r="G41" s="765">
        <v>0</v>
      </c>
      <c r="H41" s="765">
        <v>0</v>
      </c>
      <c r="I41" s="765">
        <v>0</v>
      </c>
      <c r="J41" s="740" t="e">
        <f t="shared" si="52"/>
        <v>#DIV/0!</v>
      </c>
      <c r="K41" s="743" t="e">
        <f t="shared" si="48"/>
        <v>#DIV/0!</v>
      </c>
      <c r="L41" s="766" t="e">
        <f t="shared" si="53"/>
        <v>#DIV/0!</v>
      </c>
      <c r="N41" s="740"/>
      <c r="O41" s="740">
        <v>0</v>
      </c>
      <c r="P41" s="745">
        <v>0</v>
      </c>
      <c r="Q41" s="746">
        <v>0</v>
      </c>
      <c r="R41" s="740" t="e">
        <f t="shared" si="49"/>
        <v>#DIV/0!</v>
      </c>
      <c r="S41" s="743" t="e">
        <f t="shared" si="50"/>
        <v>#DIV/0!</v>
      </c>
      <c r="T41" s="744" t="e">
        <f t="shared" si="51"/>
        <v>#DIV/0!</v>
      </c>
      <c r="V41" s="740"/>
      <c r="W41" s="740"/>
      <c r="X41" s="745">
        <v>0</v>
      </c>
      <c r="Y41" s="746">
        <v>0</v>
      </c>
      <c r="Z41" s="740" t="e">
        <f t="shared" si="1"/>
        <v>#DIV/0!</v>
      </c>
      <c r="AA41" s="743" t="e">
        <f t="shared" si="2"/>
        <v>#DIV/0!</v>
      </c>
      <c r="AB41" s="744" t="e">
        <f t="shared" si="3"/>
        <v>#DIV/0!</v>
      </c>
      <c r="AD41" s="740"/>
      <c r="AE41" s="740"/>
      <c r="AF41" s="741"/>
      <c r="AG41" s="742"/>
      <c r="AH41" s="740" t="e">
        <f t="shared" si="4"/>
        <v>#DIV/0!</v>
      </c>
      <c r="AI41" s="743" t="e">
        <f t="shared" si="5"/>
        <v>#DIV/0!</v>
      </c>
      <c r="AJ41" s="744" t="e">
        <f t="shared" si="6"/>
        <v>#DIV/0!</v>
      </c>
      <c r="AL41" s="740"/>
      <c r="AM41" s="740">
        <v>0</v>
      </c>
      <c r="AN41" s="741">
        <v>0</v>
      </c>
      <c r="AO41" s="742">
        <v>0</v>
      </c>
      <c r="AP41" s="740" t="e">
        <f t="shared" si="7"/>
        <v>#DIV/0!</v>
      </c>
      <c r="AQ41" s="743" t="e">
        <f t="shared" si="8"/>
        <v>#DIV/0!</v>
      </c>
      <c r="AR41" s="744" t="e">
        <f t="shared" si="9"/>
        <v>#DIV/0!</v>
      </c>
      <c r="AT41" s="740"/>
      <c r="AU41" s="740"/>
      <c r="AV41" s="741"/>
      <c r="AW41" s="742"/>
      <c r="AX41" s="740" t="e">
        <f t="shared" si="10"/>
        <v>#DIV/0!</v>
      </c>
      <c r="AY41" s="743" t="e">
        <f t="shared" si="11"/>
        <v>#DIV/0!</v>
      </c>
      <c r="AZ41" s="744" t="e">
        <f t="shared" si="12"/>
        <v>#DIV/0!</v>
      </c>
      <c r="BB41" s="740"/>
      <c r="BC41" s="740"/>
      <c r="BD41" s="741"/>
      <c r="BE41" s="742">
        <v>0</v>
      </c>
      <c r="BF41" s="740" t="e">
        <f t="shared" si="13"/>
        <v>#DIV/0!</v>
      </c>
      <c r="BG41" s="743" t="e">
        <f t="shared" si="14"/>
        <v>#DIV/0!</v>
      </c>
      <c r="BH41" s="744" t="e">
        <f t="shared" si="15"/>
        <v>#DIV/0!</v>
      </c>
      <c r="BJ41" s="740"/>
      <c r="BK41" s="740"/>
      <c r="BL41" s="741"/>
      <c r="BM41" s="742">
        <v>0</v>
      </c>
      <c r="BN41" s="740" t="e">
        <f t="shared" si="16"/>
        <v>#DIV/0!</v>
      </c>
      <c r="BO41" s="743" t="e">
        <f t="shared" si="17"/>
        <v>#DIV/0!</v>
      </c>
      <c r="BP41" s="744" t="e">
        <f t="shared" si="18"/>
        <v>#DIV/0!</v>
      </c>
      <c r="BR41" s="740"/>
      <c r="BS41" s="740"/>
      <c r="BT41" s="741"/>
      <c r="BU41" s="742">
        <v>0</v>
      </c>
      <c r="BV41" s="740" t="e">
        <f t="shared" si="19"/>
        <v>#DIV/0!</v>
      </c>
      <c r="BW41" s="743" t="e">
        <f t="shared" si="20"/>
        <v>#DIV/0!</v>
      </c>
      <c r="BX41" s="744" t="e">
        <f t="shared" si="21"/>
        <v>#DIV/0!</v>
      </c>
      <c r="BZ41" s="740"/>
      <c r="CA41" s="740"/>
      <c r="CB41" s="741"/>
      <c r="CC41" s="742">
        <v>0</v>
      </c>
      <c r="CD41" s="740" t="e">
        <f t="shared" si="22"/>
        <v>#DIV/0!</v>
      </c>
      <c r="CE41" s="743" t="e">
        <f t="shared" si="23"/>
        <v>#DIV/0!</v>
      </c>
      <c r="CF41" s="744" t="e">
        <f t="shared" si="24"/>
        <v>#DIV/0!</v>
      </c>
      <c r="CH41" s="740"/>
      <c r="CI41" s="740"/>
      <c r="CJ41" s="741"/>
      <c r="CK41" s="742">
        <v>0</v>
      </c>
      <c r="CL41" s="740" t="e">
        <f t="shared" si="25"/>
        <v>#DIV/0!</v>
      </c>
      <c r="CM41" s="743" t="e">
        <f t="shared" si="26"/>
        <v>#DIV/0!</v>
      </c>
      <c r="CN41" s="744" t="e">
        <f t="shared" si="27"/>
        <v>#DIV/0!</v>
      </c>
      <c r="CP41" s="740"/>
      <c r="CQ41" s="740"/>
      <c r="CR41" s="741"/>
      <c r="CS41" s="742">
        <v>0</v>
      </c>
      <c r="CT41" s="740" t="e">
        <f t="shared" si="28"/>
        <v>#DIV/0!</v>
      </c>
      <c r="CU41" s="743" t="e">
        <f t="shared" si="29"/>
        <v>#DIV/0!</v>
      </c>
      <c r="CV41" s="744" t="e">
        <f t="shared" si="30"/>
        <v>#DIV/0!</v>
      </c>
      <c r="CX41" s="740"/>
      <c r="CY41" s="740"/>
      <c r="CZ41" s="741"/>
      <c r="DA41" s="742">
        <v>0</v>
      </c>
      <c r="DB41" s="740" t="e">
        <f t="shared" si="31"/>
        <v>#DIV/0!</v>
      </c>
      <c r="DC41" s="743" t="e">
        <f t="shared" si="32"/>
        <v>#DIV/0!</v>
      </c>
      <c r="DD41" s="744" t="e">
        <f t="shared" si="33"/>
        <v>#DIV/0!</v>
      </c>
      <c r="DF41" s="740"/>
      <c r="DG41" s="740"/>
      <c r="DH41" s="741"/>
      <c r="DI41" s="742">
        <v>0</v>
      </c>
      <c r="DJ41" s="740" t="e">
        <f t="shared" si="34"/>
        <v>#DIV/0!</v>
      </c>
      <c r="DK41" s="743" t="e">
        <f t="shared" si="35"/>
        <v>#DIV/0!</v>
      </c>
      <c r="DL41" s="744" t="e">
        <f t="shared" si="36"/>
        <v>#DIV/0!</v>
      </c>
      <c r="DN41" s="740"/>
      <c r="DO41" s="740"/>
      <c r="DP41" s="741"/>
      <c r="DQ41" s="742">
        <v>0</v>
      </c>
      <c r="DR41" s="740" t="e">
        <f t="shared" si="37"/>
        <v>#DIV/0!</v>
      </c>
      <c r="DS41" s="743" t="e">
        <f t="shared" si="38"/>
        <v>#DIV/0!</v>
      </c>
      <c r="DT41" s="744" t="e">
        <f t="shared" si="39"/>
        <v>#DIV/0!</v>
      </c>
      <c r="DV41" s="740"/>
      <c r="DW41" s="740"/>
      <c r="DX41" s="741"/>
      <c r="DY41" s="742">
        <v>0</v>
      </c>
      <c r="DZ41" s="740" t="e">
        <f t="shared" si="40"/>
        <v>#DIV/0!</v>
      </c>
      <c r="EA41" s="743" t="e">
        <f t="shared" si="41"/>
        <v>#DIV/0!</v>
      </c>
      <c r="EB41" s="744" t="e">
        <f t="shared" si="42"/>
        <v>#DIV/0!</v>
      </c>
      <c r="ED41" s="747">
        <f t="shared" si="43"/>
        <v>0</v>
      </c>
      <c r="EE41" s="748"/>
      <c r="EF41" s="749">
        <f t="shared" si="44"/>
        <v>0</v>
      </c>
      <c r="EG41" s="749"/>
      <c r="EH41" s="750"/>
      <c r="EI41" s="751" t="e">
        <f t="shared" si="45"/>
        <v>#DIV/0!</v>
      </c>
      <c r="EJ41" s="752" t="e">
        <f t="shared" si="46"/>
        <v>#DIV/0!</v>
      </c>
      <c r="EK41" s="753"/>
    </row>
    <row r="42" spans="1:141">
      <c r="A42" s="736"/>
      <c r="B42" s="765"/>
      <c r="C42" s="765"/>
      <c r="D42" s="765">
        <v>0</v>
      </c>
      <c r="E42" s="736"/>
      <c r="F42" s="765">
        <v>0</v>
      </c>
      <c r="G42" s="765">
        <v>0</v>
      </c>
      <c r="H42" s="765">
        <v>0</v>
      </c>
      <c r="I42" s="765">
        <v>0</v>
      </c>
      <c r="J42" s="740" t="e">
        <f t="shared" si="52"/>
        <v>#DIV/0!</v>
      </c>
      <c r="K42" s="743" t="e">
        <f t="shared" si="48"/>
        <v>#DIV/0!</v>
      </c>
      <c r="L42" s="766" t="e">
        <f t="shared" si="53"/>
        <v>#DIV/0!</v>
      </c>
      <c r="N42" s="740"/>
      <c r="O42" s="740">
        <v>0</v>
      </c>
      <c r="P42" s="745">
        <v>0</v>
      </c>
      <c r="Q42" s="746">
        <v>0</v>
      </c>
      <c r="R42" s="740" t="e">
        <f t="shared" si="49"/>
        <v>#DIV/0!</v>
      </c>
      <c r="S42" s="743" t="e">
        <f t="shared" si="50"/>
        <v>#DIV/0!</v>
      </c>
      <c r="T42" s="744" t="e">
        <f t="shared" si="51"/>
        <v>#DIV/0!</v>
      </c>
      <c r="V42" s="740"/>
      <c r="W42" s="740"/>
      <c r="X42" s="745">
        <v>0</v>
      </c>
      <c r="Y42" s="746">
        <v>0</v>
      </c>
      <c r="Z42" s="740" t="e">
        <f t="shared" si="1"/>
        <v>#DIV/0!</v>
      </c>
      <c r="AA42" s="743" t="e">
        <f t="shared" si="2"/>
        <v>#DIV/0!</v>
      </c>
      <c r="AB42" s="744" t="e">
        <f t="shared" si="3"/>
        <v>#DIV/0!</v>
      </c>
      <c r="AD42" s="740"/>
      <c r="AE42" s="740"/>
      <c r="AF42" s="741"/>
      <c r="AG42" s="742"/>
      <c r="AH42" s="740" t="e">
        <f t="shared" si="4"/>
        <v>#DIV/0!</v>
      </c>
      <c r="AI42" s="743" t="e">
        <f t="shared" si="5"/>
        <v>#DIV/0!</v>
      </c>
      <c r="AJ42" s="744" t="e">
        <f t="shared" si="6"/>
        <v>#DIV/0!</v>
      </c>
      <c r="AL42" s="740"/>
      <c r="AM42" s="740">
        <v>0</v>
      </c>
      <c r="AN42" s="741">
        <v>0</v>
      </c>
      <c r="AO42" s="742">
        <v>0</v>
      </c>
      <c r="AP42" s="740" t="e">
        <f t="shared" si="7"/>
        <v>#DIV/0!</v>
      </c>
      <c r="AQ42" s="743" t="e">
        <f t="shared" si="8"/>
        <v>#DIV/0!</v>
      </c>
      <c r="AR42" s="744" t="e">
        <f t="shared" si="9"/>
        <v>#DIV/0!</v>
      </c>
      <c r="AT42" s="740"/>
      <c r="AU42" s="740"/>
      <c r="AV42" s="741"/>
      <c r="AW42" s="742"/>
      <c r="AX42" s="740" t="e">
        <f t="shared" si="10"/>
        <v>#DIV/0!</v>
      </c>
      <c r="AY42" s="743" t="e">
        <f t="shared" si="11"/>
        <v>#DIV/0!</v>
      </c>
      <c r="AZ42" s="744" t="e">
        <f t="shared" si="12"/>
        <v>#DIV/0!</v>
      </c>
      <c r="BB42" s="740"/>
      <c r="BC42" s="740"/>
      <c r="BD42" s="741"/>
      <c r="BE42" s="742">
        <v>0</v>
      </c>
      <c r="BF42" s="740" t="e">
        <f t="shared" si="13"/>
        <v>#DIV/0!</v>
      </c>
      <c r="BG42" s="743" t="e">
        <f t="shared" si="14"/>
        <v>#DIV/0!</v>
      </c>
      <c r="BH42" s="744" t="e">
        <f t="shared" si="15"/>
        <v>#DIV/0!</v>
      </c>
      <c r="BJ42" s="740"/>
      <c r="BK42" s="740"/>
      <c r="BL42" s="741"/>
      <c r="BM42" s="742">
        <v>0</v>
      </c>
      <c r="BN42" s="740" t="e">
        <f t="shared" si="16"/>
        <v>#DIV/0!</v>
      </c>
      <c r="BO42" s="743" t="e">
        <f t="shared" si="17"/>
        <v>#DIV/0!</v>
      </c>
      <c r="BP42" s="744" t="e">
        <f t="shared" si="18"/>
        <v>#DIV/0!</v>
      </c>
      <c r="BR42" s="740"/>
      <c r="BS42" s="740"/>
      <c r="BT42" s="741"/>
      <c r="BU42" s="742">
        <v>0</v>
      </c>
      <c r="BV42" s="740" t="e">
        <f t="shared" si="19"/>
        <v>#DIV/0!</v>
      </c>
      <c r="BW42" s="743" t="e">
        <f t="shared" si="20"/>
        <v>#DIV/0!</v>
      </c>
      <c r="BX42" s="744" t="e">
        <f t="shared" si="21"/>
        <v>#DIV/0!</v>
      </c>
      <c r="BZ42" s="740"/>
      <c r="CA42" s="740"/>
      <c r="CB42" s="741"/>
      <c r="CC42" s="742">
        <v>0</v>
      </c>
      <c r="CD42" s="740" t="e">
        <f t="shared" si="22"/>
        <v>#DIV/0!</v>
      </c>
      <c r="CE42" s="743" t="e">
        <f t="shared" si="23"/>
        <v>#DIV/0!</v>
      </c>
      <c r="CF42" s="744" t="e">
        <f t="shared" si="24"/>
        <v>#DIV/0!</v>
      </c>
      <c r="CH42" s="740"/>
      <c r="CI42" s="740"/>
      <c r="CJ42" s="741"/>
      <c r="CK42" s="742">
        <v>0</v>
      </c>
      <c r="CL42" s="740" t="e">
        <f t="shared" si="25"/>
        <v>#DIV/0!</v>
      </c>
      <c r="CM42" s="743" t="e">
        <f t="shared" si="26"/>
        <v>#DIV/0!</v>
      </c>
      <c r="CN42" s="744" t="e">
        <f t="shared" si="27"/>
        <v>#DIV/0!</v>
      </c>
      <c r="CP42" s="740"/>
      <c r="CQ42" s="740"/>
      <c r="CR42" s="741"/>
      <c r="CS42" s="742">
        <v>0</v>
      </c>
      <c r="CT42" s="740" t="e">
        <f t="shared" si="28"/>
        <v>#DIV/0!</v>
      </c>
      <c r="CU42" s="743" t="e">
        <f t="shared" si="29"/>
        <v>#DIV/0!</v>
      </c>
      <c r="CV42" s="744" t="e">
        <f t="shared" si="30"/>
        <v>#DIV/0!</v>
      </c>
      <c r="CX42" s="740"/>
      <c r="CY42" s="740"/>
      <c r="CZ42" s="741"/>
      <c r="DA42" s="742">
        <v>0</v>
      </c>
      <c r="DB42" s="740" t="e">
        <f t="shared" si="31"/>
        <v>#DIV/0!</v>
      </c>
      <c r="DC42" s="743" t="e">
        <f t="shared" si="32"/>
        <v>#DIV/0!</v>
      </c>
      <c r="DD42" s="744" t="e">
        <f t="shared" si="33"/>
        <v>#DIV/0!</v>
      </c>
      <c r="DF42" s="740"/>
      <c r="DG42" s="740"/>
      <c r="DH42" s="741"/>
      <c r="DI42" s="742">
        <v>0</v>
      </c>
      <c r="DJ42" s="740" t="e">
        <f t="shared" si="34"/>
        <v>#DIV/0!</v>
      </c>
      <c r="DK42" s="743" t="e">
        <f t="shared" si="35"/>
        <v>#DIV/0!</v>
      </c>
      <c r="DL42" s="744" t="e">
        <f t="shared" si="36"/>
        <v>#DIV/0!</v>
      </c>
      <c r="DN42" s="740"/>
      <c r="DO42" s="740"/>
      <c r="DP42" s="741"/>
      <c r="DQ42" s="742">
        <v>0</v>
      </c>
      <c r="DR42" s="740" t="e">
        <f t="shared" si="37"/>
        <v>#DIV/0!</v>
      </c>
      <c r="DS42" s="743" t="e">
        <f t="shared" si="38"/>
        <v>#DIV/0!</v>
      </c>
      <c r="DT42" s="744" t="e">
        <f t="shared" si="39"/>
        <v>#DIV/0!</v>
      </c>
      <c r="DV42" s="740"/>
      <c r="DW42" s="740"/>
      <c r="DX42" s="741"/>
      <c r="DY42" s="742">
        <v>0</v>
      </c>
      <c r="DZ42" s="740" t="e">
        <f t="shared" si="40"/>
        <v>#DIV/0!</v>
      </c>
      <c r="EA42" s="743" t="e">
        <f t="shared" si="41"/>
        <v>#DIV/0!</v>
      </c>
      <c r="EB42" s="744" t="e">
        <f t="shared" si="42"/>
        <v>#DIV/0!</v>
      </c>
      <c r="ED42" s="747">
        <f t="shared" si="43"/>
        <v>0</v>
      </c>
      <c r="EE42" s="748"/>
      <c r="EF42" s="749">
        <f t="shared" si="44"/>
        <v>0</v>
      </c>
      <c r="EG42" s="749"/>
      <c r="EH42" s="750"/>
      <c r="EI42" s="751" t="e">
        <f t="shared" si="45"/>
        <v>#DIV/0!</v>
      </c>
      <c r="EJ42" s="752" t="e">
        <f t="shared" si="46"/>
        <v>#DIV/0!</v>
      </c>
      <c r="EK42" s="753"/>
    </row>
    <row r="43" spans="1:141">
      <c r="A43" s="736"/>
      <c r="B43" s="765"/>
      <c r="C43" s="765"/>
      <c r="D43" s="765">
        <v>0</v>
      </c>
      <c r="E43" s="736"/>
      <c r="F43" s="765">
        <v>0</v>
      </c>
      <c r="G43" s="765">
        <v>0</v>
      </c>
      <c r="H43" s="765">
        <v>0</v>
      </c>
      <c r="I43" s="765">
        <v>0</v>
      </c>
      <c r="J43" s="740" t="e">
        <f>H43/EF43</f>
        <v>#DIV/0!</v>
      </c>
      <c r="K43" s="743" t="e">
        <f t="shared" si="48"/>
        <v>#DIV/0!</v>
      </c>
      <c r="L43" s="766" t="e">
        <f t="shared" si="53"/>
        <v>#DIV/0!</v>
      </c>
      <c r="N43" s="740"/>
      <c r="O43" s="740">
        <v>0</v>
      </c>
      <c r="P43" s="745">
        <v>0</v>
      </c>
      <c r="Q43" s="746">
        <v>0</v>
      </c>
      <c r="R43" s="740" t="e">
        <f t="shared" si="49"/>
        <v>#DIV/0!</v>
      </c>
      <c r="S43" s="743" t="e">
        <f t="shared" si="50"/>
        <v>#DIV/0!</v>
      </c>
      <c r="T43" s="744" t="e">
        <f t="shared" si="51"/>
        <v>#DIV/0!</v>
      </c>
      <c r="V43" s="740"/>
      <c r="W43" s="740"/>
      <c r="X43" s="745">
        <v>0</v>
      </c>
      <c r="Y43" s="746">
        <v>0</v>
      </c>
      <c r="Z43" s="740" t="e">
        <f t="shared" si="1"/>
        <v>#DIV/0!</v>
      </c>
      <c r="AA43" s="743" t="e">
        <f t="shared" si="2"/>
        <v>#DIV/0!</v>
      </c>
      <c r="AB43" s="744" t="e">
        <f t="shared" si="3"/>
        <v>#DIV/0!</v>
      </c>
      <c r="AD43" s="740"/>
      <c r="AE43" s="740"/>
      <c r="AF43" s="741"/>
      <c r="AG43" s="742"/>
      <c r="AH43" s="740" t="e">
        <f t="shared" si="4"/>
        <v>#DIV/0!</v>
      </c>
      <c r="AI43" s="743" t="e">
        <f t="shared" si="5"/>
        <v>#DIV/0!</v>
      </c>
      <c r="AJ43" s="744" t="e">
        <f t="shared" si="6"/>
        <v>#DIV/0!</v>
      </c>
      <c r="AL43" s="740"/>
      <c r="AM43" s="740">
        <v>0</v>
      </c>
      <c r="AN43" s="741">
        <v>0</v>
      </c>
      <c r="AO43" s="742">
        <v>0</v>
      </c>
      <c r="AP43" s="740" t="e">
        <f t="shared" si="7"/>
        <v>#DIV/0!</v>
      </c>
      <c r="AQ43" s="743" t="e">
        <f t="shared" si="8"/>
        <v>#DIV/0!</v>
      </c>
      <c r="AR43" s="744" t="e">
        <f t="shared" si="9"/>
        <v>#DIV/0!</v>
      </c>
      <c r="AT43" s="740"/>
      <c r="AU43" s="740"/>
      <c r="AV43" s="741"/>
      <c r="AW43" s="742"/>
      <c r="AX43" s="740" t="e">
        <f t="shared" si="10"/>
        <v>#DIV/0!</v>
      </c>
      <c r="AY43" s="743" t="e">
        <f t="shared" si="11"/>
        <v>#DIV/0!</v>
      </c>
      <c r="AZ43" s="744" t="e">
        <f t="shared" si="12"/>
        <v>#DIV/0!</v>
      </c>
      <c r="BB43" s="740"/>
      <c r="BC43" s="740"/>
      <c r="BD43" s="741"/>
      <c r="BE43" s="742">
        <v>0</v>
      </c>
      <c r="BF43" s="740" t="e">
        <f t="shared" si="13"/>
        <v>#DIV/0!</v>
      </c>
      <c r="BG43" s="743" t="e">
        <f t="shared" si="14"/>
        <v>#DIV/0!</v>
      </c>
      <c r="BH43" s="744" t="e">
        <f t="shared" si="15"/>
        <v>#DIV/0!</v>
      </c>
      <c r="BJ43" s="740"/>
      <c r="BK43" s="740"/>
      <c r="BL43" s="741"/>
      <c r="BM43" s="742">
        <v>0</v>
      </c>
      <c r="BN43" s="740" t="e">
        <f t="shared" si="16"/>
        <v>#DIV/0!</v>
      </c>
      <c r="BO43" s="743" t="e">
        <f t="shared" si="17"/>
        <v>#DIV/0!</v>
      </c>
      <c r="BP43" s="744" t="e">
        <f t="shared" si="18"/>
        <v>#DIV/0!</v>
      </c>
      <c r="BR43" s="740"/>
      <c r="BS43" s="740"/>
      <c r="BT43" s="741"/>
      <c r="BU43" s="742">
        <v>0</v>
      </c>
      <c r="BV43" s="740" t="e">
        <f t="shared" si="19"/>
        <v>#DIV/0!</v>
      </c>
      <c r="BW43" s="743" t="e">
        <f t="shared" si="20"/>
        <v>#DIV/0!</v>
      </c>
      <c r="BX43" s="744" t="e">
        <f t="shared" si="21"/>
        <v>#DIV/0!</v>
      </c>
      <c r="BZ43" s="740"/>
      <c r="CA43" s="740"/>
      <c r="CB43" s="741"/>
      <c r="CC43" s="742">
        <v>0</v>
      </c>
      <c r="CD43" s="740" t="e">
        <f t="shared" si="22"/>
        <v>#DIV/0!</v>
      </c>
      <c r="CE43" s="743" t="e">
        <f t="shared" si="23"/>
        <v>#DIV/0!</v>
      </c>
      <c r="CF43" s="744" t="e">
        <f t="shared" si="24"/>
        <v>#DIV/0!</v>
      </c>
      <c r="CH43" s="740"/>
      <c r="CI43" s="740"/>
      <c r="CJ43" s="741"/>
      <c r="CK43" s="742">
        <v>0</v>
      </c>
      <c r="CL43" s="740" t="e">
        <f t="shared" si="25"/>
        <v>#DIV/0!</v>
      </c>
      <c r="CM43" s="743" t="e">
        <f t="shared" si="26"/>
        <v>#DIV/0!</v>
      </c>
      <c r="CN43" s="744" t="e">
        <f t="shared" si="27"/>
        <v>#DIV/0!</v>
      </c>
      <c r="CP43" s="740"/>
      <c r="CQ43" s="740"/>
      <c r="CR43" s="741"/>
      <c r="CS43" s="742">
        <v>0</v>
      </c>
      <c r="CT43" s="740" t="e">
        <f t="shared" si="28"/>
        <v>#DIV/0!</v>
      </c>
      <c r="CU43" s="743" t="e">
        <f t="shared" si="29"/>
        <v>#DIV/0!</v>
      </c>
      <c r="CV43" s="744" t="e">
        <f t="shared" si="30"/>
        <v>#DIV/0!</v>
      </c>
      <c r="CX43" s="740"/>
      <c r="CY43" s="740"/>
      <c r="CZ43" s="741"/>
      <c r="DA43" s="742">
        <v>0</v>
      </c>
      <c r="DB43" s="740" t="e">
        <f t="shared" si="31"/>
        <v>#DIV/0!</v>
      </c>
      <c r="DC43" s="743" t="e">
        <f t="shared" si="32"/>
        <v>#DIV/0!</v>
      </c>
      <c r="DD43" s="744" t="e">
        <f t="shared" si="33"/>
        <v>#DIV/0!</v>
      </c>
      <c r="DF43" s="740"/>
      <c r="DG43" s="740"/>
      <c r="DH43" s="741"/>
      <c r="DI43" s="742">
        <v>0</v>
      </c>
      <c r="DJ43" s="740" t="e">
        <f t="shared" si="34"/>
        <v>#DIV/0!</v>
      </c>
      <c r="DK43" s="743" t="e">
        <f t="shared" si="35"/>
        <v>#DIV/0!</v>
      </c>
      <c r="DL43" s="744" t="e">
        <f t="shared" si="36"/>
        <v>#DIV/0!</v>
      </c>
      <c r="DN43" s="740"/>
      <c r="DO43" s="740"/>
      <c r="DP43" s="741"/>
      <c r="DQ43" s="742">
        <v>0</v>
      </c>
      <c r="DR43" s="740" t="e">
        <f t="shared" si="37"/>
        <v>#DIV/0!</v>
      </c>
      <c r="DS43" s="743" t="e">
        <f t="shared" si="38"/>
        <v>#DIV/0!</v>
      </c>
      <c r="DT43" s="744" t="e">
        <f t="shared" si="39"/>
        <v>#DIV/0!</v>
      </c>
      <c r="DV43" s="740"/>
      <c r="DW43" s="740"/>
      <c r="DX43" s="741"/>
      <c r="DY43" s="742">
        <v>0</v>
      </c>
      <c r="DZ43" s="740" t="e">
        <f t="shared" si="40"/>
        <v>#DIV/0!</v>
      </c>
      <c r="EA43" s="743" t="e">
        <f t="shared" si="41"/>
        <v>#DIV/0!</v>
      </c>
      <c r="EB43" s="744" t="e">
        <f t="shared" si="42"/>
        <v>#DIV/0!</v>
      </c>
      <c r="ED43" s="747">
        <f t="shared" si="43"/>
        <v>0</v>
      </c>
      <c r="EE43" s="748"/>
      <c r="EF43" s="749">
        <f t="shared" si="44"/>
        <v>0</v>
      </c>
      <c r="EG43" s="749"/>
      <c r="EH43" s="750"/>
      <c r="EI43" s="751" t="e">
        <f t="shared" si="45"/>
        <v>#DIV/0!</v>
      </c>
      <c r="EJ43" s="752" t="e">
        <f t="shared" si="46"/>
        <v>#DIV/0!</v>
      </c>
      <c r="EK43" s="753"/>
    </row>
    <row r="44" spans="1:141">
      <c r="A44" s="736"/>
      <c r="B44" s="765"/>
      <c r="C44" s="765"/>
      <c r="D44" s="765">
        <v>0</v>
      </c>
      <c r="E44" s="736"/>
      <c r="F44" s="765">
        <v>0</v>
      </c>
      <c r="G44" s="765">
        <v>0</v>
      </c>
      <c r="H44" s="765">
        <v>0</v>
      </c>
      <c r="I44" s="765">
        <v>0</v>
      </c>
      <c r="J44" s="740" t="e">
        <f t="shared" si="52"/>
        <v>#DIV/0!</v>
      </c>
      <c r="K44" s="743" t="e">
        <f t="shared" si="48"/>
        <v>#DIV/0!</v>
      </c>
      <c r="L44" s="766" t="e">
        <f t="shared" si="53"/>
        <v>#DIV/0!</v>
      </c>
      <c r="N44" s="740"/>
      <c r="O44" s="740">
        <v>0</v>
      </c>
      <c r="P44" s="745">
        <v>0</v>
      </c>
      <c r="Q44" s="746">
        <v>0</v>
      </c>
      <c r="R44" s="740" t="e">
        <f t="shared" si="49"/>
        <v>#DIV/0!</v>
      </c>
      <c r="S44" s="743" t="e">
        <f t="shared" si="50"/>
        <v>#DIV/0!</v>
      </c>
      <c r="T44" s="744" t="e">
        <f t="shared" si="51"/>
        <v>#DIV/0!</v>
      </c>
      <c r="V44" s="740"/>
      <c r="W44" s="740"/>
      <c r="X44" s="745">
        <v>0</v>
      </c>
      <c r="Y44" s="746">
        <v>0</v>
      </c>
      <c r="Z44" s="740" t="e">
        <f t="shared" si="1"/>
        <v>#DIV/0!</v>
      </c>
      <c r="AA44" s="743" t="e">
        <f t="shared" si="2"/>
        <v>#DIV/0!</v>
      </c>
      <c r="AB44" s="744" t="e">
        <f t="shared" si="3"/>
        <v>#DIV/0!</v>
      </c>
      <c r="AD44" s="740"/>
      <c r="AE44" s="740"/>
      <c r="AF44" s="741"/>
      <c r="AG44" s="742"/>
      <c r="AH44" s="740" t="e">
        <f t="shared" si="4"/>
        <v>#DIV/0!</v>
      </c>
      <c r="AI44" s="743" t="e">
        <f t="shared" si="5"/>
        <v>#DIV/0!</v>
      </c>
      <c r="AJ44" s="744" t="e">
        <f t="shared" si="6"/>
        <v>#DIV/0!</v>
      </c>
      <c r="AL44" s="740"/>
      <c r="AM44" s="740">
        <v>0</v>
      </c>
      <c r="AN44" s="741">
        <v>0</v>
      </c>
      <c r="AO44" s="742">
        <v>0</v>
      </c>
      <c r="AP44" s="740" t="e">
        <f t="shared" si="7"/>
        <v>#DIV/0!</v>
      </c>
      <c r="AQ44" s="743" t="e">
        <f t="shared" si="8"/>
        <v>#DIV/0!</v>
      </c>
      <c r="AR44" s="744" t="e">
        <f t="shared" si="9"/>
        <v>#DIV/0!</v>
      </c>
      <c r="AT44" s="740"/>
      <c r="AU44" s="740"/>
      <c r="AV44" s="741"/>
      <c r="AW44" s="742"/>
      <c r="AX44" s="740" t="e">
        <f t="shared" si="10"/>
        <v>#DIV/0!</v>
      </c>
      <c r="AY44" s="743" t="e">
        <f t="shared" si="11"/>
        <v>#DIV/0!</v>
      </c>
      <c r="AZ44" s="744" t="e">
        <f t="shared" si="12"/>
        <v>#DIV/0!</v>
      </c>
      <c r="BB44" s="740"/>
      <c r="BC44" s="740"/>
      <c r="BD44" s="741"/>
      <c r="BE44" s="742">
        <v>0</v>
      </c>
      <c r="BF44" s="740" t="e">
        <f t="shared" si="13"/>
        <v>#DIV/0!</v>
      </c>
      <c r="BG44" s="743" t="e">
        <f t="shared" si="14"/>
        <v>#DIV/0!</v>
      </c>
      <c r="BH44" s="744" t="e">
        <f t="shared" si="15"/>
        <v>#DIV/0!</v>
      </c>
      <c r="BJ44" s="740"/>
      <c r="BK44" s="740"/>
      <c r="BL44" s="741"/>
      <c r="BM44" s="742">
        <v>0</v>
      </c>
      <c r="BN44" s="740" t="e">
        <f t="shared" si="16"/>
        <v>#DIV/0!</v>
      </c>
      <c r="BO44" s="743" t="e">
        <f t="shared" si="17"/>
        <v>#DIV/0!</v>
      </c>
      <c r="BP44" s="744" t="e">
        <f t="shared" si="18"/>
        <v>#DIV/0!</v>
      </c>
      <c r="BR44" s="740"/>
      <c r="BS44" s="740"/>
      <c r="BT44" s="741"/>
      <c r="BU44" s="742">
        <v>0</v>
      </c>
      <c r="BV44" s="740" t="e">
        <f t="shared" si="19"/>
        <v>#DIV/0!</v>
      </c>
      <c r="BW44" s="743" t="e">
        <f t="shared" si="20"/>
        <v>#DIV/0!</v>
      </c>
      <c r="BX44" s="744" t="e">
        <f t="shared" si="21"/>
        <v>#DIV/0!</v>
      </c>
      <c r="BZ44" s="740"/>
      <c r="CA44" s="740"/>
      <c r="CB44" s="741"/>
      <c r="CC44" s="742">
        <v>0</v>
      </c>
      <c r="CD44" s="740" t="e">
        <f t="shared" si="22"/>
        <v>#DIV/0!</v>
      </c>
      <c r="CE44" s="743" t="e">
        <f t="shared" si="23"/>
        <v>#DIV/0!</v>
      </c>
      <c r="CF44" s="744" t="e">
        <f t="shared" si="24"/>
        <v>#DIV/0!</v>
      </c>
      <c r="CH44" s="740"/>
      <c r="CI44" s="740"/>
      <c r="CJ44" s="741"/>
      <c r="CK44" s="742">
        <v>0</v>
      </c>
      <c r="CL44" s="740" t="e">
        <f t="shared" si="25"/>
        <v>#DIV/0!</v>
      </c>
      <c r="CM44" s="743" t="e">
        <f t="shared" si="26"/>
        <v>#DIV/0!</v>
      </c>
      <c r="CN44" s="744" t="e">
        <f t="shared" si="27"/>
        <v>#DIV/0!</v>
      </c>
      <c r="CP44" s="740"/>
      <c r="CQ44" s="740"/>
      <c r="CR44" s="741"/>
      <c r="CS44" s="742">
        <v>0</v>
      </c>
      <c r="CT44" s="740" t="e">
        <f t="shared" si="28"/>
        <v>#DIV/0!</v>
      </c>
      <c r="CU44" s="743" t="e">
        <f t="shared" si="29"/>
        <v>#DIV/0!</v>
      </c>
      <c r="CV44" s="744" t="e">
        <f t="shared" si="30"/>
        <v>#DIV/0!</v>
      </c>
      <c r="CX44" s="740"/>
      <c r="CY44" s="740"/>
      <c r="CZ44" s="741"/>
      <c r="DA44" s="742">
        <v>0</v>
      </c>
      <c r="DB44" s="740" t="e">
        <f t="shared" si="31"/>
        <v>#DIV/0!</v>
      </c>
      <c r="DC44" s="743" t="e">
        <f t="shared" si="32"/>
        <v>#DIV/0!</v>
      </c>
      <c r="DD44" s="744" t="e">
        <f t="shared" si="33"/>
        <v>#DIV/0!</v>
      </c>
      <c r="DF44" s="740"/>
      <c r="DG44" s="740"/>
      <c r="DH44" s="741"/>
      <c r="DI44" s="742">
        <v>0</v>
      </c>
      <c r="DJ44" s="740" t="e">
        <f t="shared" si="34"/>
        <v>#DIV/0!</v>
      </c>
      <c r="DK44" s="743" t="e">
        <f t="shared" si="35"/>
        <v>#DIV/0!</v>
      </c>
      <c r="DL44" s="744" t="e">
        <f t="shared" si="36"/>
        <v>#DIV/0!</v>
      </c>
      <c r="DN44" s="740"/>
      <c r="DO44" s="740"/>
      <c r="DP44" s="741"/>
      <c r="DQ44" s="742">
        <v>0</v>
      </c>
      <c r="DR44" s="740" t="e">
        <f t="shared" si="37"/>
        <v>#DIV/0!</v>
      </c>
      <c r="DS44" s="743" t="e">
        <f t="shared" si="38"/>
        <v>#DIV/0!</v>
      </c>
      <c r="DT44" s="744" t="e">
        <f t="shared" si="39"/>
        <v>#DIV/0!</v>
      </c>
      <c r="DV44" s="740"/>
      <c r="DW44" s="740"/>
      <c r="DX44" s="741"/>
      <c r="DY44" s="742">
        <v>0</v>
      </c>
      <c r="DZ44" s="740" t="e">
        <f t="shared" si="40"/>
        <v>#DIV/0!</v>
      </c>
      <c r="EA44" s="743" t="e">
        <f t="shared" si="41"/>
        <v>#DIV/0!</v>
      </c>
      <c r="EB44" s="744" t="e">
        <f t="shared" si="42"/>
        <v>#DIV/0!</v>
      </c>
      <c r="ED44" s="747">
        <f t="shared" si="43"/>
        <v>0</v>
      </c>
      <c r="EE44" s="748"/>
      <c r="EF44" s="749">
        <f t="shared" si="44"/>
        <v>0</v>
      </c>
      <c r="EG44" s="749"/>
      <c r="EH44" s="750"/>
      <c r="EI44" s="751" t="e">
        <f t="shared" si="45"/>
        <v>#DIV/0!</v>
      </c>
      <c r="EJ44" s="752" t="e">
        <f t="shared" si="46"/>
        <v>#DIV/0!</v>
      </c>
      <c r="EK44" s="753"/>
    </row>
    <row r="45" spans="1:141">
      <c r="A45" s="736"/>
      <c r="B45" s="765"/>
      <c r="C45" s="765"/>
      <c r="D45" s="765">
        <v>0</v>
      </c>
      <c r="E45" s="736"/>
      <c r="F45" s="765">
        <v>0</v>
      </c>
      <c r="G45" s="765">
        <v>0</v>
      </c>
      <c r="H45" s="765">
        <v>0</v>
      </c>
      <c r="I45" s="765">
        <v>0</v>
      </c>
      <c r="J45" s="740" t="e">
        <f t="shared" si="52"/>
        <v>#DIV/0!</v>
      </c>
      <c r="K45" s="743" t="e">
        <f t="shared" si="48"/>
        <v>#DIV/0!</v>
      </c>
      <c r="L45" s="766" t="e">
        <f t="shared" si="53"/>
        <v>#DIV/0!</v>
      </c>
      <c r="N45" s="740"/>
      <c r="O45" s="740">
        <v>0</v>
      </c>
      <c r="P45" s="745">
        <v>0</v>
      </c>
      <c r="Q45" s="746">
        <v>0</v>
      </c>
      <c r="R45" s="740" t="e">
        <f t="shared" si="49"/>
        <v>#DIV/0!</v>
      </c>
      <c r="S45" s="743" t="e">
        <f t="shared" si="50"/>
        <v>#DIV/0!</v>
      </c>
      <c r="T45" s="744" t="e">
        <f t="shared" si="51"/>
        <v>#DIV/0!</v>
      </c>
      <c r="V45" s="740"/>
      <c r="W45" s="740"/>
      <c r="X45" s="745">
        <v>0</v>
      </c>
      <c r="Y45" s="746">
        <v>0</v>
      </c>
      <c r="Z45" s="740" t="e">
        <f t="shared" si="1"/>
        <v>#DIV/0!</v>
      </c>
      <c r="AA45" s="743" t="e">
        <f t="shared" si="2"/>
        <v>#DIV/0!</v>
      </c>
      <c r="AB45" s="744" t="e">
        <f t="shared" si="3"/>
        <v>#DIV/0!</v>
      </c>
      <c r="AD45" s="740"/>
      <c r="AE45" s="740"/>
      <c r="AF45" s="741"/>
      <c r="AG45" s="742"/>
      <c r="AH45" s="740" t="e">
        <f t="shared" si="4"/>
        <v>#DIV/0!</v>
      </c>
      <c r="AI45" s="743" t="e">
        <f t="shared" si="5"/>
        <v>#DIV/0!</v>
      </c>
      <c r="AJ45" s="744" t="e">
        <f t="shared" si="6"/>
        <v>#DIV/0!</v>
      </c>
      <c r="AL45" s="740"/>
      <c r="AM45" s="740">
        <v>0</v>
      </c>
      <c r="AN45" s="741">
        <v>0</v>
      </c>
      <c r="AO45" s="742">
        <v>0</v>
      </c>
      <c r="AP45" s="740" t="e">
        <f t="shared" si="7"/>
        <v>#DIV/0!</v>
      </c>
      <c r="AQ45" s="743" t="e">
        <f t="shared" si="8"/>
        <v>#DIV/0!</v>
      </c>
      <c r="AR45" s="744" t="e">
        <f t="shared" si="9"/>
        <v>#DIV/0!</v>
      </c>
      <c r="AT45" s="740"/>
      <c r="AU45" s="740"/>
      <c r="AV45" s="741"/>
      <c r="AW45" s="742"/>
      <c r="AX45" s="740" t="e">
        <f t="shared" si="10"/>
        <v>#DIV/0!</v>
      </c>
      <c r="AY45" s="743" t="e">
        <f t="shared" si="11"/>
        <v>#DIV/0!</v>
      </c>
      <c r="AZ45" s="744" t="e">
        <f t="shared" si="12"/>
        <v>#DIV/0!</v>
      </c>
      <c r="BB45" s="740"/>
      <c r="BC45" s="740"/>
      <c r="BD45" s="741"/>
      <c r="BE45" s="742">
        <v>0</v>
      </c>
      <c r="BF45" s="740" t="e">
        <f t="shared" si="13"/>
        <v>#DIV/0!</v>
      </c>
      <c r="BG45" s="743" t="e">
        <f t="shared" si="14"/>
        <v>#DIV/0!</v>
      </c>
      <c r="BH45" s="744" t="e">
        <f t="shared" si="15"/>
        <v>#DIV/0!</v>
      </c>
      <c r="BJ45" s="740"/>
      <c r="BK45" s="740"/>
      <c r="BL45" s="741"/>
      <c r="BM45" s="742">
        <v>0</v>
      </c>
      <c r="BN45" s="740" t="e">
        <f t="shared" si="16"/>
        <v>#DIV/0!</v>
      </c>
      <c r="BO45" s="743" t="e">
        <f t="shared" si="17"/>
        <v>#DIV/0!</v>
      </c>
      <c r="BP45" s="744" t="e">
        <f t="shared" si="18"/>
        <v>#DIV/0!</v>
      </c>
      <c r="BR45" s="740"/>
      <c r="BS45" s="740"/>
      <c r="BT45" s="741"/>
      <c r="BU45" s="742">
        <v>0</v>
      </c>
      <c r="BV45" s="740" t="e">
        <f t="shared" si="19"/>
        <v>#DIV/0!</v>
      </c>
      <c r="BW45" s="743" t="e">
        <f t="shared" si="20"/>
        <v>#DIV/0!</v>
      </c>
      <c r="BX45" s="744" t="e">
        <f t="shared" si="21"/>
        <v>#DIV/0!</v>
      </c>
      <c r="BZ45" s="740"/>
      <c r="CA45" s="740"/>
      <c r="CB45" s="741"/>
      <c r="CC45" s="742">
        <v>0</v>
      </c>
      <c r="CD45" s="740" t="e">
        <f t="shared" si="22"/>
        <v>#DIV/0!</v>
      </c>
      <c r="CE45" s="743" t="e">
        <f t="shared" si="23"/>
        <v>#DIV/0!</v>
      </c>
      <c r="CF45" s="744" t="e">
        <f t="shared" si="24"/>
        <v>#DIV/0!</v>
      </c>
      <c r="CH45" s="740"/>
      <c r="CI45" s="740"/>
      <c r="CJ45" s="741"/>
      <c r="CK45" s="742">
        <v>0</v>
      </c>
      <c r="CL45" s="740" t="e">
        <f t="shared" si="25"/>
        <v>#DIV/0!</v>
      </c>
      <c r="CM45" s="743" t="e">
        <f t="shared" si="26"/>
        <v>#DIV/0!</v>
      </c>
      <c r="CN45" s="744" t="e">
        <f t="shared" si="27"/>
        <v>#DIV/0!</v>
      </c>
      <c r="CP45" s="740"/>
      <c r="CQ45" s="740"/>
      <c r="CR45" s="741"/>
      <c r="CS45" s="742">
        <v>0</v>
      </c>
      <c r="CT45" s="740" t="e">
        <f t="shared" si="28"/>
        <v>#DIV/0!</v>
      </c>
      <c r="CU45" s="743" t="e">
        <f t="shared" si="29"/>
        <v>#DIV/0!</v>
      </c>
      <c r="CV45" s="744" t="e">
        <f t="shared" si="30"/>
        <v>#DIV/0!</v>
      </c>
      <c r="CX45" s="740"/>
      <c r="CY45" s="740"/>
      <c r="CZ45" s="741"/>
      <c r="DA45" s="742">
        <v>0</v>
      </c>
      <c r="DB45" s="740" t="e">
        <f t="shared" si="31"/>
        <v>#DIV/0!</v>
      </c>
      <c r="DC45" s="743" t="e">
        <f t="shared" si="32"/>
        <v>#DIV/0!</v>
      </c>
      <c r="DD45" s="744" t="e">
        <f t="shared" si="33"/>
        <v>#DIV/0!</v>
      </c>
      <c r="DF45" s="740"/>
      <c r="DG45" s="740"/>
      <c r="DH45" s="741"/>
      <c r="DI45" s="742">
        <v>0</v>
      </c>
      <c r="DJ45" s="740" t="e">
        <f t="shared" si="34"/>
        <v>#DIV/0!</v>
      </c>
      <c r="DK45" s="743" t="e">
        <f t="shared" si="35"/>
        <v>#DIV/0!</v>
      </c>
      <c r="DL45" s="744" t="e">
        <f t="shared" si="36"/>
        <v>#DIV/0!</v>
      </c>
      <c r="DN45" s="740"/>
      <c r="DO45" s="740"/>
      <c r="DP45" s="741"/>
      <c r="DQ45" s="742">
        <v>0</v>
      </c>
      <c r="DR45" s="740" t="e">
        <f t="shared" si="37"/>
        <v>#DIV/0!</v>
      </c>
      <c r="DS45" s="743" t="e">
        <f t="shared" si="38"/>
        <v>#DIV/0!</v>
      </c>
      <c r="DT45" s="744" t="e">
        <f t="shared" si="39"/>
        <v>#DIV/0!</v>
      </c>
      <c r="DV45" s="740"/>
      <c r="DW45" s="740"/>
      <c r="DX45" s="741"/>
      <c r="DY45" s="742">
        <v>0</v>
      </c>
      <c r="DZ45" s="740" t="e">
        <f t="shared" si="40"/>
        <v>#DIV/0!</v>
      </c>
      <c r="EA45" s="743" t="e">
        <f t="shared" si="41"/>
        <v>#DIV/0!</v>
      </c>
      <c r="EB45" s="744" t="e">
        <f t="shared" si="42"/>
        <v>#DIV/0!</v>
      </c>
      <c r="ED45" s="747">
        <f t="shared" si="43"/>
        <v>0</v>
      </c>
      <c r="EE45" s="748"/>
      <c r="EF45" s="749">
        <f t="shared" si="44"/>
        <v>0</v>
      </c>
      <c r="EG45" s="749"/>
      <c r="EH45" s="750"/>
      <c r="EI45" s="751" t="e">
        <f t="shared" si="45"/>
        <v>#DIV/0!</v>
      </c>
      <c r="EJ45" s="752" t="e">
        <f t="shared" si="46"/>
        <v>#DIV/0!</v>
      </c>
      <c r="EK45" s="753"/>
    </row>
    <row r="46" spans="1:141">
      <c r="A46" s="736"/>
      <c r="B46" s="765"/>
      <c r="C46" s="765"/>
      <c r="D46" s="765">
        <v>0</v>
      </c>
      <c r="E46" s="736"/>
      <c r="F46" s="765">
        <v>0</v>
      </c>
      <c r="G46" s="765">
        <v>0</v>
      </c>
      <c r="H46" s="765">
        <v>0</v>
      </c>
      <c r="I46" s="765">
        <v>0</v>
      </c>
      <c r="J46" s="740" t="e">
        <f t="shared" si="52"/>
        <v>#DIV/0!</v>
      </c>
      <c r="K46" s="743" t="e">
        <f t="shared" si="48"/>
        <v>#DIV/0!</v>
      </c>
      <c r="L46" s="766" t="e">
        <f t="shared" si="53"/>
        <v>#DIV/0!</v>
      </c>
      <c r="N46" s="740"/>
      <c r="O46" s="740">
        <v>0</v>
      </c>
      <c r="P46" s="745">
        <v>0</v>
      </c>
      <c r="Q46" s="746">
        <v>0</v>
      </c>
      <c r="R46" s="740" t="e">
        <f t="shared" si="49"/>
        <v>#DIV/0!</v>
      </c>
      <c r="S46" s="743" t="e">
        <f t="shared" si="50"/>
        <v>#DIV/0!</v>
      </c>
      <c r="T46" s="744" t="e">
        <f t="shared" si="51"/>
        <v>#DIV/0!</v>
      </c>
      <c r="V46" s="740"/>
      <c r="W46" s="740"/>
      <c r="X46" s="745">
        <v>0</v>
      </c>
      <c r="Y46" s="746">
        <v>0</v>
      </c>
      <c r="Z46" s="740" t="e">
        <f t="shared" si="1"/>
        <v>#DIV/0!</v>
      </c>
      <c r="AA46" s="743" t="e">
        <f t="shared" si="2"/>
        <v>#DIV/0!</v>
      </c>
      <c r="AB46" s="744" t="e">
        <f t="shared" si="3"/>
        <v>#DIV/0!</v>
      </c>
      <c r="AD46" s="740"/>
      <c r="AE46" s="740"/>
      <c r="AF46" s="741"/>
      <c r="AG46" s="742"/>
      <c r="AH46" s="740" t="e">
        <f t="shared" si="4"/>
        <v>#DIV/0!</v>
      </c>
      <c r="AI46" s="743" t="e">
        <f t="shared" si="5"/>
        <v>#DIV/0!</v>
      </c>
      <c r="AJ46" s="744" t="e">
        <f t="shared" si="6"/>
        <v>#DIV/0!</v>
      </c>
      <c r="AL46" s="740"/>
      <c r="AM46" s="740">
        <v>0</v>
      </c>
      <c r="AN46" s="741">
        <v>0</v>
      </c>
      <c r="AO46" s="742">
        <v>0</v>
      </c>
      <c r="AP46" s="740" t="e">
        <f t="shared" si="7"/>
        <v>#DIV/0!</v>
      </c>
      <c r="AQ46" s="743" t="e">
        <f t="shared" si="8"/>
        <v>#DIV/0!</v>
      </c>
      <c r="AR46" s="744" t="e">
        <f t="shared" si="9"/>
        <v>#DIV/0!</v>
      </c>
      <c r="AT46" s="740"/>
      <c r="AU46" s="740"/>
      <c r="AV46" s="741"/>
      <c r="AW46" s="742"/>
      <c r="AX46" s="740" t="e">
        <f t="shared" si="10"/>
        <v>#DIV/0!</v>
      </c>
      <c r="AY46" s="743" t="e">
        <f t="shared" si="11"/>
        <v>#DIV/0!</v>
      </c>
      <c r="AZ46" s="744" t="e">
        <f t="shared" si="12"/>
        <v>#DIV/0!</v>
      </c>
      <c r="BB46" s="740"/>
      <c r="BC46" s="740"/>
      <c r="BD46" s="741"/>
      <c r="BE46" s="742">
        <v>0</v>
      </c>
      <c r="BF46" s="740" t="e">
        <f t="shared" si="13"/>
        <v>#DIV/0!</v>
      </c>
      <c r="BG46" s="743" t="e">
        <f t="shared" si="14"/>
        <v>#DIV/0!</v>
      </c>
      <c r="BH46" s="744" t="e">
        <f t="shared" si="15"/>
        <v>#DIV/0!</v>
      </c>
      <c r="BJ46" s="740"/>
      <c r="BK46" s="740"/>
      <c r="BL46" s="741"/>
      <c r="BM46" s="742">
        <v>0</v>
      </c>
      <c r="BN46" s="740" t="e">
        <f t="shared" si="16"/>
        <v>#DIV/0!</v>
      </c>
      <c r="BO46" s="743" t="e">
        <f t="shared" si="17"/>
        <v>#DIV/0!</v>
      </c>
      <c r="BP46" s="744" t="e">
        <f t="shared" si="18"/>
        <v>#DIV/0!</v>
      </c>
      <c r="BR46" s="740"/>
      <c r="BS46" s="740"/>
      <c r="BT46" s="741"/>
      <c r="BU46" s="742">
        <v>0</v>
      </c>
      <c r="BV46" s="740" t="e">
        <f t="shared" si="19"/>
        <v>#DIV/0!</v>
      </c>
      <c r="BW46" s="743" t="e">
        <f t="shared" si="20"/>
        <v>#DIV/0!</v>
      </c>
      <c r="BX46" s="744" t="e">
        <f t="shared" si="21"/>
        <v>#DIV/0!</v>
      </c>
      <c r="BZ46" s="740"/>
      <c r="CA46" s="740"/>
      <c r="CB46" s="741"/>
      <c r="CC46" s="742">
        <v>0</v>
      </c>
      <c r="CD46" s="740" t="e">
        <f t="shared" si="22"/>
        <v>#DIV/0!</v>
      </c>
      <c r="CE46" s="743" t="e">
        <f t="shared" si="23"/>
        <v>#DIV/0!</v>
      </c>
      <c r="CF46" s="744" t="e">
        <f t="shared" si="24"/>
        <v>#DIV/0!</v>
      </c>
      <c r="CH46" s="740"/>
      <c r="CI46" s="740"/>
      <c r="CJ46" s="741"/>
      <c r="CK46" s="742">
        <v>0</v>
      </c>
      <c r="CL46" s="740" t="e">
        <f t="shared" si="25"/>
        <v>#DIV/0!</v>
      </c>
      <c r="CM46" s="743" t="e">
        <f t="shared" si="26"/>
        <v>#DIV/0!</v>
      </c>
      <c r="CN46" s="744" t="e">
        <f t="shared" si="27"/>
        <v>#DIV/0!</v>
      </c>
      <c r="CP46" s="740"/>
      <c r="CQ46" s="740"/>
      <c r="CR46" s="741"/>
      <c r="CS46" s="742">
        <v>0</v>
      </c>
      <c r="CT46" s="740" t="e">
        <f t="shared" si="28"/>
        <v>#DIV/0!</v>
      </c>
      <c r="CU46" s="743" t="e">
        <f t="shared" si="29"/>
        <v>#DIV/0!</v>
      </c>
      <c r="CV46" s="744" t="e">
        <f t="shared" si="30"/>
        <v>#DIV/0!</v>
      </c>
      <c r="CX46" s="740"/>
      <c r="CY46" s="740"/>
      <c r="CZ46" s="741"/>
      <c r="DA46" s="742">
        <v>0</v>
      </c>
      <c r="DB46" s="740" t="e">
        <f t="shared" si="31"/>
        <v>#DIV/0!</v>
      </c>
      <c r="DC46" s="743" t="e">
        <f t="shared" si="32"/>
        <v>#DIV/0!</v>
      </c>
      <c r="DD46" s="744" t="e">
        <f t="shared" si="33"/>
        <v>#DIV/0!</v>
      </c>
      <c r="DF46" s="740"/>
      <c r="DG46" s="740"/>
      <c r="DH46" s="741"/>
      <c r="DI46" s="742">
        <v>0</v>
      </c>
      <c r="DJ46" s="740" t="e">
        <f t="shared" si="34"/>
        <v>#DIV/0!</v>
      </c>
      <c r="DK46" s="743" t="e">
        <f t="shared" si="35"/>
        <v>#DIV/0!</v>
      </c>
      <c r="DL46" s="744" t="e">
        <f t="shared" si="36"/>
        <v>#DIV/0!</v>
      </c>
      <c r="DN46" s="740"/>
      <c r="DO46" s="740"/>
      <c r="DP46" s="741"/>
      <c r="DQ46" s="742">
        <v>0</v>
      </c>
      <c r="DR46" s="740" t="e">
        <f t="shared" si="37"/>
        <v>#DIV/0!</v>
      </c>
      <c r="DS46" s="743" t="e">
        <f t="shared" si="38"/>
        <v>#DIV/0!</v>
      </c>
      <c r="DT46" s="744" t="e">
        <f t="shared" si="39"/>
        <v>#DIV/0!</v>
      </c>
      <c r="DV46" s="740"/>
      <c r="DW46" s="740"/>
      <c r="DX46" s="741"/>
      <c r="DY46" s="742">
        <v>0</v>
      </c>
      <c r="DZ46" s="740" t="e">
        <f t="shared" si="40"/>
        <v>#DIV/0!</v>
      </c>
      <c r="EA46" s="743" t="e">
        <f t="shared" si="41"/>
        <v>#DIV/0!</v>
      </c>
      <c r="EB46" s="744" t="e">
        <f t="shared" si="42"/>
        <v>#DIV/0!</v>
      </c>
      <c r="ED46" s="747">
        <f t="shared" si="43"/>
        <v>0</v>
      </c>
      <c r="EE46" s="748"/>
      <c r="EF46" s="749">
        <f t="shared" si="44"/>
        <v>0</v>
      </c>
      <c r="EG46" s="749"/>
      <c r="EH46" s="750"/>
      <c r="EI46" s="751" t="e">
        <f t="shared" si="45"/>
        <v>#DIV/0!</v>
      </c>
      <c r="EJ46" s="752" t="e">
        <f t="shared" si="46"/>
        <v>#DIV/0!</v>
      </c>
      <c r="EK46" s="753"/>
    </row>
    <row r="47" spans="1:141">
      <c r="A47" s="736"/>
      <c r="B47" s="765"/>
      <c r="C47" s="765"/>
      <c r="D47" s="765">
        <v>0</v>
      </c>
      <c r="E47" s="736"/>
      <c r="F47" s="765">
        <v>0</v>
      </c>
      <c r="G47" s="765">
        <v>0</v>
      </c>
      <c r="H47" s="765">
        <v>0</v>
      </c>
      <c r="I47" s="765">
        <v>0</v>
      </c>
      <c r="J47" s="740" t="e">
        <f t="shared" si="52"/>
        <v>#DIV/0!</v>
      </c>
      <c r="K47" s="743" t="e">
        <f t="shared" si="48"/>
        <v>#DIV/0!</v>
      </c>
      <c r="L47" s="766" t="e">
        <f t="shared" si="53"/>
        <v>#DIV/0!</v>
      </c>
      <c r="N47" s="740"/>
      <c r="O47" s="740">
        <v>0</v>
      </c>
      <c r="P47" s="745">
        <v>0</v>
      </c>
      <c r="Q47" s="746">
        <v>0</v>
      </c>
      <c r="R47" s="740" t="e">
        <f t="shared" si="49"/>
        <v>#DIV/0!</v>
      </c>
      <c r="S47" s="743" t="e">
        <f t="shared" si="50"/>
        <v>#DIV/0!</v>
      </c>
      <c r="T47" s="744" t="e">
        <f t="shared" si="51"/>
        <v>#DIV/0!</v>
      </c>
      <c r="V47" s="740"/>
      <c r="W47" s="740"/>
      <c r="X47" s="745">
        <v>0</v>
      </c>
      <c r="Y47" s="746">
        <v>0</v>
      </c>
      <c r="Z47" s="740" t="e">
        <f t="shared" si="1"/>
        <v>#DIV/0!</v>
      </c>
      <c r="AA47" s="743" t="e">
        <f t="shared" si="2"/>
        <v>#DIV/0!</v>
      </c>
      <c r="AB47" s="744" t="e">
        <f t="shared" si="3"/>
        <v>#DIV/0!</v>
      </c>
      <c r="AD47" s="740"/>
      <c r="AE47" s="740"/>
      <c r="AF47" s="741"/>
      <c r="AG47" s="742"/>
      <c r="AH47" s="740" t="e">
        <f t="shared" si="4"/>
        <v>#DIV/0!</v>
      </c>
      <c r="AI47" s="743" t="e">
        <f t="shared" si="5"/>
        <v>#DIV/0!</v>
      </c>
      <c r="AJ47" s="744" t="e">
        <f t="shared" si="6"/>
        <v>#DIV/0!</v>
      </c>
      <c r="AL47" s="740"/>
      <c r="AM47" s="740">
        <v>0</v>
      </c>
      <c r="AN47" s="741">
        <v>0</v>
      </c>
      <c r="AO47" s="742">
        <v>0</v>
      </c>
      <c r="AP47" s="740" t="e">
        <f t="shared" si="7"/>
        <v>#DIV/0!</v>
      </c>
      <c r="AQ47" s="743" t="e">
        <f t="shared" si="8"/>
        <v>#DIV/0!</v>
      </c>
      <c r="AR47" s="744" t="e">
        <f t="shared" si="9"/>
        <v>#DIV/0!</v>
      </c>
      <c r="AT47" s="740"/>
      <c r="AU47" s="740"/>
      <c r="AV47" s="741"/>
      <c r="AW47" s="742"/>
      <c r="AX47" s="740" t="e">
        <f t="shared" si="10"/>
        <v>#DIV/0!</v>
      </c>
      <c r="AY47" s="743" t="e">
        <f t="shared" si="11"/>
        <v>#DIV/0!</v>
      </c>
      <c r="AZ47" s="744" t="e">
        <f t="shared" si="12"/>
        <v>#DIV/0!</v>
      </c>
      <c r="BB47" s="740"/>
      <c r="BC47" s="740"/>
      <c r="BD47" s="741"/>
      <c r="BE47" s="742">
        <v>0</v>
      </c>
      <c r="BF47" s="740" t="e">
        <f t="shared" si="13"/>
        <v>#DIV/0!</v>
      </c>
      <c r="BG47" s="743" t="e">
        <f t="shared" si="14"/>
        <v>#DIV/0!</v>
      </c>
      <c r="BH47" s="744" t="e">
        <f t="shared" si="15"/>
        <v>#DIV/0!</v>
      </c>
      <c r="BJ47" s="740"/>
      <c r="BK47" s="740"/>
      <c r="BL47" s="741"/>
      <c r="BM47" s="742">
        <v>0</v>
      </c>
      <c r="BN47" s="740" t="e">
        <f t="shared" si="16"/>
        <v>#DIV/0!</v>
      </c>
      <c r="BO47" s="743" t="e">
        <f t="shared" si="17"/>
        <v>#DIV/0!</v>
      </c>
      <c r="BP47" s="744" t="e">
        <f t="shared" si="18"/>
        <v>#DIV/0!</v>
      </c>
      <c r="BR47" s="740"/>
      <c r="BS47" s="740"/>
      <c r="BT47" s="741"/>
      <c r="BU47" s="742">
        <v>0</v>
      </c>
      <c r="BV47" s="740" t="e">
        <f t="shared" si="19"/>
        <v>#DIV/0!</v>
      </c>
      <c r="BW47" s="743" t="e">
        <f t="shared" si="20"/>
        <v>#DIV/0!</v>
      </c>
      <c r="BX47" s="744" t="e">
        <f t="shared" si="21"/>
        <v>#DIV/0!</v>
      </c>
      <c r="BZ47" s="740"/>
      <c r="CA47" s="740"/>
      <c r="CB47" s="741"/>
      <c r="CC47" s="742">
        <v>0</v>
      </c>
      <c r="CD47" s="740" t="e">
        <f t="shared" si="22"/>
        <v>#DIV/0!</v>
      </c>
      <c r="CE47" s="743" t="e">
        <f t="shared" si="23"/>
        <v>#DIV/0!</v>
      </c>
      <c r="CF47" s="744" t="e">
        <f t="shared" si="24"/>
        <v>#DIV/0!</v>
      </c>
      <c r="CH47" s="740"/>
      <c r="CI47" s="740"/>
      <c r="CJ47" s="741"/>
      <c r="CK47" s="742">
        <v>0</v>
      </c>
      <c r="CL47" s="740" t="e">
        <f t="shared" si="25"/>
        <v>#DIV/0!</v>
      </c>
      <c r="CM47" s="743" t="e">
        <f t="shared" si="26"/>
        <v>#DIV/0!</v>
      </c>
      <c r="CN47" s="744" t="e">
        <f t="shared" si="27"/>
        <v>#DIV/0!</v>
      </c>
      <c r="CP47" s="740"/>
      <c r="CQ47" s="740"/>
      <c r="CR47" s="741"/>
      <c r="CS47" s="742">
        <v>0</v>
      </c>
      <c r="CT47" s="740" t="e">
        <f t="shared" si="28"/>
        <v>#DIV/0!</v>
      </c>
      <c r="CU47" s="743" t="e">
        <f t="shared" si="29"/>
        <v>#DIV/0!</v>
      </c>
      <c r="CV47" s="744" t="e">
        <f t="shared" si="30"/>
        <v>#DIV/0!</v>
      </c>
      <c r="CX47" s="740"/>
      <c r="CY47" s="740"/>
      <c r="CZ47" s="741"/>
      <c r="DA47" s="742">
        <v>0</v>
      </c>
      <c r="DB47" s="740" t="e">
        <f t="shared" si="31"/>
        <v>#DIV/0!</v>
      </c>
      <c r="DC47" s="743" t="e">
        <f t="shared" si="32"/>
        <v>#DIV/0!</v>
      </c>
      <c r="DD47" s="744" t="e">
        <f t="shared" si="33"/>
        <v>#DIV/0!</v>
      </c>
      <c r="DF47" s="740"/>
      <c r="DG47" s="740"/>
      <c r="DH47" s="741"/>
      <c r="DI47" s="742">
        <v>0</v>
      </c>
      <c r="DJ47" s="740" t="e">
        <f t="shared" si="34"/>
        <v>#DIV/0!</v>
      </c>
      <c r="DK47" s="743" t="e">
        <f t="shared" si="35"/>
        <v>#DIV/0!</v>
      </c>
      <c r="DL47" s="744" t="e">
        <f t="shared" si="36"/>
        <v>#DIV/0!</v>
      </c>
      <c r="DN47" s="740"/>
      <c r="DO47" s="740"/>
      <c r="DP47" s="741"/>
      <c r="DQ47" s="742">
        <v>0</v>
      </c>
      <c r="DR47" s="740" t="e">
        <f t="shared" si="37"/>
        <v>#DIV/0!</v>
      </c>
      <c r="DS47" s="743" t="e">
        <f t="shared" si="38"/>
        <v>#DIV/0!</v>
      </c>
      <c r="DT47" s="744" t="e">
        <f t="shared" si="39"/>
        <v>#DIV/0!</v>
      </c>
      <c r="DV47" s="740"/>
      <c r="DW47" s="740"/>
      <c r="DX47" s="741"/>
      <c r="DY47" s="742">
        <v>0</v>
      </c>
      <c r="DZ47" s="740" t="e">
        <f t="shared" si="40"/>
        <v>#DIV/0!</v>
      </c>
      <c r="EA47" s="743" t="e">
        <f t="shared" si="41"/>
        <v>#DIV/0!</v>
      </c>
      <c r="EB47" s="744" t="e">
        <f t="shared" si="42"/>
        <v>#DIV/0!</v>
      </c>
      <c r="ED47" s="747">
        <f t="shared" si="43"/>
        <v>0</v>
      </c>
      <c r="EE47" s="748"/>
      <c r="EF47" s="749">
        <f t="shared" si="44"/>
        <v>0</v>
      </c>
      <c r="EG47" s="749"/>
      <c r="EH47" s="750"/>
      <c r="EI47" s="751" t="e">
        <f t="shared" si="45"/>
        <v>#DIV/0!</v>
      </c>
      <c r="EJ47" s="752" t="e">
        <f t="shared" si="46"/>
        <v>#DIV/0!</v>
      </c>
      <c r="EK47" s="753"/>
    </row>
    <row r="48" spans="1:141">
      <c r="A48" s="736"/>
      <c r="B48" s="765"/>
      <c r="C48" s="765"/>
      <c r="D48" s="765">
        <v>0</v>
      </c>
      <c r="E48" s="736"/>
      <c r="F48" s="765">
        <v>0</v>
      </c>
      <c r="G48" s="765">
        <v>0</v>
      </c>
      <c r="H48" s="765">
        <v>0</v>
      </c>
      <c r="I48" s="765">
        <v>0</v>
      </c>
      <c r="J48" s="740" t="e">
        <f t="shared" si="52"/>
        <v>#DIV/0!</v>
      </c>
      <c r="K48" s="743" t="e">
        <f t="shared" si="48"/>
        <v>#DIV/0!</v>
      </c>
      <c r="L48" s="766" t="e">
        <f t="shared" si="53"/>
        <v>#DIV/0!</v>
      </c>
      <c r="N48" s="740"/>
      <c r="O48" s="740">
        <v>0</v>
      </c>
      <c r="P48" s="745">
        <v>0</v>
      </c>
      <c r="Q48" s="746">
        <v>0</v>
      </c>
      <c r="R48" s="740" t="e">
        <f t="shared" si="49"/>
        <v>#DIV/0!</v>
      </c>
      <c r="S48" s="743" t="e">
        <f t="shared" si="50"/>
        <v>#DIV/0!</v>
      </c>
      <c r="T48" s="744" t="e">
        <f t="shared" si="51"/>
        <v>#DIV/0!</v>
      </c>
      <c r="V48" s="740"/>
      <c r="W48" s="740"/>
      <c r="X48" s="745">
        <v>0</v>
      </c>
      <c r="Y48" s="746">
        <v>0</v>
      </c>
      <c r="Z48" s="740" t="e">
        <f t="shared" si="1"/>
        <v>#DIV/0!</v>
      </c>
      <c r="AA48" s="743" t="e">
        <f t="shared" si="2"/>
        <v>#DIV/0!</v>
      </c>
      <c r="AB48" s="744" t="e">
        <f t="shared" si="3"/>
        <v>#DIV/0!</v>
      </c>
      <c r="AD48" s="740"/>
      <c r="AE48" s="740"/>
      <c r="AF48" s="741"/>
      <c r="AG48" s="742"/>
      <c r="AH48" s="740" t="e">
        <f t="shared" si="4"/>
        <v>#DIV/0!</v>
      </c>
      <c r="AI48" s="743" t="e">
        <f t="shared" si="5"/>
        <v>#DIV/0!</v>
      </c>
      <c r="AJ48" s="744" t="e">
        <f t="shared" si="6"/>
        <v>#DIV/0!</v>
      </c>
      <c r="AL48" s="740"/>
      <c r="AM48" s="740">
        <v>0</v>
      </c>
      <c r="AN48" s="741">
        <v>0</v>
      </c>
      <c r="AO48" s="742">
        <v>0</v>
      </c>
      <c r="AP48" s="740" t="e">
        <f t="shared" si="7"/>
        <v>#DIV/0!</v>
      </c>
      <c r="AQ48" s="743" t="e">
        <f t="shared" si="8"/>
        <v>#DIV/0!</v>
      </c>
      <c r="AR48" s="744" t="e">
        <f t="shared" si="9"/>
        <v>#DIV/0!</v>
      </c>
      <c r="AT48" s="740"/>
      <c r="AU48" s="740"/>
      <c r="AV48" s="741"/>
      <c r="AW48" s="742"/>
      <c r="AX48" s="740" t="e">
        <f t="shared" si="10"/>
        <v>#DIV/0!</v>
      </c>
      <c r="AY48" s="743" t="e">
        <f t="shared" si="11"/>
        <v>#DIV/0!</v>
      </c>
      <c r="AZ48" s="744" t="e">
        <f t="shared" si="12"/>
        <v>#DIV/0!</v>
      </c>
      <c r="BB48" s="740"/>
      <c r="BC48" s="740"/>
      <c r="BD48" s="741"/>
      <c r="BE48" s="742">
        <v>0</v>
      </c>
      <c r="BF48" s="740" t="e">
        <f t="shared" si="13"/>
        <v>#DIV/0!</v>
      </c>
      <c r="BG48" s="743" t="e">
        <f t="shared" si="14"/>
        <v>#DIV/0!</v>
      </c>
      <c r="BH48" s="744" t="e">
        <f t="shared" si="15"/>
        <v>#DIV/0!</v>
      </c>
      <c r="BJ48" s="740"/>
      <c r="BK48" s="740"/>
      <c r="BL48" s="741"/>
      <c r="BM48" s="742">
        <v>0</v>
      </c>
      <c r="BN48" s="740" t="e">
        <f t="shared" si="16"/>
        <v>#DIV/0!</v>
      </c>
      <c r="BO48" s="743" t="e">
        <f t="shared" si="17"/>
        <v>#DIV/0!</v>
      </c>
      <c r="BP48" s="744" t="e">
        <f t="shared" si="18"/>
        <v>#DIV/0!</v>
      </c>
      <c r="BR48" s="740"/>
      <c r="BS48" s="740"/>
      <c r="BT48" s="741"/>
      <c r="BU48" s="742">
        <v>0</v>
      </c>
      <c r="BV48" s="740" t="e">
        <f t="shared" si="19"/>
        <v>#DIV/0!</v>
      </c>
      <c r="BW48" s="743" t="e">
        <f t="shared" si="20"/>
        <v>#DIV/0!</v>
      </c>
      <c r="BX48" s="744" t="e">
        <f t="shared" si="21"/>
        <v>#DIV/0!</v>
      </c>
      <c r="BZ48" s="740"/>
      <c r="CA48" s="740"/>
      <c r="CB48" s="741"/>
      <c r="CC48" s="742">
        <v>0</v>
      </c>
      <c r="CD48" s="740" t="e">
        <f t="shared" si="22"/>
        <v>#DIV/0!</v>
      </c>
      <c r="CE48" s="743" t="e">
        <f t="shared" si="23"/>
        <v>#DIV/0!</v>
      </c>
      <c r="CF48" s="744" t="e">
        <f t="shared" si="24"/>
        <v>#DIV/0!</v>
      </c>
      <c r="CH48" s="740"/>
      <c r="CI48" s="740"/>
      <c r="CJ48" s="741"/>
      <c r="CK48" s="742">
        <v>0</v>
      </c>
      <c r="CL48" s="740" t="e">
        <f t="shared" si="25"/>
        <v>#DIV/0!</v>
      </c>
      <c r="CM48" s="743" t="e">
        <f t="shared" si="26"/>
        <v>#DIV/0!</v>
      </c>
      <c r="CN48" s="744" t="e">
        <f t="shared" si="27"/>
        <v>#DIV/0!</v>
      </c>
      <c r="CP48" s="740"/>
      <c r="CQ48" s="740"/>
      <c r="CR48" s="741"/>
      <c r="CS48" s="742">
        <v>0</v>
      </c>
      <c r="CT48" s="740" t="e">
        <f t="shared" si="28"/>
        <v>#DIV/0!</v>
      </c>
      <c r="CU48" s="743" t="e">
        <f t="shared" si="29"/>
        <v>#DIV/0!</v>
      </c>
      <c r="CV48" s="744" t="e">
        <f t="shared" si="30"/>
        <v>#DIV/0!</v>
      </c>
      <c r="CX48" s="740"/>
      <c r="CY48" s="740"/>
      <c r="CZ48" s="741"/>
      <c r="DA48" s="742">
        <v>0</v>
      </c>
      <c r="DB48" s="740" t="e">
        <f t="shared" si="31"/>
        <v>#DIV/0!</v>
      </c>
      <c r="DC48" s="743" t="e">
        <f t="shared" si="32"/>
        <v>#DIV/0!</v>
      </c>
      <c r="DD48" s="744" t="e">
        <f t="shared" si="33"/>
        <v>#DIV/0!</v>
      </c>
      <c r="DF48" s="740"/>
      <c r="DG48" s="740"/>
      <c r="DH48" s="741"/>
      <c r="DI48" s="742">
        <v>0</v>
      </c>
      <c r="DJ48" s="740" t="e">
        <f t="shared" si="34"/>
        <v>#DIV/0!</v>
      </c>
      <c r="DK48" s="743" t="e">
        <f t="shared" si="35"/>
        <v>#DIV/0!</v>
      </c>
      <c r="DL48" s="744" t="e">
        <f t="shared" si="36"/>
        <v>#DIV/0!</v>
      </c>
      <c r="DN48" s="740"/>
      <c r="DO48" s="740"/>
      <c r="DP48" s="741"/>
      <c r="DQ48" s="742">
        <v>0</v>
      </c>
      <c r="DR48" s="740" t="e">
        <f t="shared" si="37"/>
        <v>#DIV/0!</v>
      </c>
      <c r="DS48" s="743" t="e">
        <f t="shared" si="38"/>
        <v>#DIV/0!</v>
      </c>
      <c r="DT48" s="744" t="e">
        <f t="shared" si="39"/>
        <v>#DIV/0!</v>
      </c>
      <c r="DV48" s="740"/>
      <c r="DW48" s="740"/>
      <c r="DX48" s="741"/>
      <c r="DY48" s="742">
        <v>0</v>
      </c>
      <c r="DZ48" s="740" t="e">
        <f t="shared" si="40"/>
        <v>#DIV/0!</v>
      </c>
      <c r="EA48" s="743" t="e">
        <f t="shared" si="41"/>
        <v>#DIV/0!</v>
      </c>
      <c r="EB48" s="744" t="e">
        <f t="shared" si="42"/>
        <v>#DIV/0!</v>
      </c>
      <c r="ED48" s="747">
        <f t="shared" si="43"/>
        <v>0</v>
      </c>
      <c r="EE48" s="748"/>
      <c r="EF48" s="749">
        <f t="shared" si="44"/>
        <v>0</v>
      </c>
      <c r="EG48" s="749"/>
      <c r="EH48" s="750"/>
      <c r="EI48" s="751" t="e">
        <f t="shared" si="45"/>
        <v>#DIV/0!</v>
      </c>
      <c r="EJ48" s="752" t="e">
        <f t="shared" si="46"/>
        <v>#DIV/0!</v>
      </c>
      <c r="EK48" s="753"/>
    </row>
    <row r="49" spans="1:141">
      <c r="A49" s="736"/>
      <c r="B49" s="765"/>
      <c r="C49" s="765"/>
      <c r="D49" s="765">
        <v>0</v>
      </c>
      <c r="E49" s="736"/>
      <c r="F49" s="765">
        <v>0</v>
      </c>
      <c r="G49" s="765">
        <v>0</v>
      </c>
      <c r="H49" s="765">
        <v>0</v>
      </c>
      <c r="I49" s="765">
        <v>0</v>
      </c>
      <c r="J49" s="740" t="e">
        <f t="shared" si="52"/>
        <v>#DIV/0!</v>
      </c>
      <c r="K49" s="743" t="e">
        <f t="shared" si="48"/>
        <v>#DIV/0!</v>
      </c>
      <c r="L49" s="766" t="e">
        <f t="shared" si="53"/>
        <v>#DIV/0!</v>
      </c>
      <c r="N49" s="740"/>
      <c r="O49" s="740">
        <v>0</v>
      </c>
      <c r="P49" s="745">
        <v>0</v>
      </c>
      <c r="Q49" s="746">
        <v>0</v>
      </c>
      <c r="R49" s="740" t="e">
        <f t="shared" si="49"/>
        <v>#DIV/0!</v>
      </c>
      <c r="S49" s="743" t="e">
        <f t="shared" si="50"/>
        <v>#DIV/0!</v>
      </c>
      <c r="T49" s="744" t="e">
        <f t="shared" si="51"/>
        <v>#DIV/0!</v>
      </c>
      <c r="V49" s="740"/>
      <c r="W49" s="740"/>
      <c r="X49" s="745">
        <v>0</v>
      </c>
      <c r="Y49" s="746">
        <v>0</v>
      </c>
      <c r="Z49" s="740" t="e">
        <f t="shared" si="1"/>
        <v>#DIV/0!</v>
      </c>
      <c r="AA49" s="743" t="e">
        <f t="shared" si="2"/>
        <v>#DIV/0!</v>
      </c>
      <c r="AB49" s="744" t="e">
        <f t="shared" si="3"/>
        <v>#DIV/0!</v>
      </c>
      <c r="AD49" s="740"/>
      <c r="AE49" s="740"/>
      <c r="AF49" s="741"/>
      <c r="AG49" s="742"/>
      <c r="AH49" s="740" t="e">
        <f t="shared" si="4"/>
        <v>#DIV/0!</v>
      </c>
      <c r="AI49" s="743" t="e">
        <f t="shared" si="5"/>
        <v>#DIV/0!</v>
      </c>
      <c r="AJ49" s="744" t="e">
        <f t="shared" si="6"/>
        <v>#DIV/0!</v>
      </c>
      <c r="AL49" s="740"/>
      <c r="AM49" s="740">
        <v>0</v>
      </c>
      <c r="AN49" s="741">
        <v>0</v>
      </c>
      <c r="AO49" s="742">
        <v>0</v>
      </c>
      <c r="AP49" s="740" t="e">
        <f t="shared" si="7"/>
        <v>#DIV/0!</v>
      </c>
      <c r="AQ49" s="743" t="e">
        <f t="shared" si="8"/>
        <v>#DIV/0!</v>
      </c>
      <c r="AR49" s="744" t="e">
        <f t="shared" si="9"/>
        <v>#DIV/0!</v>
      </c>
      <c r="AT49" s="740"/>
      <c r="AU49" s="740"/>
      <c r="AV49" s="741"/>
      <c r="AW49" s="742"/>
      <c r="AX49" s="740" t="e">
        <f t="shared" si="10"/>
        <v>#DIV/0!</v>
      </c>
      <c r="AY49" s="743" t="e">
        <f t="shared" si="11"/>
        <v>#DIV/0!</v>
      </c>
      <c r="AZ49" s="744" t="e">
        <f t="shared" si="12"/>
        <v>#DIV/0!</v>
      </c>
      <c r="BB49" s="740"/>
      <c r="BC49" s="740"/>
      <c r="BD49" s="741"/>
      <c r="BE49" s="742">
        <v>0</v>
      </c>
      <c r="BF49" s="740" t="e">
        <f t="shared" si="13"/>
        <v>#DIV/0!</v>
      </c>
      <c r="BG49" s="743" t="e">
        <f t="shared" si="14"/>
        <v>#DIV/0!</v>
      </c>
      <c r="BH49" s="744" t="e">
        <f t="shared" si="15"/>
        <v>#DIV/0!</v>
      </c>
      <c r="BJ49" s="740"/>
      <c r="BK49" s="740"/>
      <c r="BL49" s="741"/>
      <c r="BM49" s="742">
        <v>0</v>
      </c>
      <c r="BN49" s="740" t="e">
        <f t="shared" si="16"/>
        <v>#DIV/0!</v>
      </c>
      <c r="BO49" s="743" t="e">
        <f t="shared" si="17"/>
        <v>#DIV/0!</v>
      </c>
      <c r="BP49" s="744" t="e">
        <f t="shared" si="18"/>
        <v>#DIV/0!</v>
      </c>
      <c r="BR49" s="740"/>
      <c r="BS49" s="740"/>
      <c r="BT49" s="741"/>
      <c r="BU49" s="742">
        <v>0</v>
      </c>
      <c r="BV49" s="740" t="e">
        <f t="shared" si="19"/>
        <v>#DIV/0!</v>
      </c>
      <c r="BW49" s="743" t="e">
        <f t="shared" si="20"/>
        <v>#DIV/0!</v>
      </c>
      <c r="BX49" s="744" t="e">
        <f t="shared" si="21"/>
        <v>#DIV/0!</v>
      </c>
      <c r="BZ49" s="740"/>
      <c r="CA49" s="740"/>
      <c r="CB49" s="741"/>
      <c r="CC49" s="742">
        <v>0</v>
      </c>
      <c r="CD49" s="740" t="e">
        <f t="shared" si="22"/>
        <v>#DIV/0!</v>
      </c>
      <c r="CE49" s="743" t="e">
        <f t="shared" si="23"/>
        <v>#DIV/0!</v>
      </c>
      <c r="CF49" s="744" t="e">
        <f t="shared" si="24"/>
        <v>#DIV/0!</v>
      </c>
      <c r="CH49" s="740"/>
      <c r="CI49" s="740"/>
      <c r="CJ49" s="741"/>
      <c r="CK49" s="742">
        <v>0</v>
      </c>
      <c r="CL49" s="740" t="e">
        <f t="shared" si="25"/>
        <v>#DIV/0!</v>
      </c>
      <c r="CM49" s="743" t="e">
        <f t="shared" si="26"/>
        <v>#DIV/0!</v>
      </c>
      <c r="CN49" s="744" t="e">
        <f t="shared" si="27"/>
        <v>#DIV/0!</v>
      </c>
      <c r="CP49" s="740"/>
      <c r="CQ49" s="740"/>
      <c r="CR49" s="741"/>
      <c r="CS49" s="742">
        <v>0</v>
      </c>
      <c r="CT49" s="740" t="e">
        <f t="shared" si="28"/>
        <v>#DIV/0!</v>
      </c>
      <c r="CU49" s="743" t="e">
        <f t="shared" si="29"/>
        <v>#DIV/0!</v>
      </c>
      <c r="CV49" s="744" t="e">
        <f t="shared" si="30"/>
        <v>#DIV/0!</v>
      </c>
      <c r="CX49" s="740"/>
      <c r="CY49" s="740"/>
      <c r="CZ49" s="741"/>
      <c r="DA49" s="742">
        <v>0</v>
      </c>
      <c r="DB49" s="740" t="e">
        <f t="shared" si="31"/>
        <v>#DIV/0!</v>
      </c>
      <c r="DC49" s="743" t="e">
        <f t="shared" si="32"/>
        <v>#DIV/0!</v>
      </c>
      <c r="DD49" s="744" t="e">
        <f t="shared" si="33"/>
        <v>#DIV/0!</v>
      </c>
      <c r="DF49" s="740"/>
      <c r="DG49" s="740"/>
      <c r="DH49" s="741"/>
      <c r="DI49" s="742">
        <v>0</v>
      </c>
      <c r="DJ49" s="740" t="e">
        <f t="shared" si="34"/>
        <v>#DIV/0!</v>
      </c>
      <c r="DK49" s="743" t="e">
        <f t="shared" si="35"/>
        <v>#DIV/0!</v>
      </c>
      <c r="DL49" s="744" t="e">
        <f t="shared" si="36"/>
        <v>#DIV/0!</v>
      </c>
      <c r="DN49" s="740"/>
      <c r="DO49" s="740"/>
      <c r="DP49" s="741"/>
      <c r="DQ49" s="742">
        <v>0</v>
      </c>
      <c r="DR49" s="740" t="e">
        <f t="shared" si="37"/>
        <v>#DIV/0!</v>
      </c>
      <c r="DS49" s="743" t="e">
        <f t="shared" si="38"/>
        <v>#DIV/0!</v>
      </c>
      <c r="DT49" s="744" t="e">
        <f t="shared" si="39"/>
        <v>#DIV/0!</v>
      </c>
      <c r="DV49" s="740"/>
      <c r="DW49" s="740"/>
      <c r="DX49" s="741"/>
      <c r="DY49" s="742">
        <v>0</v>
      </c>
      <c r="DZ49" s="740" t="e">
        <f t="shared" si="40"/>
        <v>#DIV/0!</v>
      </c>
      <c r="EA49" s="743" t="e">
        <f t="shared" si="41"/>
        <v>#DIV/0!</v>
      </c>
      <c r="EB49" s="744" t="e">
        <f t="shared" si="42"/>
        <v>#DIV/0!</v>
      </c>
      <c r="ED49" s="747">
        <f t="shared" si="43"/>
        <v>0</v>
      </c>
      <c r="EE49" s="748"/>
      <c r="EF49" s="749">
        <f t="shared" si="44"/>
        <v>0</v>
      </c>
      <c r="EG49" s="749"/>
      <c r="EH49" s="750"/>
      <c r="EI49" s="751" t="e">
        <f t="shared" si="45"/>
        <v>#DIV/0!</v>
      </c>
      <c r="EJ49" s="752" t="e">
        <f t="shared" si="46"/>
        <v>#DIV/0!</v>
      </c>
      <c r="EK49" s="753"/>
    </row>
    <row r="50" spans="1:141">
      <c r="A50" s="736"/>
      <c r="B50" s="765"/>
      <c r="C50" s="765"/>
      <c r="D50" s="765">
        <v>0</v>
      </c>
      <c r="E50" s="736"/>
      <c r="F50" s="765">
        <v>0</v>
      </c>
      <c r="G50" s="765">
        <v>0</v>
      </c>
      <c r="H50" s="765">
        <v>0</v>
      </c>
      <c r="I50" s="765">
        <v>0</v>
      </c>
      <c r="J50" s="740" t="e">
        <f t="shared" si="52"/>
        <v>#DIV/0!</v>
      </c>
      <c r="K50" s="743" t="e">
        <f t="shared" si="48"/>
        <v>#DIV/0!</v>
      </c>
      <c r="L50" s="766" t="e">
        <f t="shared" si="53"/>
        <v>#DIV/0!</v>
      </c>
      <c r="N50" s="740"/>
      <c r="O50" s="740">
        <v>0</v>
      </c>
      <c r="P50" s="745">
        <v>0</v>
      </c>
      <c r="Q50" s="746">
        <v>0</v>
      </c>
      <c r="R50" s="740" t="e">
        <f t="shared" si="49"/>
        <v>#DIV/0!</v>
      </c>
      <c r="S50" s="743" t="e">
        <f t="shared" si="50"/>
        <v>#DIV/0!</v>
      </c>
      <c r="T50" s="744" t="e">
        <f t="shared" si="51"/>
        <v>#DIV/0!</v>
      </c>
      <c r="V50" s="740"/>
      <c r="W50" s="740"/>
      <c r="X50" s="745">
        <v>0</v>
      </c>
      <c r="Y50" s="746">
        <v>0</v>
      </c>
      <c r="Z50" s="740" t="e">
        <f t="shared" si="1"/>
        <v>#DIV/0!</v>
      </c>
      <c r="AA50" s="743" t="e">
        <f t="shared" si="2"/>
        <v>#DIV/0!</v>
      </c>
      <c r="AB50" s="744" t="e">
        <f t="shared" si="3"/>
        <v>#DIV/0!</v>
      </c>
      <c r="AD50" s="740"/>
      <c r="AE50" s="740"/>
      <c r="AF50" s="741"/>
      <c r="AG50" s="742"/>
      <c r="AH50" s="740" t="e">
        <f t="shared" si="4"/>
        <v>#DIV/0!</v>
      </c>
      <c r="AI50" s="743" t="e">
        <f t="shared" si="5"/>
        <v>#DIV/0!</v>
      </c>
      <c r="AJ50" s="744" t="e">
        <f t="shared" si="6"/>
        <v>#DIV/0!</v>
      </c>
      <c r="AL50" s="740"/>
      <c r="AM50" s="740">
        <v>0</v>
      </c>
      <c r="AN50" s="741">
        <v>0</v>
      </c>
      <c r="AO50" s="742">
        <v>0</v>
      </c>
      <c r="AP50" s="740" t="e">
        <f t="shared" si="7"/>
        <v>#DIV/0!</v>
      </c>
      <c r="AQ50" s="743" t="e">
        <f t="shared" si="8"/>
        <v>#DIV/0!</v>
      </c>
      <c r="AR50" s="744" t="e">
        <f t="shared" si="9"/>
        <v>#DIV/0!</v>
      </c>
      <c r="AT50" s="740"/>
      <c r="AU50" s="740"/>
      <c r="AV50" s="741"/>
      <c r="AW50" s="742"/>
      <c r="AX50" s="740" t="e">
        <f t="shared" si="10"/>
        <v>#DIV/0!</v>
      </c>
      <c r="AY50" s="743" t="e">
        <f t="shared" si="11"/>
        <v>#DIV/0!</v>
      </c>
      <c r="AZ50" s="744" t="e">
        <f t="shared" si="12"/>
        <v>#DIV/0!</v>
      </c>
      <c r="BB50" s="740"/>
      <c r="BC50" s="740"/>
      <c r="BD50" s="741"/>
      <c r="BE50" s="742">
        <v>0</v>
      </c>
      <c r="BF50" s="740" t="e">
        <f t="shared" si="13"/>
        <v>#DIV/0!</v>
      </c>
      <c r="BG50" s="743" t="e">
        <f t="shared" si="14"/>
        <v>#DIV/0!</v>
      </c>
      <c r="BH50" s="744" t="e">
        <f t="shared" si="15"/>
        <v>#DIV/0!</v>
      </c>
      <c r="BJ50" s="740"/>
      <c r="BK50" s="740"/>
      <c r="BL50" s="741"/>
      <c r="BM50" s="742">
        <v>0</v>
      </c>
      <c r="BN50" s="740" t="e">
        <f t="shared" si="16"/>
        <v>#DIV/0!</v>
      </c>
      <c r="BO50" s="743" t="e">
        <f t="shared" si="17"/>
        <v>#DIV/0!</v>
      </c>
      <c r="BP50" s="744" t="e">
        <f t="shared" si="18"/>
        <v>#DIV/0!</v>
      </c>
      <c r="BR50" s="740"/>
      <c r="BS50" s="740"/>
      <c r="BT50" s="741"/>
      <c r="BU50" s="742">
        <v>0</v>
      </c>
      <c r="BV50" s="740" t="e">
        <f t="shared" si="19"/>
        <v>#DIV/0!</v>
      </c>
      <c r="BW50" s="743" t="e">
        <f t="shared" si="20"/>
        <v>#DIV/0!</v>
      </c>
      <c r="BX50" s="744" t="e">
        <f t="shared" si="21"/>
        <v>#DIV/0!</v>
      </c>
      <c r="BZ50" s="740"/>
      <c r="CA50" s="740"/>
      <c r="CB50" s="741"/>
      <c r="CC50" s="742">
        <v>0</v>
      </c>
      <c r="CD50" s="740" t="e">
        <f t="shared" si="22"/>
        <v>#DIV/0!</v>
      </c>
      <c r="CE50" s="743" t="e">
        <f t="shared" si="23"/>
        <v>#DIV/0!</v>
      </c>
      <c r="CF50" s="744" t="e">
        <f t="shared" si="24"/>
        <v>#DIV/0!</v>
      </c>
      <c r="CH50" s="740"/>
      <c r="CI50" s="740"/>
      <c r="CJ50" s="741"/>
      <c r="CK50" s="742">
        <v>0</v>
      </c>
      <c r="CL50" s="740" t="e">
        <f t="shared" si="25"/>
        <v>#DIV/0!</v>
      </c>
      <c r="CM50" s="743" t="e">
        <f t="shared" si="26"/>
        <v>#DIV/0!</v>
      </c>
      <c r="CN50" s="744" t="e">
        <f t="shared" si="27"/>
        <v>#DIV/0!</v>
      </c>
      <c r="CP50" s="740"/>
      <c r="CQ50" s="740"/>
      <c r="CR50" s="741"/>
      <c r="CS50" s="742">
        <v>0</v>
      </c>
      <c r="CT50" s="740" t="e">
        <f t="shared" si="28"/>
        <v>#DIV/0!</v>
      </c>
      <c r="CU50" s="743" t="e">
        <f t="shared" si="29"/>
        <v>#DIV/0!</v>
      </c>
      <c r="CV50" s="744" t="e">
        <f t="shared" si="30"/>
        <v>#DIV/0!</v>
      </c>
      <c r="CX50" s="740"/>
      <c r="CY50" s="740"/>
      <c r="CZ50" s="741"/>
      <c r="DA50" s="742">
        <v>0</v>
      </c>
      <c r="DB50" s="740" t="e">
        <f t="shared" si="31"/>
        <v>#DIV/0!</v>
      </c>
      <c r="DC50" s="743" t="e">
        <f t="shared" si="32"/>
        <v>#DIV/0!</v>
      </c>
      <c r="DD50" s="744" t="e">
        <f t="shared" si="33"/>
        <v>#DIV/0!</v>
      </c>
      <c r="DF50" s="740"/>
      <c r="DG50" s="740"/>
      <c r="DH50" s="741"/>
      <c r="DI50" s="742">
        <v>0</v>
      </c>
      <c r="DJ50" s="740" t="e">
        <f t="shared" si="34"/>
        <v>#DIV/0!</v>
      </c>
      <c r="DK50" s="743" t="e">
        <f t="shared" si="35"/>
        <v>#DIV/0!</v>
      </c>
      <c r="DL50" s="744" t="e">
        <f t="shared" si="36"/>
        <v>#DIV/0!</v>
      </c>
      <c r="DN50" s="740"/>
      <c r="DO50" s="740"/>
      <c r="DP50" s="741"/>
      <c r="DQ50" s="742">
        <v>0</v>
      </c>
      <c r="DR50" s="740" t="e">
        <f t="shared" si="37"/>
        <v>#DIV/0!</v>
      </c>
      <c r="DS50" s="743" t="e">
        <f t="shared" si="38"/>
        <v>#DIV/0!</v>
      </c>
      <c r="DT50" s="744" t="e">
        <f t="shared" si="39"/>
        <v>#DIV/0!</v>
      </c>
      <c r="DV50" s="740"/>
      <c r="DW50" s="740"/>
      <c r="DX50" s="741"/>
      <c r="DY50" s="742">
        <v>0</v>
      </c>
      <c r="DZ50" s="740" t="e">
        <f t="shared" si="40"/>
        <v>#DIV/0!</v>
      </c>
      <c r="EA50" s="743" t="e">
        <f t="shared" si="41"/>
        <v>#DIV/0!</v>
      </c>
      <c r="EB50" s="744" t="e">
        <f t="shared" si="42"/>
        <v>#DIV/0!</v>
      </c>
      <c r="ED50" s="747">
        <f t="shared" si="43"/>
        <v>0</v>
      </c>
      <c r="EE50" s="748"/>
      <c r="EF50" s="749">
        <f t="shared" si="44"/>
        <v>0</v>
      </c>
      <c r="EG50" s="749"/>
      <c r="EH50" s="750"/>
      <c r="EI50" s="751" t="e">
        <f t="shared" si="45"/>
        <v>#DIV/0!</v>
      </c>
      <c r="EJ50" s="752" t="e">
        <f t="shared" si="46"/>
        <v>#DIV/0!</v>
      </c>
      <c r="EK50" s="753"/>
    </row>
    <row r="51" spans="1:141">
      <c r="A51" s="736"/>
      <c r="B51" s="765"/>
      <c r="C51" s="765"/>
      <c r="D51" s="765">
        <v>0</v>
      </c>
      <c r="E51" s="736"/>
      <c r="F51" s="765">
        <v>0</v>
      </c>
      <c r="G51" s="765">
        <v>0</v>
      </c>
      <c r="H51" s="765">
        <v>0</v>
      </c>
      <c r="I51" s="765">
        <v>0</v>
      </c>
      <c r="J51" s="740" t="e">
        <f t="shared" si="52"/>
        <v>#DIV/0!</v>
      </c>
      <c r="K51" s="743" t="e">
        <f t="shared" si="48"/>
        <v>#DIV/0!</v>
      </c>
      <c r="L51" s="766" t="e">
        <f t="shared" si="53"/>
        <v>#DIV/0!</v>
      </c>
      <c r="N51" s="740"/>
      <c r="O51" s="740">
        <v>0</v>
      </c>
      <c r="P51" s="745">
        <v>0</v>
      </c>
      <c r="Q51" s="746">
        <v>0</v>
      </c>
      <c r="R51" s="740" t="e">
        <f t="shared" si="49"/>
        <v>#DIV/0!</v>
      </c>
      <c r="S51" s="743" t="e">
        <f t="shared" si="50"/>
        <v>#DIV/0!</v>
      </c>
      <c r="T51" s="744" t="e">
        <f t="shared" si="51"/>
        <v>#DIV/0!</v>
      </c>
      <c r="V51" s="740"/>
      <c r="W51" s="740"/>
      <c r="X51" s="745">
        <v>0</v>
      </c>
      <c r="Y51" s="746">
        <v>0</v>
      </c>
      <c r="Z51" s="740" t="e">
        <f t="shared" si="1"/>
        <v>#DIV/0!</v>
      </c>
      <c r="AA51" s="743" t="e">
        <f t="shared" si="2"/>
        <v>#DIV/0!</v>
      </c>
      <c r="AB51" s="744" t="e">
        <f t="shared" si="3"/>
        <v>#DIV/0!</v>
      </c>
      <c r="AD51" s="740"/>
      <c r="AE51" s="740"/>
      <c r="AF51" s="741"/>
      <c r="AG51" s="742"/>
      <c r="AH51" s="740" t="e">
        <f t="shared" si="4"/>
        <v>#DIV/0!</v>
      </c>
      <c r="AI51" s="743" t="e">
        <f t="shared" si="5"/>
        <v>#DIV/0!</v>
      </c>
      <c r="AJ51" s="744" t="e">
        <f t="shared" si="6"/>
        <v>#DIV/0!</v>
      </c>
      <c r="AL51" s="740"/>
      <c r="AM51" s="740">
        <v>0</v>
      </c>
      <c r="AN51" s="741">
        <v>0</v>
      </c>
      <c r="AO51" s="742">
        <v>0</v>
      </c>
      <c r="AP51" s="740" t="e">
        <f t="shared" si="7"/>
        <v>#DIV/0!</v>
      </c>
      <c r="AQ51" s="743" t="e">
        <f t="shared" si="8"/>
        <v>#DIV/0!</v>
      </c>
      <c r="AR51" s="744" t="e">
        <f t="shared" si="9"/>
        <v>#DIV/0!</v>
      </c>
      <c r="AT51" s="740"/>
      <c r="AU51" s="740"/>
      <c r="AV51" s="741"/>
      <c r="AW51" s="742"/>
      <c r="AX51" s="740" t="e">
        <f t="shared" si="10"/>
        <v>#DIV/0!</v>
      </c>
      <c r="AY51" s="743" t="e">
        <f t="shared" si="11"/>
        <v>#DIV/0!</v>
      </c>
      <c r="AZ51" s="744" t="e">
        <f t="shared" si="12"/>
        <v>#DIV/0!</v>
      </c>
      <c r="BB51" s="740"/>
      <c r="BC51" s="740"/>
      <c r="BD51" s="741"/>
      <c r="BE51" s="742">
        <v>0</v>
      </c>
      <c r="BF51" s="740" t="e">
        <f t="shared" si="13"/>
        <v>#DIV/0!</v>
      </c>
      <c r="BG51" s="743" t="e">
        <f t="shared" si="14"/>
        <v>#DIV/0!</v>
      </c>
      <c r="BH51" s="744" t="e">
        <f t="shared" si="15"/>
        <v>#DIV/0!</v>
      </c>
      <c r="BJ51" s="740"/>
      <c r="BK51" s="740"/>
      <c r="BL51" s="741"/>
      <c r="BM51" s="742">
        <v>0</v>
      </c>
      <c r="BN51" s="740" t="e">
        <f t="shared" si="16"/>
        <v>#DIV/0!</v>
      </c>
      <c r="BO51" s="743" t="e">
        <f t="shared" si="17"/>
        <v>#DIV/0!</v>
      </c>
      <c r="BP51" s="744" t="e">
        <f t="shared" si="18"/>
        <v>#DIV/0!</v>
      </c>
      <c r="BR51" s="740"/>
      <c r="BS51" s="740"/>
      <c r="BT51" s="741"/>
      <c r="BU51" s="742">
        <v>0</v>
      </c>
      <c r="BV51" s="740" t="e">
        <f t="shared" si="19"/>
        <v>#DIV/0!</v>
      </c>
      <c r="BW51" s="743" t="e">
        <f t="shared" si="20"/>
        <v>#DIV/0!</v>
      </c>
      <c r="BX51" s="744" t="e">
        <f t="shared" si="21"/>
        <v>#DIV/0!</v>
      </c>
      <c r="BZ51" s="740"/>
      <c r="CA51" s="740"/>
      <c r="CB51" s="741"/>
      <c r="CC51" s="742">
        <v>0</v>
      </c>
      <c r="CD51" s="740" t="e">
        <f t="shared" si="22"/>
        <v>#DIV/0!</v>
      </c>
      <c r="CE51" s="743" t="e">
        <f t="shared" si="23"/>
        <v>#DIV/0!</v>
      </c>
      <c r="CF51" s="744" t="e">
        <f t="shared" si="24"/>
        <v>#DIV/0!</v>
      </c>
      <c r="CH51" s="740"/>
      <c r="CI51" s="740"/>
      <c r="CJ51" s="741"/>
      <c r="CK51" s="742">
        <v>0</v>
      </c>
      <c r="CL51" s="740" t="e">
        <f t="shared" si="25"/>
        <v>#DIV/0!</v>
      </c>
      <c r="CM51" s="743" t="e">
        <f t="shared" si="26"/>
        <v>#DIV/0!</v>
      </c>
      <c r="CN51" s="744" t="e">
        <f t="shared" si="27"/>
        <v>#DIV/0!</v>
      </c>
      <c r="CP51" s="740"/>
      <c r="CQ51" s="740"/>
      <c r="CR51" s="741"/>
      <c r="CS51" s="742">
        <v>0</v>
      </c>
      <c r="CT51" s="740" t="e">
        <f t="shared" si="28"/>
        <v>#DIV/0!</v>
      </c>
      <c r="CU51" s="743" t="e">
        <f t="shared" si="29"/>
        <v>#DIV/0!</v>
      </c>
      <c r="CV51" s="744" t="e">
        <f t="shared" si="30"/>
        <v>#DIV/0!</v>
      </c>
      <c r="CX51" s="740"/>
      <c r="CY51" s="740"/>
      <c r="CZ51" s="741"/>
      <c r="DA51" s="742">
        <v>0</v>
      </c>
      <c r="DB51" s="740" t="e">
        <f t="shared" si="31"/>
        <v>#DIV/0!</v>
      </c>
      <c r="DC51" s="743" t="e">
        <f t="shared" si="32"/>
        <v>#DIV/0!</v>
      </c>
      <c r="DD51" s="744" t="e">
        <f t="shared" si="33"/>
        <v>#DIV/0!</v>
      </c>
      <c r="DF51" s="740"/>
      <c r="DG51" s="740"/>
      <c r="DH51" s="741"/>
      <c r="DI51" s="742">
        <v>0</v>
      </c>
      <c r="DJ51" s="740" t="e">
        <f t="shared" si="34"/>
        <v>#DIV/0!</v>
      </c>
      <c r="DK51" s="743" t="e">
        <f t="shared" si="35"/>
        <v>#DIV/0!</v>
      </c>
      <c r="DL51" s="744" t="e">
        <f t="shared" si="36"/>
        <v>#DIV/0!</v>
      </c>
      <c r="DN51" s="740"/>
      <c r="DO51" s="740"/>
      <c r="DP51" s="741"/>
      <c r="DQ51" s="742">
        <v>0</v>
      </c>
      <c r="DR51" s="740" t="e">
        <f t="shared" si="37"/>
        <v>#DIV/0!</v>
      </c>
      <c r="DS51" s="743" t="e">
        <f t="shared" si="38"/>
        <v>#DIV/0!</v>
      </c>
      <c r="DT51" s="744" t="e">
        <f t="shared" si="39"/>
        <v>#DIV/0!</v>
      </c>
      <c r="DV51" s="740"/>
      <c r="DW51" s="740"/>
      <c r="DX51" s="741"/>
      <c r="DY51" s="742">
        <v>0</v>
      </c>
      <c r="DZ51" s="740" t="e">
        <f t="shared" si="40"/>
        <v>#DIV/0!</v>
      </c>
      <c r="EA51" s="743" t="e">
        <f t="shared" si="41"/>
        <v>#DIV/0!</v>
      </c>
      <c r="EB51" s="744" t="e">
        <f t="shared" si="42"/>
        <v>#DIV/0!</v>
      </c>
      <c r="ED51" s="747">
        <f t="shared" si="43"/>
        <v>0</v>
      </c>
      <c r="EE51" s="748"/>
      <c r="EF51" s="749">
        <f t="shared" si="44"/>
        <v>0</v>
      </c>
      <c r="EG51" s="749"/>
      <c r="EH51" s="750"/>
      <c r="EI51" s="751" t="e">
        <f t="shared" si="45"/>
        <v>#DIV/0!</v>
      </c>
      <c r="EJ51" s="752" t="e">
        <f t="shared" si="46"/>
        <v>#DIV/0!</v>
      </c>
      <c r="EK51" s="753"/>
    </row>
    <row r="52" spans="1:141">
      <c r="B52" s="715"/>
      <c r="C52" s="715"/>
      <c r="D52" s="765">
        <v>0</v>
      </c>
      <c r="E52" s="714"/>
      <c r="F52" s="715">
        <v>0</v>
      </c>
      <c r="G52" s="715">
        <v>0</v>
      </c>
      <c r="H52" s="765">
        <v>0</v>
      </c>
      <c r="I52" s="765">
        <v>0</v>
      </c>
      <c r="J52" s="740" t="e">
        <f t="shared" si="52"/>
        <v>#DIV/0!</v>
      </c>
      <c r="K52" s="743" t="e">
        <f t="shared" si="48"/>
        <v>#DIV/0!</v>
      </c>
      <c r="L52" s="766" t="e">
        <f t="shared" si="53"/>
        <v>#DIV/0!</v>
      </c>
      <c r="N52" s="740"/>
      <c r="O52" s="740">
        <v>0</v>
      </c>
      <c r="P52" s="745">
        <v>0</v>
      </c>
      <c r="Q52" s="746">
        <v>0</v>
      </c>
      <c r="R52" s="740" t="e">
        <f t="shared" si="49"/>
        <v>#DIV/0!</v>
      </c>
      <c r="S52" s="743" t="e">
        <f t="shared" si="50"/>
        <v>#DIV/0!</v>
      </c>
      <c r="T52" s="744" t="e">
        <f t="shared" si="51"/>
        <v>#DIV/0!</v>
      </c>
      <c r="V52" s="740"/>
      <c r="W52" s="740"/>
      <c r="X52" s="745">
        <v>0</v>
      </c>
      <c r="Y52" s="746">
        <v>0</v>
      </c>
      <c r="Z52" s="740" t="e">
        <f t="shared" si="1"/>
        <v>#DIV/0!</v>
      </c>
      <c r="AA52" s="743" t="e">
        <f t="shared" si="2"/>
        <v>#DIV/0!</v>
      </c>
      <c r="AB52" s="744" t="e">
        <f t="shared" si="3"/>
        <v>#DIV/0!</v>
      </c>
      <c r="AD52" s="740"/>
      <c r="AE52" s="740"/>
      <c r="AF52" s="741"/>
      <c r="AG52" s="742"/>
      <c r="AH52" s="740" t="e">
        <f t="shared" si="4"/>
        <v>#DIV/0!</v>
      </c>
      <c r="AI52" s="743" t="e">
        <f t="shared" si="5"/>
        <v>#DIV/0!</v>
      </c>
      <c r="AJ52" s="744" t="e">
        <f t="shared" si="6"/>
        <v>#DIV/0!</v>
      </c>
      <c r="AL52" s="740"/>
      <c r="AM52" s="740">
        <v>0</v>
      </c>
      <c r="AN52" s="741">
        <v>0</v>
      </c>
      <c r="AO52" s="742">
        <v>0</v>
      </c>
      <c r="AP52" s="740" t="e">
        <f t="shared" si="7"/>
        <v>#DIV/0!</v>
      </c>
      <c r="AQ52" s="743" t="e">
        <f t="shared" si="8"/>
        <v>#DIV/0!</v>
      </c>
      <c r="AR52" s="744" t="e">
        <f t="shared" si="9"/>
        <v>#DIV/0!</v>
      </c>
      <c r="AT52" s="740"/>
      <c r="AU52" s="740"/>
      <c r="AV52" s="741"/>
      <c r="AW52" s="742"/>
      <c r="AX52" s="740" t="e">
        <f t="shared" si="10"/>
        <v>#DIV/0!</v>
      </c>
      <c r="AY52" s="743" t="e">
        <f t="shared" si="11"/>
        <v>#DIV/0!</v>
      </c>
      <c r="AZ52" s="744" t="e">
        <f t="shared" si="12"/>
        <v>#DIV/0!</v>
      </c>
      <c r="BB52" s="740"/>
      <c r="BC52" s="740"/>
      <c r="BD52" s="741"/>
      <c r="BE52" s="742">
        <v>0</v>
      </c>
      <c r="BF52" s="740" t="e">
        <f t="shared" si="13"/>
        <v>#DIV/0!</v>
      </c>
      <c r="BG52" s="743" t="e">
        <f t="shared" si="14"/>
        <v>#DIV/0!</v>
      </c>
      <c r="BH52" s="744" t="e">
        <f t="shared" si="15"/>
        <v>#DIV/0!</v>
      </c>
      <c r="BJ52" s="740"/>
      <c r="BK52" s="740"/>
      <c r="BL52" s="741"/>
      <c r="BM52" s="742">
        <v>0</v>
      </c>
      <c r="BN52" s="740" t="e">
        <f t="shared" si="16"/>
        <v>#DIV/0!</v>
      </c>
      <c r="BO52" s="743" t="e">
        <f t="shared" si="17"/>
        <v>#DIV/0!</v>
      </c>
      <c r="BP52" s="744" t="e">
        <f t="shared" si="18"/>
        <v>#DIV/0!</v>
      </c>
      <c r="BR52" s="740"/>
      <c r="BS52" s="740"/>
      <c r="BT52" s="741"/>
      <c r="BU52" s="742">
        <v>0</v>
      </c>
      <c r="BV52" s="740" t="e">
        <f t="shared" si="19"/>
        <v>#DIV/0!</v>
      </c>
      <c r="BW52" s="743" t="e">
        <f t="shared" si="20"/>
        <v>#DIV/0!</v>
      </c>
      <c r="BX52" s="744" t="e">
        <f t="shared" si="21"/>
        <v>#DIV/0!</v>
      </c>
      <c r="BZ52" s="740"/>
      <c r="CA52" s="740"/>
      <c r="CB52" s="741"/>
      <c r="CC52" s="742">
        <v>0</v>
      </c>
      <c r="CD52" s="740" t="e">
        <f t="shared" si="22"/>
        <v>#DIV/0!</v>
      </c>
      <c r="CE52" s="743" t="e">
        <f t="shared" si="23"/>
        <v>#DIV/0!</v>
      </c>
      <c r="CF52" s="744" t="e">
        <f t="shared" si="24"/>
        <v>#DIV/0!</v>
      </c>
      <c r="CH52" s="740"/>
      <c r="CI52" s="740"/>
      <c r="CJ52" s="741"/>
      <c r="CK52" s="742">
        <v>0</v>
      </c>
      <c r="CL52" s="740" t="e">
        <f t="shared" si="25"/>
        <v>#DIV/0!</v>
      </c>
      <c r="CM52" s="743" t="e">
        <f t="shared" si="26"/>
        <v>#DIV/0!</v>
      </c>
      <c r="CN52" s="744" t="e">
        <f t="shared" si="27"/>
        <v>#DIV/0!</v>
      </c>
      <c r="CP52" s="740"/>
      <c r="CQ52" s="740"/>
      <c r="CR52" s="741"/>
      <c r="CS52" s="742">
        <v>0</v>
      </c>
      <c r="CT52" s="740" t="e">
        <f t="shared" si="28"/>
        <v>#DIV/0!</v>
      </c>
      <c r="CU52" s="743" t="e">
        <f t="shared" si="29"/>
        <v>#DIV/0!</v>
      </c>
      <c r="CV52" s="744" t="e">
        <f t="shared" si="30"/>
        <v>#DIV/0!</v>
      </c>
      <c r="CX52" s="740"/>
      <c r="CY52" s="740"/>
      <c r="CZ52" s="741"/>
      <c r="DA52" s="742">
        <v>0</v>
      </c>
      <c r="DB52" s="740" t="e">
        <f t="shared" si="31"/>
        <v>#DIV/0!</v>
      </c>
      <c r="DC52" s="743" t="e">
        <f t="shared" si="32"/>
        <v>#DIV/0!</v>
      </c>
      <c r="DD52" s="744" t="e">
        <f t="shared" si="33"/>
        <v>#DIV/0!</v>
      </c>
      <c r="DF52" s="740"/>
      <c r="DG52" s="740"/>
      <c r="DH52" s="741"/>
      <c r="DI52" s="742">
        <v>0</v>
      </c>
      <c r="DJ52" s="740" t="e">
        <f t="shared" si="34"/>
        <v>#DIV/0!</v>
      </c>
      <c r="DK52" s="743" t="e">
        <f t="shared" si="35"/>
        <v>#DIV/0!</v>
      </c>
      <c r="DL52" s="744" t="e">
        <f t="shared" si="36"/>
        <v>#DIV/0!</v>
      </c>
      <c r="DN52" s="740"/>
      <c r="DO52" s="740"/>
      <c r="DP52" s="741"/>
      <c r="DQ52" s="742">
        <v>0</v>
      </c>
      <c r="DR52" s="740" t="e">
        <f t="shared" si="37"/>
        <v>#DIV/0!</v>
      </c>
      <c r="DS52" s="743" t="e">
        <f t="shared" si="38"/>
        <v>#DIV/0!</v>
      </c>
      <c r="DT52" s="744" t="e">
        <f t="shared" si="39"/>
        <v>#DIV/0!</v>
      </c>
      <c r="DV52" s="740"/>
      <c r="DW52" s="740"/>
      <c r="DX52" s="741"/>
      <c r="DY52" s="742">
        <v>0</v>
      </c>
      <c r="DZ52" s="740" t="e">
        <f t="shared" si="40"/>
        <v>#DIV/0!</v>
      </c>
      <c r="EA52" s="743" t="e">
        <f t="shared" si="41"/>
        <v>#DIV/0!</v>
      </c>
      <c r="EB52" s="744" t="e">
        <f t="shared" si="42"/>
        <v>#DIV/0!</v>
      </c>
      <c r="ED52" s="747">
        <f t="shared" si="43"/>
        <v>0</v>
      </c>
      <c r="EE52" s="748"/>
      <c r="EF52" s="749">
        <f t="shared" si="44"/>
        <v>0</v>
      </c>
      <c r="EG52" s="749"/>
      <c r="EH52" s="750"/>
      <c r="EI52" s="751" t="e">
        <f t="shared" si="45"/>
        <v>#DIV/0!</v>
      </c>
      <c r="EJ52" s="752" t="e">
        <f t="shared" si="46"/>
        <v>#DIV/0!</v>
      </c>
      <c r="EK52" s="753"/>
    </row>
    <row r="53" spans="1:141">
      <c r="B53" s="715"/>
      <c r="C53" s="715"/>
      <c r="D53" s="765">
        <v>0</v>
      </c>
      <c r="E53" s="714"/>
      <c r="F53" s="715">
        <v>0</v>
      </c>
      <c r="G53" s="715">
        <v>0</v>
      </c>
      <c r="H53" s="765">
        <v>0</v>
      </c>
      <c r="I53" s="765">
        <v>0</v>
      </c>
      <c r="J53" s="740" t="e">
        <f t="shared" si="52"/>
        <v>#DIV/0!</v>
      </c>
      <c r="K53" s="743" t="e">
        <f t="shared" si="48"/>
        <v>#DIV/0!</v>
      </c>
      <c r="L53" s="766" t="e">
        <f t="shared" si="53"/>
        <v>#DIV/0!</v>
      </c>
      <c r="N53" s="740"/>
      <c r="O53" s="740">
        <v>0</v>
      </c>
      <c r="P53" s="745">
        <v>0</v>
      </c>
      <c r="Q53" s="746">
        <v>0</v>
      </c>
      <c r="R53" s="740" t="e">
        <f t="shared" si="49"/>
        <v>#DIV/0!</v>
      </c>
      <c r="S53" s="743" t="e">
        <f t="shared" si="50"/>
        <v>#DIV/0!</v>
      </c>
      <c r="T53" s="744" t="e">
        <f t="shared" si="51"/>
        <v>#DIV/0!</v>
      </c>
      <c r="V53" s="740"/>
      <c r="W53" s="740"/>
      <c r="X53" s="745">
        <v>0</v>
      </c>
      <c r="Y53" s="746">
        <v>0</v>
      </c>
      <c r="Z53" s="740" t="e">
        <f t="shared" si="1"/>
        <v>#DIV/0!</v>
      </c>
      <c r="AA53" s="743" t="e">
        <f t="shared" si="2"/>
        <v>#DIV/0!</v>
      </c>
      <c r="AB53" s="744" t="e">
        <f t="shared" si="3"/>
        <v>#DIV/0!</v>
      </c>
      <c r="AD53" s="740"/>
      <c r="AE53" s="740"/>
      <c r="AF53" s="741"/>
      <c r="AG53" s="742"/>
      <c r="AH53" s="740" t="e">
        <f t="shared" si="4"/>
        <v>#DIV/0!</v>
      </c>
      <c r="AI53" s="743" t="e">
        <f t="shared" si="5"/>
        <v>#DIV/0!</v>
      </c>
      <c r="AJ53" s="744" t="e">
        <f t="shared" si="6"/>
        <v>#DIV/0!</v>
      </c>
      <c r="AL53" s="740"/>
      <c r="AM53" s="740">
        <v>0</v>
      </c>
      <c r="AN53" s="741">
        <v>0</v>
      </c>
      <c r="AO53" s="742">
        <v>0</v>
      </c>
      <c r="AP53" s="740" t="e">
        <f t="shared" si="7"/>
        <v>#DIV/0!</v>
      </c>
      <c r="AQ53" s="743" t="e">
        <f t="shared" si="8"/>
        <v>#DIV/0!</v>
      </c>
      <c r="AR53" s="744" t="e">
        <f t="shared" si="9"/>
        <v>#DIV/0!</v>
      </c>
      <c r="AT53" s="740"/>
      <c r="AU53" s="740"/>
      <c r="AV53" s="741"/>
      <c r="AW53" s="742"/>
      <c r="AX53" s="740" t="e">
        <f t="shared" si="10"/>
        <v>#DIV/0!</v>
      </c>
      <c r="AY53" s="743" t="e">
        <f t="shared" si="11"/>
        <v>#DIV/0!</v>
      </c>
      <c r="AZ53" s="744" t="e">
        <f t="shared" si="12"/>
        <v>#DIV/0!</v>
      </c>
      <c r="BB53" s="740"/>
      <c r="BC53" s="740"/>
      <c r="BD53" s="741"/>
      <c r="BE53" s="742">
        <v>0</v>
      </c>
      <c r="BF53" s="740" t="e">
        <f t="shared" si="13"/>
        <v>#DIV/0!</v>
      </c>
      <c r="BG53" s="743" t="e">
        <f t="shared" si="14"/>
        <v>#DIV/0!</v>
      </c>
      <c r="BH53" s="744" t="e">
        <f t="shared" si="15"/>
        <v>#DIV/0!</v>
      </c>
      <c r="BJ53" s="740"/>
      <c r="BK53" s="740"/>
      <c r="BL53" s="741"/>
      <c r="BM53" s="742">
        <v>0</v>
      </c>
      <c r="BN53" s="740" t="e">
        <f t="shared" si="16"/>
        <v>#DIV/0!</v>
      </c>
      <c r="BO53" s="743" t="e">
        <f t="shared" si="17"/>
        <v>#DIV/0!</v>
      </c>
      <c r="BP53" s="744" t="e">
        <f t="shared" si="18"/>
        <v>#DIV/0!</v>
      </c>
      <c r="BR53" s="740"/>
      <c r="BS53" s="740"/>
      <c r="BT53" s="741"/>
      <c r="BU53" s="742">
        <v>0</v>
      </c>
      <c r="BV53" s="740" t="e">
        <f t="shared" si="19"/>
        <v>#DIV/0!</v>
      </c>
      <c r="BW53" s="743" t="e">
        <f t="shared" si="20"/>
        <v>#DIV/0!</v>
      </c>
      <c r="BX53" s="744" t="e">
        <f t="shared" si="21"/>
        <v>#DIV/0!</v>
      </c>
      <c r="BZ53" s="740"/>
      <c r="CA53" s="740"/>
      <c r="CB53" s="741"/>
      <c r="CC53" s="742">
        <v>0</v>
      </c>
      <c r="CD53" s="740" t="e">
        <f t="shared" si="22"/>
        <v>#DIV/0!</v>
      </c>
      <c r="CE53" s="743" t="e">
        <f t="shared" si="23"/>
        <v>#DIV/0!</v>
      </c>
      <c r="CF53" s="744" t="e">
        <f t="shared" si="24"/>
        <v>#DIV/0!</v>
      </c>
      <c r="CH53" s="740"/>
      <c r="CI53" s="740"/>
      <c r="CJ53" s="741"/>
      <c r="CK53" s="742">
        <v>0</v>
      </c>
      <c r="CL53" s="740" t="e">
        <f t="shared" si="25"/>
        <v>#DIV/0!</v>
      </c>
      <c r="CM53" s="743" t="e">
        <f t="shared" si="26"/>
        <v>#DIV/0!</v>
      </c>
      <c r="CN53" s="744" t="e">
        <f t="shared" si="27"/>
        <v>#DIV/0!</v>
      </c>
      <c r="CP53" s="740"/>
      <c r="CQ53" s="740"/>
      <c r="CR53" s="741"/>
      <c r="CS53" s="742">
        <v>0</v>
      </c>
      <c r="CT53" s="740" t="e">
        <f t="shared" si="28"/>
        <v>#DIV/0!</v>
      </c>
      <c r="CU53" s="743" t="e">
        <f t="shared" si="29"/>
        <v>#DIV/0!</v>
      </c>
      <c r="CV53" s="744" t="e">
        <f t="shared" si="30"/>
        <v>#DIV/0!</v>
      </c>
      <c r="CX53" s="740"/>
      <c r="CY53" s="740"/>
      <c r="CZ53" s="741"/>
      <c r="DA53" s="742">
        <v>0</v>
      </c>
      <c r="DB53" s="740" t="e">
        <f t="shared" si="31"/>
        <v>#DIV/0!</v>
      </c>
      <c r="DC53" s="743" t="e">
        <f t="shared" si="32"/>
        <v>#DIV/0!</v>
      </c>
      <c r="DD53" s="744" t="e">
        <f t="shared" si="33"/>
        <v>#DIV/0!</v>
      </c>
      <c r="DF53" s="740"/>
      <c r="DG53" s="740"/>
      <c r="DH53" s="741"/>
      <c r="DI53" s="742">
        <v>0</v>
      </c>
      <c r="DJ53" s="740" t="e">
        <f t="shared" si="34"/>
        <v>#DIV/0!</v>
      </c>
      <c r="DK53" s="743" t="e">
        <f t="shared" si="35"/>
        <v>#DIV/0!</v>
      </c>
      <c r="DL53" s="744" t="e">
        <f t="shared" si="36"/>
        <v>#DIV/0!</v>
      </c>
      <c r="DN53" s="740"/>
      <c r="DO53" s="740"/>
      <c r="DP53" s="741"/>
      <c r="DQ53" s="742">
        <v>0</v>
      </c>
      <c r="DR53" s="740" t="e">
        <f t="shared" si="37"/>
        <v>#DIV/0!</v>
      </c>
      <c r="DS53" s="743" t="e">
        <f t="shared" si="38"/>
        <v>#DIV/0!</v>
      </c>
      <c r="DT53" s="744" t="e">
        <f t="shared" si="39"/>
        <v>#DIV/0!</v>
      </c>
      <c r="DV53" s="740"/>
      <c r="DW53" s="740"/>
      <c r="DX53" s="741"/>
      <c r="DY53" s="742">
        <v>0</v>
      </c>
      <c r="DZ53" s="740" t="e">
        <f t="shared" si="40"/>
        <v>#DIV/0!</v>
      </c>
      <c r="EA53" s="743" t="e">
        <f t="shared" si="41"/>
        <v>#DIV/0!</v>
      </c>
      <c r="EB53" s="744" t="e">
        <f t="shared" si="42"/>
        <v>#DIV/0!</v>
      </c>
      <c r="ED53" s="747">
        <f t="shared" si="43"/>
        <v>0</v>
      </c>
      <c r="EE53" s="748"/>
      <c r="EF53" s="749">
        <f t="shared" si="44"/>
        <v>0</v>
      </c>
      <c r="EG53" s="749"/>
      <c r="EH53" s="750"/>
      <c r="EI53" s="751" t="e">
        <f t="shared" si="45"/>
        <v>#DIV/0!</v>
      </c>
      <c r="EJ53" s="752" t="e">
        <f t="shared" si="46"/>
        <v>#DIV/0!</v>
      </c>
      <c r="EK53" s="753"/>
    </row>
    <row r="54" spans="1:141">
      <c r="B54" s="715"/>
      <c r="C54" s="715"/>
      <c r="D54" s="765">
        <v>0</v>
      </c>
      <c r="E54" s="714"/>
      <c r="F54" s="715">
        <v>0</v>
      </c>
      <c r="G54" s="715">
        <v>0</v>
      </c>
      <c r="H54" s="765">
        <v>0</v>
      </c>
      <c r="I54" s="765">
        <v>0</v>
      </c>
      <c r="J54" s="740" t="e">
        <f t="shared" si="52"/>
        <v>#DIV/0!</v>
      </c>
      <c r="K54" s="743" t="e">
        <f t="shared" si="48"/>
        <v>#DIV/0!</v>
      </c>
      <c r="L54" s="766" t="e">
        <f t="shared" si="53"/>
        <v>#DIV/0!</v>
      </c>
      <c r="N54" s="740"/>
      <c r="O54" s="740">
        <v>0</v>
      </c>
      <c r="P54" s="745">
        <v>0</v>
      </c>
      <c r="Q54" s="746">
        <v>0</v>
      </c>
      <c r="R54" s="740" t="e">
        <f t="shared" si="49"/>
        <v>#DIV/0!</v>
      </c>
      <c r="S54" s="743" t="e">
        <f t="shared" si="50"/>
        <v>#DIV/0!</v>
      </c>
      <c r="T54" s="744" t="e">
        <f t="shared" si="51"/>
        <v>#DIV/0!</v>
      </c>
      <c r="V54" s="740"/>
      <c r="W54" s="740"/>
      <c r="X54" s="745">
        <v>0</v>
      </c>
      <c r="Y54" s="746">
        <v>0</v>
      </c>
      <c r="Z54" s="740" t="e">
        <f t="shared" si="1"/>
        <v>#DIV/0!</v>
      </c>
      <c r="AA54" s="743" t="e">
        <f t="shared" si="2"/>
        <v>#DIV/0!</v>
      </c>
      <c r="AB54" s="744" t="e">
        <f t="shared" si="3"/>
        <v>#DIV/0!</v>
      </c>
      <c r="AD54" s="740"/>
      <c r="AE54" s="740"/>
      <c r="AF54" s="741"/>
      <c r="AG54" s="742"/>
      <c r="AH54" s="740" t="e">
        <f t="shared" si="4"/>
        <v>#DIV/0!</v>
      </c>
      <c r="AI54" s="743" t="e">
        <f t="shared" si="5"/>
        <v>#DIV/0!</v>
      </c>
      <c r="AJ54" s="744" t="e">
        <f t="shared" si="6"/>
        <v>#DIV/0!</v>
      </c>
      <c r="AL54" s="740"/>
      <c r="AM54" s="740">
        <v>0</v>
      </c>
      <c r="AN54" s="741">
        <v>0</v>
      </c>
      <c r="AO54" s="742">
        <v>0</v>
      </c>
      <c r="AP54" s="740" t="e">
        <f t="shared" si="7"/>
        <v>#DIV/0!</v>
      </c>
      <c r="AQ54" s="743" t="e">
        <f t="shared" si="8"/>
        <v>#DIV/0!</v>
      </c>
      <c r="AR54" s="744" t="e">
        <f t="shared" si="9"/>
        <v>#DIV/0!</v>
      </c>
      <c r="AT54" s="740"/>
      <c r="AU54" s="740"/>
      <c r="AV54" s="741"/>
      <c r="AW54" s="742"/>
      <c r="AX54" s="740" t="e">
        <f t="shared" si="10"/>
        <v>#DIV/0!</v>
      </c>
      <c r="AY54" s="743" t="e">
        <f t="shared" si="11"/>
        <v>#DIV/0!</v>
      </c>
      <c r="AZ54" s="744" t="e">
        <f t="shared" si="12"/>
        <v>#DIV/0!</v>
      </c>
      <c r="BB54" s="740"/>
      <c r="BC54" s="740"/>
      <c r="BD54" s="741"/>
      <c r="BE54" s="742">
        <v>0</v>
      </c>
      <c r="BF54" s="740" t="e">
        <f t="shared" si="13"/>
        <v>#DIV/0!</v>
      </c>
      <c r="BG54" s="743" t="e">
        <f t="shared" si="14"/>
        <v>#DIV/0!</v>
      </c>
      <c r="BH54" s="744" t="e">
        <f t="shared" si="15"/>
        <v>#DIV/0!</v>
      </c>
      <c r="BJ54" s="740"/>
      <c r="BK54" s="740"/>
      <c r="BL54" s="741"/>
      <c r="BM54" s="742">
        <v>0</v>
      </c>
      <c r="BN54" s="740" t="e">
        <f t="shared" si="16"/>
        <v>#DIV/0!</v>
      </c>
      <c r="BO54" s="743" t="e">
        <f t="shared" si="17"/>
        <v>#DIV/0!</v>
      </c>
      <c r="BP54" s="744" t="e">
        <f t="shared" si="18"/>
        <v>#DIV/0!</v>
      </c>
      <c r="BR54" s="740"/>
      <c r="BS54" s="740"/>
      <c r="BT54" s="741"/>
      <c r="BU54" s="742">
        <v>0</v>
      </c>
      <c r="BV54" s="740" t="e">
        <f t="shared" si="19"/>
        <v>#DIV/0!</v>
      </c>
      <c r="BW54" s="743" t="e">
        <f t="shared" si="20"/>
        <v>#DIV/0!</v>
      </c>
      <c r="BX54" s="744" t="e">
        <f t="shared" si="21"/>
        <v>#DIV/0!</v>
      </c>
      <c r="BZ54" s="740"/>
      <c r="CA54" s="740"/>
      <c r="CB54" s="741"/>
      <c r="CC54" s="742">
        <v>0</v>
      </c>
      <c r="CD54" s="740" t="e">
        <f t="shared" si="22"/>
        <v>#DIV/0!</v>
      </c>
      <c r="CE54" s="743" t="e">
        <f t="shared" si="23"/>
        <v>#DIV/0!</v>
      </c>
      <c r="CF54" s="744" t="e">
        <f t="shared" si="24"/>
        <v>#DIV/0!</v>
      </c>
      <c r="CH54" s="740"/>
      <c r="CI54" s="740"/>
      <c r="CJ54" s="741"/>
      <c r="CK54" s="742">
        <v>0</v>
      </c>
      <c r="CL54" s="740" t="e">
        <f t="shared" si="25"/>
        <v>#DIV/0!</v>
      </c>
      <c r="CM54" s="743" t="e">
        <f t="shared" si="26"/>
        <v>#DIV/0!</v>
      </c>
      <c r="CN54" s="744" t="e">
        <f t="shared" si="27"/>
        <v>#DIV/0!</v>
      </c>
      <c r="CP54" s="740"/>
      <c r="CQ54" s="740"/>
      <c r="CR54" s="741"/>
      <c r="CS54" s="742">
        <v>0</v>
      </c>
      <c r="CT54" s="740" t="e">
        <f t="shared" si="28"/>
        <v>#DIV/0!</v>
      </c>
      <c r="CU54" s="743" t="e">
        <f t="shared" si="29"/>
        <v>#DIV/0!</v>
      </c>
      <c r="CV54" s="744" t="e">
        <f t="shared" si="30"/>
        <v>#DIV/0!</v>
      </c>
      <c r="CX54" s="740"/>
      <c r="CY54" s="740"/>
      <c r="CZ54" s="741"/>
      <c r="DA54" s="742">
        <v>0</v>
      </c>
      <c r="DB54" s="740" t="e">
        <f t="shared" si="31"/>
        <v>#DIV/0!</v>
      </c>
      <c r="DC54" s="743" t="e">
        <f t="shared" si="32"/>
        <v>#DIV/0!</v>
      </c>
      <c r="DD54" s="744" t="e">
        <f t="shared" si="33"/>
        <v>#DIV/0!</v>
      </c>
      <c r="DF54" s="740"/>
      <c r="DG54" s="740"/>
      <c r="DH54" s="741"/>
      <c r="DI54" s="742">
        <v>0</v>
      </c>
      <c r="DJ54" s="740" t="e">
        <f t="shared" si="34"/>
        <v>#DIV/0!</v>
      </c>
      <c r="DK54" s="743" t="e">
        <f t="shared" si="35"/>
        <v>#DIV/0!</v>
      </c>
      <c r="DL54" s="744" t="e">
        <f t="shared" si="36"/>
        <v>#DIV/0!</v>
      </c>
      <c r="DN54" s="740"/>
      <c r="DO54" s="740"/>
      <c r="DP54" s="741"/>
      <c r="DQ54" s="742">
        <v>0</v>
      </c>
      <c r="DR54" s="740" t="e">
        <f t="shared" si="37"/>
        <v>#DIV/0!</v>
      </c>
      <c r="DS54" s="743" t="e">
        <f t="shared" si="38"/>
        <v>#DIV/0!</v>
      </c>
      <c r="DT54" s="744" t="e">
        <f t="shared" si="39"/>
        <v>#DIV/0!</v>
      </c>
      <c r="DV54" s="740"/>
      <c r="DW54" s="740"/>
      <c r="DX54" s="741"/>
      <c r="DY54" s="742">
        <v>0</v>
      </c>
      <c r="DZ54" s="740" t="e">
        <f t="shared" si="40"/>
        <v>#DIV/0!</v>
      </c>
      <c r="EA54" s="743" t="e">
        <f t="shared" si="41"/>
        <v>#DIV/0!</v>
      </c>
      <c r="EB54" s="744" t="e">
        <f t="shared" si="42"/>
        <v>#DIV/0!</v>
      </c>
      <c r="ED54" s="747">
        <f t="shared" si="43"/>
        <v>0</v>
      </c>
      <c r="EE54" s="748"/>
      <c r="EF54" s="749">
        <f t="shared" si="44"/>
        <v>0</v>
      </c>
      <c r="EG54" s="749"/>
      <c r="EH54" s="750"/>
      <c r="EI54" s="751" t="e">
        <f t="shared" si="45"/>
        <v>#DIV/0!</v>
      </c>
      <c r="EJ54" s="752" t="e">
        <f t="shared" si="46"/>
        <v>#DIV/0!</v>
      </c>
      <c r="EK54" s="753"/>
    </row>
    <row r="55" spans="1:141">
      <c r="B55" s="715"/>
      <c r="C55" s="715"/>
      <c r="D55" s="765">
        <v>0</v>
      </c>
      <c r="E55" s="714"/>
      <c r="F55" s="715">
        <v>0</v>
      </c>
      <c r="G55" s="715">
        <v>0</v>
      </c>
      <c r="H55" s="765">
        <v>0</v>
      </c>
      <c r="I55" s="765">
        <v>0</v>
      </c>
      <c r="J55" s="740" t="e">
        <f t="shared" si="52"/>
        <v>#DIV/0!</v>
      </c>
      <c r="K55" s="743" t="e">
        <f t="shared" si="48"/>
        <v>#DIV/0!</v>
      </c>
      <c r="L55" s="766" t="e">
        <f t="shared" si="53"/>
        <v>#DIV/0!</v>
      </c>
      <c r="N55" s="740"/>
      <c r="O55" s="740">
        <v>0</v>
      </c>
      <c r="P55" s="745">
        <v>0</v>
      </c>
      <c r="Q55" s="746">
        <v>0</v>
      </c>
      <c r="R55" s="740" t="e">
        <f t="shared" si="49"/>
        <v>#DIV/0!</v>
      </c>
      <c r="S55" s="743" t="e">
        <f t="shared" si="50"/>
        <v>#DIV/0!</v>
      </c>
      <c r="T55" s="744" t="e">
        <f t="shared" si="51"/>
        <v>#DIV/0!</v>
      </c>
      <c r="V55" s="740"/>
      <c r="W55" s="740"/>
      <c r="X55" s="745">
        <v>0</v>
      </c>
      <c r="Y55" s="746">
        <v>0</v>
      </c>
      <c r="Z55" s="740" t="e">
        <f t="shared" si="1"/>
        <v>#DIV/0!</v>
      </c>
      <c r="AA55" s="743" t="e">
        <f t="shared" si="2"/>
        <v>#DIV/0!</v>
      </c>
      <c r="AB55" s="744" t="e">
        <f t="shared" si="3"/>
        <v>#DIV/0!</v>
      </c>
      <c r="AD55" s="740"/>
      <c r="AE55" s="740"/>
      <c r="AF55" s="741"/>
      <c r="AG55" s="742"/>
      <c r="AH55" s="740" t="e">
        <f t="shared" si="4"/>
        <v>#DIV/0!</v>
      </c>
      <c r="AI55" s="743" t="e">
        <f t="shared" si="5"/>
        <v>#DIV/0!</v>
      </c>
      <c r="AJ55" s="744" t="e">
        <f t="shared" si="6"/>
        <v>#DIV/0!</v>
      </c>
      <c r="AL55" s="740"/>
      <c r="AM55" s="740">
        <v>0</v>
      </c>
      <c r="AN55" s="741">
        <v>0</v>
      </c>
      <c r="AO55" s="742">
        <v>0</v>
      </c>
      <c r="AP55" s="740" t="e">
        <f t="shared" si="7"/>
        <v>#DIV/0!</v>
      </c>
      <c r="AQ55" s="743" t="e">
        <f t="shared" si="8"/>
        <v>#DIV/0!</v>
      </c>
      <c r="AR55" s="744" t="e">
        <f t="shared" si="9"/>
        <v>#DIV/0!</v>
      </c>
      <c r="AT55" s="740"/>
      <c r="AU55" s="740"/>
      <c r="AV55" s="741"/>
      <c r="AW55" s="742"/>
      <c r="AX55" s="740" t="e">
        <f t="shared" si="10"/>
        <v>#DIV/0!</v>
      </c>
      <c r="AY55" s="743" t="e">
        <f t="shared" si="11"/>
        <v>#DIV/0!</v>
      </c>
      <c r="AZ55" s="744" t="e">
        <f t="shared" si="12"/>
        <v>#DIV/0!</v>
      </c>
      <c r="BB55" s="740"/>
      <c r="BC55" s="740"/>
      <c r="BD55" s="741"/>
      <c r="BE55" s="742">
        <v>0</v>
      </c>
      <c r="BF55" s="740" t="e">
        <f t="shared" si="13"/>
        <v>#DIV/0!</v>
      </c>
      <c r="BG55" s="743" t="e">
        <f t="shared" si="14"/>
        <v>#DIV/0!</v>
      </c>
      <c r="BH55" s="744" t="e">
        <f t="shared" si="15"/>
        <v>#DIV/0!</v>
      </c>
      <c r="BJ55" s="740"/>
      <c r="BK55" s="740"/>
      <c r="BL55" s="741"/>
      <c r="BM55" s="742">
        <v>0</v>
      </c>
      <c r="BN55" s="740" t="e">
        <f t="shared" si="16"/>
        <v>#DIV/0!</v>
      </c>
      <c r="BO55" s="743" t="e">
        <f t="shared" si="17"/>
        <v>#DIV/0!</v>
      </c>
      <c r="BP55" s="744" t="e">
        <f t="shared" si="18"/>
        <v>#DIV/0!</v>
      </c>
      <c r="BR55" s="740"/>
      <c r="BS55" s="740"/>
      <c r="BT55" s="741"/>
      <c r="BU55" s="742">
        <v>0</v>
      </c>
      <c r="BV55" s="740" t="e">
        <f t="shared" si="19"/>
        <v>#DIV/0!</v>
      </c>
      <c r="BW55" s="743" t="e">
        <f t="shared" si="20"/>
        <v>#DIV/0!</v>
      </c>
      <c r="BX55" s="744" t="e">
        <f t="shared" si="21"/>
        <v>#DIV/0!</v>
      </c>
      <c r="BZ55" s="740"/>
      <c r="CA55" s="740"/>
      <c r="CB55" s="741"/>
      <c r="CC55" s="742">
        <v>0</v>
      </c>
      <c r="CD55" s="740" t="e">
        <f t="shared" si="22"/>
        <v>#DIV/0!</v>
      </c>
      <c r="CE55" s="743" t="e">
        <f t="shared" si="23"/>
        <v>#DIV/0!</v>
      </c>
      <c r="CF55" s="744" t="e">
        <f t="shared" si="24"/>
        <v>#DIV/0!</v>
      </c>
      <c r="CH55" s="740"/>
      <c r="CI55" s="740"/>
      <c r="CJ55" s="741"/>
      <c r="CK55" s="742">
        <v>0</v>
      </c>
      <c r="CL55" s="740" t="e">
        <f t="shared" si="25"/>
        <v>#DIV/0!</v>
      </c>
      <c r="CM55" s="743" t="e">
        <f t="shared" si="26"/>
        <v>#DIV/0!</v>
      </c>
      <c r="CN55" s="744" t="e">
        <f t="shared" si="27"/>
        <v>#DIV/0!</v>
      </c>
      <c r="CP55" s="740"/>
      <c r="CQ55" s="740"/>
      <c r="CR55" s="741"/>
      <c r="CS55" s="742">
        <v>0</v>
      </c>
      <c r="CT55" s="740" t="e">
        <f t="shared" si="28"/>
        <v>#DIV/0!</v>
      </c>
      <c r="CU55" s="743" t="e">
        <f t="shared" si="29"/>
        <v>#DIV/0!</v>
      </c>
      <c r="CV55" s="744" t="e">
        <f t="shared" si="30"/>
        <v>#DIV/0!</v>
      </c>
      <c r="CX55" s="740"/>
      <c r="CY55" s="740"/>
      <c r="CZ55" s="741"/>
      <c r="DA55" s="742">
        <v>0</v>
      </c>
      <c r="DB55" s="740" t="e">
        <f t="shared" si="31"/>
        <v>#DIV/0!</v>
      </c>
      <c r="DC55" s="743" t="e">
        <f t="shared" si="32"/>
        <v>#DIV/0!</v>
      </c>
      <c r="DD55" s="744" t="e">
        <f t="shared" si="33"/>
        <v>#DIV/0!</v>
      </c>
      <c r="DF55" s="740"/>
      <c r="DG55" s="740"/>
      <c r="DH55" s="741"/>
      <c r="DI55" s="742">
        <v>0</v>
      </c>
      <c r="DJ55" s="740" t="e">
        <f t="shared" si="34"/>
        <v>#DIV/0!</v>
      </c>
      <c r="DK55" s="743" t="e">
        <f t="shared" si="35"/>
        <v>#DIV/0!</v>
      </c>
      <c r="DL55" s="744" t="e">
        <f t="shared" si="36"/>
        <v>#DIV/0!</v>
      </c>
      <c r="DN55" s="740"/>
      <c r="DO55" s="740"/>
      <c r="DP55" s="741"/>
      <c r="DQ55" s="742">
        <v>0</v>
      </c>
      <c r="DR55" s="740" t="e">
        <f t="shared" si="37"/>
        <v>#DIV/0!</v>
      </c>
      <c r="DS55" s="743" t="e">
        <f t="shared" si="38"/>
        <v>#DIV/0!</v>
      </c>
      <c r="DT55" s="744" t="e">
        <f t="shared" si="39"/>
        <v>#DIV/0!</v>
      </c>
      <c r="DV55" s="740"/>
      <c r="DW55" s="740"/>
      <c r="DX55" s="741"/>
      <c r="DY55" s="742">
        <v>0</v>
      </c>
      <c r="DZ55" s="740" t="e">
        <f t="shared" si="40"/>
        <v>#DIV/0!</v>
      </c>
      <c r="EA55" s="743" t="e">
        <f t="shared" si="41"/>
        <v>#DIV/0!</v>
      </c>
      <c r="EB55" s="744" t="e">
        <f t="shared" si="42"/>
        <v>#DIV/0!</v>
      </c>
      <c r="ED55" s="747">
        <f t="shared" si="43"/>
        <v>0</v>
      </c>
      <c r="EE55" s="748"/>
      <c r="EF55" s="749">
        <f t="shared" si="44"/>
        <v>0</v>
      </c>
      <c r="EG55" s="749"/>
      <c r="EH55" s="750"/>
      <c r="EI55" s="751" t="e">
        <f t="shared" si="45"/>
        <v>#DIV/0!</v>
      </c>
      <c r="EJ55" s="752" t="e">
        <f t="shared" si="46"/>
        <v>#DIV/0!</v>
      </c>
      <c r="EK55" s="753"/>
    </row>
    <row r="56" spans="1:141">
      <c r="B56" s="715"/>
      <c r="C56" s="715"/>
      <c r="D56" s="765">
        <v>0</v>
      </c>
      <c r="E56" s="714"/>
      <c r="F56" s="715">
        <v>0</v>
      </c>
      <c r="G56" s="715">
        <v>0</v>
      </c>
      <c r="H56" s="765">
        <v>0</v>
      </c>
      <c r="I56" s="765">
        <v>0</v>
      </c>
      <c r="J56" s="740" t="e">
        <f t="shared" si="52"/>
        <v>#DIV/0!</v>
      </c>
      <c r="K56" s="743" t="e">
        <f t="shared" si="48"/>
        <v>#DIV/0!</v>
      </c>
      <c r="L56" s="766" t="e">
        <f t="shared" si="53"/>
        <v>#DIV/0!</v>
      </c>
      <c r="N56" s="740"/>
      <c r="O56" s="740">
        <v>0</v>
      </c>
      <c r="P56" s="745">
        <v>0</v>
      </c>
      <c r="Q56" s="746">
        <v>0</v>
      </c>
      <c r="R56" s="740" t="e">
        <f t="shared" si="49"/>
        <v>#DIV/0!</v>
      </c>
      <c r="S56" s="743" t="e">
        <f t="shared" si="50"/>
        <v>#DIV/0!</v>
      </c>
      <c r="T56" s="744" t="e">
        <f t="shared" si="51"/>
        <v>#DIV/0!</v>
      </c>
      <c r="V56" s="740"/>
      <c r="W56" s="740"/>
      <c r="X56" s="745">
        <v>0</v>
      </c>
      <c r="Y56" s="746">
        <v>0</v>
      </c>
      <c r="Z56" s="740" t="e">
        <f t="shared" si="1"/>
        <v>#DIV/0!</v>
      </c>
      <c r="AA56" s="743" t="e">
        <f t="shared" si="2"/>
        <v>#DIV/0!</v>
      </c>
      <c r="AB56" s="744" t="e">
        <f t="shared" si="3"/>
        <v>#DIV/0!</v>
      </c>
      <c r="AD56" s="740"/>
      <c r="AE56" s="740"/>
      <c r="AF56" s="741"/>
      <c r="AG56" s="742"/>
      <c r="AH56" s="740" t="e">
        <f t="shared" si="4"/>
        <v>#DIV/0!</v>
      </c>
      <c r="AI56" s="743" t="e">
        <f t="shared" si="5"/>
        <v>#DIV/0!</v>
      </c>
      <c r="AJ56" s="744" t="e">
        <f t="shared" si="6"/>
        <v>#DIV/0!</v>
      </c>
      <c r="AL56" s="740"/>
      <c r="AM56" s="740">
        <v>0</v>
      </c>
      <c r="AN56" s="741">
        <v>0</v>
      </c>
      <c r="AO56" s="742">
        <v>0</v>
      </c>
      <c r="AP56" s="740" t="e">
        <f t="shared" si="7"/>
        <v>#DIV/0!</v>
      </c>
      <c r="AQ56" s="743" t="e">
        <f t="shared" si="8"/>
        <v>#DIV/0!</v>
      </c>
      <c r="AR56" s="744" t="e">
        <f t="shared" si="9"/>
        <v>#DIV/0!</v>
      </c>
      <c r="AT56" s="740"/>
      <c r="AU56" s="740"/>
      <c r="AV56" s="741"/>
      <c r="AW56" s="742"/>
      <c r="AX56" s="740" t="e">
        <f t="shared" si="10"/>
        <v>#DIV/0!</v>
      </c>
      <c r="AY56" s="743" t="e">
        <f t="shared" si="11"/>
        <v>#DIV/0!</v>
      </c>
      <c r="AZ56" s="744" t="e">
        <f t="shared" si="12"/>
        <v>#DIV/0!</v>
      </c>
      <c r="BB56" s="740"/>
      <c r="BC56" s="740"/>
      <c r="BD56" s="741"/>
      <c r="BE56" s="742">
        <v>0</v>
      </c>
      <c r="BF56" s="740" t="e">
        <f t="shared" si="13"/>
        <v>#DIV/0!</v>
      </c>
      <c r="BG56" s="743" t="e">
        <f t="shared" si="14"/>
        <v>#DIV/0!</v>
      </c>
      <c r="BH56" s="744" t="e">
        <f t="shared" si="15"/>
        <v>#DIV/0!</v>
      </c>
      <c r="BJ56" s="740"/>
      <c r="BK56" s="740"/>
      <c r="BL56" s="741"/>
      <c r="BM56" s="742">
        <v>0</v>
      </c>
      <c r="BN56" s="740" t="e">
        <f t="shared" si="16"/>
        <v>#DIV/0!</v>
      </c>
      <c r="BO56" s="743" t="e">
        <f t="shared" si="17"/>
        <v>#DIV/0!</v>
      </c>
      <c r="BP56" s="744" t="e">
        <f t="shared" si="18"/>
        <v>#DIV/0!</v>
      </c>
      <c r="BR56" s="740"/>
      <c r="BS56" s="740"/>
      <c r="BT56" s="741"/>
      <c r="BU56" s="742">
        <v>0</v>
      </c>
      <c r="BV56" s="740" t="e">
        <f t="shared" si="19"/>
        <v>#DIV/0!</v>
      </c>
      <c r="BW56" s="743" t="e">
        <f t="shared" si="20"/>
        <v>#DIV/0!</v>
      </c>
      <c r="BX56" s="744" t="e">
        <f t="shared" si="21"/>
        <v>#DIV/0!</v>
      </c>
      <c r="BZ56" s="740"/>
      <c r="CA56" s="740"/>
      <c r="CB56" s="741"/>
      <c r="CC56" s="742">
        <v>0</v>
      </c>
      <c r="CD56" s="740" t="e">
        <f t="shared" si="22"/>
        <v>#DIV/0!</v>
      </c>
      <c r="CE56" s="743" t="e">
        <f t="shared" si="23"/>
        <v>#DIV/0!</v>
      </c>
      <c r="CF56" s="744" t="e">
        <f t="shared" si="24"/>
        <v>#DIV/0!</v>
      </c>
      <c r="CH56" s="740"/>
      <c r="CI56" s="740"/>
      <c r="CJ56" s="741"/>
      <c r="CK56" s="742">
        <v>0</v>
      </c>
      <c r="CL56" s="740" t="e">
        <f t="shared" si="25"/>
        <v>#DIV/0!</v>
      </c>
      <c r="CM56" s="743" t="e">
        <f t="shared" si="26"/>
        <v>#DIV/0!</v>
      </c>
      <c r="CN56" s="744" t="e">
        <f t="shared" si="27"/>
        <v>#DIV/0!</v>
      </c>
      <c r="CP56" s="740"/>
      <c r="CQ56" s="740"/>
      <c r="CR56" s="741"/>
      <c r="CS56" s="742">
        <v>0</v>
      </c>
      <c r="CT56" s="740" t="e">
        <f t="shared" si="28"/>
        <v>#DIV/0!</v>
      </c>
      <c r="CU56" s="743" t="e">
        <f t="shared" si="29"/>
        <v>#DIV/0!</v>
      </c>
      <c r="CV56" s="744" t="e">
        <f t="shared" si="30"/>
        <v>#DIV/0!</v>
      </c>
      <c r="CX56" s="740"/>
      <c r="CY56" s="740"/>
      <c r="CZ56" s="741"/>
      <c r="DA56" s="742">
        <v>0</v>
      </c>
      <c r="DB56" s="740" t="e">
        <f t="shared" si="31"/>
        <v>#DIV/0!</v>
      </c>
      <c r="DC56" s="743" t="e">
        <f t="shared" si="32"/>
        <v>#DIV/0!</v>
      </c>
      <c r="DD56" s="744" t="e">
        <f t="shared" si="33"/>
        <v>#DIV/0!</v>
      </c>
      <c r="DF56" s="740"/>
      <c r="DG56" s="740"/>
      <c r="DH56" s="741"/>
      <c r="DI56" s="742">
        <v>0</v>
      </c>
      <c r="DJ56" s="740" t="e">
        <f t="shared" si="34"/>
        <v>#DIV/0!</v>
      </c>
      <c r="DK56" s="743" t="e">
        <f t="shared" si="35"/>
        <v>#DIV/0!</v>
      </c>
      <c r="DL56" s="744" t="e">
        <f t="shared" si="36"/>
        <v>#DIV/0!</v>
      </c>
      <c r="DN56" s="740"/>
      <c r="DO56" s="740"/>
      <c r="DP56" s="741"/>
      <c r="DQ56" s="742">
        <v>0</v>
      </c>
      <c r="DR56" s="740" t="e">
        <f t="shared" si="37"/>
        <v>#DIV/0!</v>
      </c>
      <c r="DS56" s="743" t="e">
        <f t="shared" si="38"/>
        <v>#DIV/0!</v>
      </c>
      <c r="DT56" s="744" t="e">
        <f t="shared" si="39"/>
        <v>#DIV/0!</v>
      </c>
      <c r="DV56" s="740"/>
      <c r="DW56" s="740"/>
      <c r="DX56" s="741"/>
      <c r="DY56" s="742">
        <v>0</v>
      </c>
      <c r="DZ56" s="740" t="e">
        <f t="shared" si="40"/>
        <v>#DIV/0!</v>
      </c>
      <c r="EA56" s="743" t="e">
        <f t="shared" si="41"/>
        <v>#DIV/0!</v>
      </c>
      <c r="EB56" s="744" t="e">
        <f t="shared" si="42"/>
        <v>#DIV/0!</v>
      </c>
      <c r="ED56" s="747">
        <f t="shared" si="43"/>
        <v>0</v>
      </c>
      <c r="EE56" s="748"/>
      <c r="EF56" s="749">
        <f t="shared" si="44"/>
        <v>0</v>
      </c>
      <c r="EG56" s="749"/>
      <c r="EH56" s="750"/>
      <c r="EI56" s="751" t="e">
        <f t="shared" si="45"/>
        <v>#DIV/0!</v>
      </c>
      <c r="EJ56" s="752" t="e">
        <f t="shared" si="46"/>
        <v>#DIV/0!</v>
      </c>
      <c r="EK56" s="753"/>
    </row>
    <row r="57" spans="1:141">
      <c r="B57" s="715"/>
      <c r="C57" s="715"/>
      <c r="D57" s="765">
        <v>0</v>
      </c>
      <c r="E57" s="714"/>
      <c r="F57" s="715">
        <v>0</v>
      </c>
      <c r="G57" s="715">
        <v>0</v>
      </c>
      <c r="H57" s="765">
        <v>0</v>
      </c>
      <c r="I57" s="765">
        <v>0</v>
      </c>
      <c r="J57" s="740" t="e">
        <f t="shared" si="52"/>
        <v>#DIV/0!</v>
      </c>
      <c r="K57" s="743" t="e">
        <f t="shared" si="48"/>
        <v>#DIV/0!</v>
      </c>
      <c r="L57" s="766" t="e">
        <f t="shared" si="53"/>
        <v>#DIV/0!</v>
      </c>
      <c r="N57" s="740"/>
      <c r="O57" s="740">
        <v>0</v>
      </c>
      <c r="P57" s="745">
        <v>0</v>
      </c>
      <c r="Q57" s="746">
        <v>0</v>
      </c>
      <c r="R57" s="740" t="e">
        <f t="shared" si="49"/>
        <v>#DIV/0!</v>
      </c>
      <c r="S57" s="743" t="e">
        <f t="shared" si="50"/>
        <v>#DIV/0!</v>
      </c>
      <c r="T57" s="744" t="e">
        <f t="shared" si="51"/>
        <v>#DIV/0!</v>
      </c>
      <c r="V57" s="740"/>
      <c r="W57" s="740"/>
      <c r="X57" s="745">
        <v>0</v>
      </c>
      <c r="Y57" s="746">
        <v>0</v>
      </c>
      <c r="Z57" s="740" t="e">
        <f t="shared" si="1"/>
        <v>#DIV/0!</v>
      </c>
      <c r="AA57" s="743" t="e">
        <f t="shared" si="2"/>
        <v>#DIV/0!</v>
      </c>
      <c r="AB57" s="744" t="e">
        <f t="shared" si="3"/>
        <v>#DIV/0!</v>
      </c>
      <c r="AD57" s="740"/>
      <c r="AE57" s="740"/>
      <c r="AF57" s="741"/>
      <c r="AG57" s="742"/>
      <c r="AH57" s="740" t="e">
        <f t="shared" si="4"/>
        <v>#DIV/0!</v>
      </c>
      <c r="AI57" s="743" t="e">
        <f t="shared" si="5"/>
        <v>#DIV/0!</v>
      </c>
      <c r="AJ57" s="744" t="e">
        <f t="shared" si="6"/>
        <v>#DIV/0!</v>
      </c>
      <c r="AL57" s="740"/>
      <c r="AM57" s="740">
        <v>0</v>
      </c>
      <c r="AN57" s="741">
        <v>0</v>
      </c>
      <c r="AO57" s="742">
        <v>0</v>
      </c>
      <c r="AP57" s="740" t="e">
        <f t="shared" si="7"/>
        <v>#DIV/0!</v>
      </c>
      <c r="AQ57" s="743" t="e">
        <f t="shared" si="8"/>
        <v>#DIV/0!</v>
      </c>
      <c r="AR57" s="744" t="e">
        <f t="shared" si="9"/>
        <v>#DIV/0!</v>
      </c>
      <c r="AT57" s="740"/>
      <c r="AU57" s="740"/>
      <c r="AV57" s="741"/>
      <c r="AW57" s="742"/>
      <c r="AX57" s="740" t="e">
        <f t="shared" si="10"/>
        <v>#DIV/0!</v>
      </c>
      <c r="AY57" s="743" t="e">
        <f t="shared" si="11"/>
        <v>#DIV/0!</v>
      </c>
      <c r="AZ57" s="744" t="e">
        <f t="shared" si="12"/>
        <v>#DIV/0!</v>
      </c>
      <c r="BB57" s="740"/>
      <c r="BC57" s="740"/>
      <c r="BD57" s="741"/>
      <c r="BE57" s="742">
        <v>0</v>
      </c>
      <c r="BF57" s="740" t="e">
        <f t="shared" si="13"/>
        <v>#DIV/0!</v>
      </c>
      <c r="BG57" s="743" t="e">
        <f t="shared" si="14"/>
        <v>#DIV/0!</v>
      </c>
      <c r="BH57" s="744" t="e">
        <f t="shared" si="15"/>
        <v>#DIV/0!</v>
      </c>
      <c r="BJ57" s="740"/>
      <c r="BK57" s="740"/>
      <c r="BL57" s="741"/>
      <c r="BM57" s="742">
        <v>0</v>
      </c>
      <c r="BN57" s="740" t="e">
        <f t="shared" si="16"/>
        <v>#DIV/0!</v>
      </c>
      <c r="BO57" s="743" t="e">
        <f t="shared" si="17"/>
        <v>#DIV/0!</v>
      </c>
      <c r="BP57" s="744" t="e">
        <f t="shared" si="18"/>
        <v>#DIV/0!</v>
      </c>
      <c r="BR57" s="740"/>
      <c r="BS57" s="740"/>
      <c r="BT57" s="741"/>
      <c r="BU57" s="742">
        <v>0</v>
      </c>
      <c r="BV57" s="740" t="e">
        <f t="shared" si="19"/>
        <v>#DIV/0!</v>
      </c>
      <c r="BW57" s="743" t="e">
        <f t="shared" si="20"/>
        <v>#DIV/0!</v>
      </c>
      <c r="BX57" s="744" t="e">
        <f t="shared" si="21"/>
        <v>#DIV/0!</v>
      </c>
      <c r="BZ57" s="740"/>
      <c r="CA57" s="740"/>
      <c r="CB57" s="741"/>
      <c r="CC57" s="742">
        <v>0</v>
      </c>
      <c r="CD57" s="740" t="e">
        <f t="shared" si="22"/>
        <v>#DIV/0!</v>
      </c>
      <c r="CE57" s="743" t="e">
        <f t="shared" si="23"/>
        <v>#DIV/0!</v>
      </c>
      <c r="CF57" s="744" t="e">
        <f t="shared" si="24"/>
        <v>#DIV/0!</v>
      </c>
      <c r="CH57" s="740"/>
      <c r="CI57" s="740"/>
      <c r="CJ57" s="741"/>
      <c r="CK57" s="742">
        <v>0</v>
      </c>
      <c r="CL57" s="740" t="e">
        <f t="shared" si="25"/>
        <v>#DIV/0!</v>
      </c>
      <c r="CM57" s="743" t="e">
        <f t="shared" si="26"/>
        <v>#DIV/0!</v>
      </c>
      <c r="CN57" s="744" t="e">
        <f t="shared" si="27"/>
        <v>#DIV/0!</v>
      </c>
      <c r="CP57" s="740"/>
      <c r="CQ57" s="740"/>
      <c r="CR57" s="741"/>
      <c r="CS57" s="742">
        <v>0</v>
      </c>
      <c r="CT57" s="740" t="e">
        <f t="shared" si="28"/>
        <v>#DIV/0!</v>
      </c>
      <c r="CU57" s="743" t="e">
        <f t="shared" si="29"/>
        <v>#DIV/0!</v>
      </c>
      <c r="CV57" s="744" t="e">
        <f t="shared" si="30"/>
        <v>#DIV/0!</v>
      </c>
      <c r="CX57" s="740"/>
      <c r="CY57" s="740"/>
      <c r="CZ57" s="741"/>
      <c r="DA57" s="742">
        <v>0</v>
      </c>
      <c r="DB57" s="740" t="e">
        <f t="shared" si="31"/>
        <v>#DIV/0!</v>
      </c>
      <c r="DC57" s="743" t="e">
        <f t="shared" si="32"/>
        <v>#DIV/0!</v>
      </c>
      <c r="DD57" s="744" t="e">
        <f t="shared" si="33"/>
        <v>#DIV/0!</v>
      </c>
      <c r="DF57" s="740"/>
      <c r="DG57" s="740"/>
      <c r="DH57" s="741"/>
      <c r="DI57" s="742">
        <v>0</v>
      </c>
      <c r="DJ57" s="740" t="e">
        <f t="shared" si="34"/>
        <v>#DIV/0!</v>
      </c>
      <c r="DK57" s="743" t="e">
        <f t="shared" si="35"/>
        <v>#DIV/0!</v>
      </c>
      <c r="DL57" s="744" t="e">
        <f t="shared" si="36"/>
        <v>#DIV/0!</v>
      </c>
      <c r="DN57" s="740"/>
      <c r="DO57" s="740"/>
      <c r="DP57" s="741"/>
      <c r="DQ57" s="742">
        <v>0</v>
      </c>
      <c r="DR57" s="740" t="e">
        <f t="shared" si="37"/>
        <v>#DIV/0!</v>
      </c>
      <c r="DS57" s="743" t="e">
        <f t="shared" si="38"/>
        <v>#DIV/0!</v>
      </c>
      <c r="DT57" s="744" t="e">
        <f t="shared" si="39"/>
        <v>#DIV/0!</v>
      </c>
      <c r="DV57" s="740"/>
      <c r="DW57" s="740"/>
      <c r="DX57" s="741"/>
      <c r="DY57" s="742">
        <v>0</v>
      </c>
      <c r="DZ57" s="740" t="e">
        <f t="shared" si="40"/>
        <v>#DIV/0!</v>
      </c>
      <c r="EA57" s="743" t="e">
        <f t="shared" si="41"/>
        <v>#DIV/0!</v>
      </c>
      <c r="EB57" s="744" t="e">
        <f t="shared" si="42"/>
        <v>#DIV/0!</v>
      </c>
      <c r="ED57" s="747">
        <f t="shared" si="43"/>
        <v>0</v>
      </c>
      <c r="EE57" s="748"/>
      <c r="EF57" s="749">
        <f t="shared" si="44"/>
        <v>0</v>
      </c>
      <c r="EG57" s="749"/>
      <c r="EH57" s="750"/>
      <c r="EI57" s="751" t="e">
        <f t="shared" si="45"/>
        <v>#DIV/0!</v>
      </c>
      <c r="EJ57" s="752" t="e">
        <f t="shared" si="46"/>
        <v>#DIV/0!</v>
      </c>
      <c r="EK57" s="753"/>
    </row>
    <row r="58" spans="1:141">
      <c r="B58" s="715"/>
      <c r="C58" s="715"/>
      <c r="D58" s="765">
        <v>0</v>
      </c>
      <c r="E58" s="714"/>
      <c r="F58" s="715">
        <v>0</v>
      </c>
      <c r="G58" s="715">
        <v>0</v>
      </c>
      <c r="H58" s="765">
        <v>0</v>
      </c>
      <c r="I58" s="765">
        <v>0</v>
      </c>
      <c r="J58" s="740" t="e">
        <f t="shared" si="52"/>
        <v>#DIV/0!</v>
      </c>
      <c r="K58" s="743" t="e">
        <f t="shared" si="48"/>
        <v>#DIV/0!</v>
      </c>
      <c r="L58" s="766" t="e">
        <f t="shared" si="53"/>
        <v>#DIV/0!</v>
      </c>
      <c r="N58" s="740"/>
      <c r="O58" s="740">
        <v>0</v>
      </c>
      <c r="P58" s="745">
        <v>0</v>
      </c>
      <c r="Q58" s="746">
        <v>0</v>
      </c>
      <c r="R58" s="740" t="e">
        <f t="shared" si="49"/>
        <v>#DIV/0!</v>
      </c>
      <c r="S58" s="743" t="e">
        <f t="shared" si="50"/>
        <v>#DIV/0!</v>
      </c>
      <c r="T58" s="744" t="e">
        <f t="shared" si="51"/>
        <v>#DIV/0!</v>
      </c>
      <c r="V58" s="740"/>
      <c r="W58" s="740"/>
      <c r="X58" s="745">
        <v>0</v>
      </c>
      <c r="Y58" s="746">
        <v>0</v>
      </c>
      <c r="Z58" s="740" t="e">
        <f t="shared" si="1"/>
        <v>#DIV/0!</v>
      </c>
      <c r="AA58" s="743" t="e">
        <f t="shared" si="2"/>
        <v>#DIV/0!</v>
      </c>
      <c r="AB58" s="744" t="e">
        <f t="shared" si="3"/>
        <v>#DIV/0!</v>
      </c>
      <c r="AD58" s="740"/>
      <c r="AE58" s="740"/>
      <c r="AF58" s="741"/>
      <c r="AG58" s="742"/>
      <c r="AH58" s="740" t="e">
        <f t="shared" si="4"/>
        <v>#DIV/0!</v>
      </c>
      <c r="AI58" s="743" t="e">
        <f t="shared" si="5"/>
        <v>#DIV/0!</v>
      </c>
      <c r="AJ58" s="744" t="e">
        <f t="shared" si="6"/>
        <v>#DIV/0!</v>
      </c>
      <c r="AL58" s="740"/>
      <c r="AM58" s="740">
        <v>0</v>
      </c>
      <c r="AN58" s="741">
        <v>0</v>
      </c>
      <c r="AO58" s="742">
        <v>0</v>
      </c>
      <c r="AP58" s="740" t="e">
        <f t="shared" si="7"/>
        <v>#DIV/0!</v>
      </c>
      <c r="AQ58" s="743" t="e">
        <f t="shared" si="8"/>
        <v>#DIV/0!</v>
      </c>
      <c r="AR58" s="744" t="e">
        <f t="shared" si="9"/>
        <v>#DIV/0!</v>
      </c>
      <c r="AT58" s="740"/>
      <c r="AU58" s="740"/>
      <c r="AV58" s="741"/>
      <c r="AW58" s="742"/>
      <c r="AX58" s="740" t="e">
        <f t="shared" si="10"/>
        <v>#DIV/0!</v>
      </c>
      <c r="AY58" s="743" t="e">
        <f t="shared" si="11"/>
        <v>#DIV/0!</v>
      </c>
      <c r="AZ58" s="744" t="e">
        <f t="shared" si="12"/>
        <v>#DIV/0!</v>
      </c>
      <c r="BB58" s="740"/>
      <c r="BC58" s="740"/>
      <c r="BD58" s="741"/>
      <c r="BE58" s="742">
        <v>0</v>
      </c>
      <c r="BF58" s="740" t="e">
        <f t="shared" si="13"/>
        <v>#DIV/0!</v>
      </c>
      <c r="BG58" s="743" t="e">
        <f t="shared" si="14"/>
        <v>#DIV/0!</v>
      </c>
      <c r="BH58" s="744" t="e">
        <f t="shared" si="15"/>
        <v>#DIV/0!</v>
      </c>
      <c r="BJ58" s="740"/>
      <c r="BK58" s="740"/>
      <c r="BL58" s="741"/>
      <c r="BM58" s="742">
        <v>0</v>
      </c>
      <c r="BN58" s="740" t="e">
        <f t="shared" si="16"/>
        <v>#DIV/0!</v>
      </c>
      <c r="BO58" s="743" t="e">
        <f t="shared" si="17"/>
        <v>#DIV/0!</v>
      </c>
      <c r="BP58" s="744" t="e">
        <f t="shared" si="18"/>
        <v>#DIV/0!</v>
      </c>
      <c r="BR58" s="740"/>
      <c r="BS58" s="740"/>
      <c r="BT58" s="741"/>
      <c r="BU58" s="742">
        <v>0</v>
      </c>
      <c r="BV58" s="740" t="e">
        <f t="shared" si="19"/>
        <v>#DIV/0!</v>
      </c>
      <c r="BW58" s="743" t="e">
        <f t="shared" si="20"/>
        <v>#DIV/0!</v>
      </c>
      <c r="BX58" s="744" t="e">
        <f t="shared" si="21"/>
        <v>#DIV/0!</v>
      </c>
      <c r="BZ58" s="740"/>
      <c r="CA58" s="740"/>
      <c r="CB58" s="741"/>
      <c r="CC58" s="742">
        <v>0</v>
      </c>
      <c r="CD58" s="740" t="e">
        <f t="shared" si="22"/>
        <v>#DIV/0!</v>
      </c>
      <c r="CE58" s="743" t="e">
        <f t="shared" si="23"/>
        <v>#DIV/0!</v>
      </c>
      <c r="CF58" s="744" t="e">
        <f t="shared" si="24"/>
        <v>#DIV/0!</v>
      </c>
      <c r="CH58" s="740"/>
      <c r="CI58" s="740"/>
      <c r="CJ58" s="741"/>
      <c r="CK58" s="742">
        <v>0</v>
      </c>
      <c r="CL58" s="740" t="e">
        <f t="shared" si="25"/>
        <v>#DIV/0!</v>
      </c>
      <c r="CM58" s="743" t="e">
        <f t="shared" si="26"/>
        <v>#DIV/0!</v>
      </c>
      <c r="CN58" s="744" t="e">
        <f t="shared" si="27"/>
        <v>#DIV/0!</v>
      </c>
      <c r="CP58" s="740"/>
      <c r="CQ58" s="740"/>
      <c r="CR58" s="741"/>
      <c r="CS58" s="742">
        <v>0</v>
      </c>
      <c r="CT58" s="740" t="e">
        <f t="shared" si="28"/>
        <v>#DIV/0!</v>
      </c>
      <c r="CU58" s="743" t="e">
        <f t="shared" si="29"/>
        <v>#DIV/0!</v>
      </c>
      <c r="CV58" s="744" t="e">
        <f t="shared" si="30"/>
        <v>#DIV/0!</v>
      </c>
      <c r="CX58" s="740"/>
      <c r="CY58" s="740"/>
      <c r="CZ58" s="741"/>
      <c r="DA58" s="742">
        <v>0</v>
      </c>
      <c r="DB58" s="740" t="e">
        <f t="shared" si="31"/>
        <v>#DIV/0!</v>
      </c>
      <c r="DC58" s="743" t="e">
        <f t="shared" si="32"/>
        <v>#DIV/0!</v>
      </c>
      <c r="DD58" s="744" t="e">
        <f t="shared" si="33"/>
        <v>#DIV/0!</v>
      </c>
      <c r="DF58" s="740"/>
      <c r="DG58" s="740"/>
      <c r="DH58" s="741"/>
      <c r="DI58" s="742">
        <v>0</v>
      </c>
      <c r="DJ58" s="740" t="e">
        <f t="shared" si="34"/>
        <v>#DIV/0!</v>
      </c>
      <c r="DK58" s="743" t="e">
        <f t="shared" si="35"/>
        <v>#DIV/0!</v>
      </c>
      <c r="DL58" s="744" t="e">
        <f t="shared" si="36"/>
        <v>#DIV/0!</v>
      </c>
      <c r="DN58" s="740"/>
      <c r="DO58" s="740"/>
      <c r="DP58" s="741"/>
      <c r="DQ58" s="742">
        <v>0</v>
      </c>
      <c r="DR58" s="740" t="e">
        <f t="shared" si="37"/>
        <v>#DIV/0!</v>
      </c>
      <c r="DS58" s="743" t="e">
        <f t="shared" si="38"/>
        <v>#DIV/0!</v>
      </c>
      <c r="DT58" s="744" t="e">
        <f t="shared" si="39"/>
        <v>#DIV/0!</v>
      </c>
      <c r="DV58" s="740"/>
      <c r="DW58" s="740"/>
      <c r="DX58" s="741"/>
      <c r="DY58" s="742">
        <v>0</v>
      </c>
      <c r="DZ58" s="740" t="e">
        <f t="shared" si="40"/>
        <v>#DIV/0!</v>
      </c>
      <c r="EA58" s="743" t="e">
        <f t="shared" si="41"/>
        <v>#DIV/0!</v>
      </c>
      <c r="EB58" s="744" t="e">
        <f t="shared" si="42"/>
        <v>#DIV/0!</v>
      </c>
      <c r="ED58" s="747">
        <f t="shared" si="43"/>
        <v>0</v>
      </c>
      <c r="EE58" s="748"/>
      <c r="EF58" s="749">
        <f t="shared" si="44"/>
        <v>0</v>
      </c>
      <c r="EG58" s="749"/>
      <c r="EH58" s="750"/>
      <c r="EI58" s="751" t="e">
        <f t="shared" si="45"/>
        <v>#DIV/0!</v>
      </c>
      <c r="EJ58" s="752" t="e">
        <f t="shared" si="46"/>
        <v>#DIV/0!</v>
      </c>
      <c r="EK58" s="753"/>
    </row>
    <row r="59" spans="1:141">
      <c r="B59" s="715"/>
      <c r="C59" s="715"/>
      <c r="D59" s="765">
        <v>0</v>
      </c>
      <c r="E59" s="714"/>
      <c r="F59" s="715">
        <v>0</v>
      </c>
      <c r="G59" s="715">
        <v>0</v>
      </c>
      <c r="H59" s="765">
        <v>0</v>
      </c>
      <c r="I59" s="765">
        <v>0</v>
      </c>
      <c r="J59" s="740" t="e">
        <f t="shared" si="52"/>
        <v>#DIV/0!</v>
      </c>
      <c r="K59" s="743" t="e">
        <f t="shared" si="48"/>
        <v>#DIV/0!</v>
      </c>
      <c r="L59" s="766" t="e">
        <f t="shared" si="53"/>
        <v>#DIV/0!</v>
      </c>
      <c r="N59" s="740"/>
      <c r="O59" s="740">
        <v>0</v>
      </c>
      <c r="P59" s="745">
        <v>0</v>
      </c>
      <c r="Q59" s="746">
        <v>0</v>
      </c>
      <c r="R59" s="740" t="e">
        <f t="shared" si="49"/>
        <v>#DIV/0!</v>
      </c>
      <c r="S59" s="743" t="e">
        <f t="shared" si="50"/>
        <v>#DIV/0!</v>
      </c>
      <c r="T59" s="744" t="e">
        <f t="shared" si="51"/>
        <v>#DIV/0!</v>
      </c>
      <c r="V59" s="740"/>
      <c r="W59" s="740"/>
      <c r="X59" s="745">
        <v>0</v>
      </c>
      <c r="Y59" s="746">
        <v>0</v>
      </c>
      <c r="Z59" s="740" t="e">
        <f t="shared" si="1"/>
        <v>#DIV/0!</v>
      </c>
      <c r="AA59" s="743" t="e">
        <f t="shared" si="2"/>
        <v>#DIV/0!</v>
      </c>
      <c r="AB59" s="744" t="e">
        <f t="shared" si="3"/>
        <v>#DIV/0!</v>
      </c>
      <c r="AD59" s="740"/>
      <c r="AE59" s="740"/>
      <c r="AF59" s="741"/>
      <c r="AG59" s="742"/>
      <c r="AH59" s="740" t="e">
        <f t="shared" si="4"/>
        <v>#DIV/0!</v>
      </c>
      <c r="AI59" s="743" t="e">
        <f t="shared" si="5"/>
        <v>#DIV/0!</v>
      </c>
      <c r="AJ59" s="744" t="e">
        <f t="shared" si="6"/>
        <v>#DIV/0!</v>
      </c>
      <c r="AL59" s="740"/>
      <c r="AM59" s="740">
        <v>0</v>
      </c>
      <c r="AN59" s="741">
        <v>0</v>
      </c>
      <c r="AO59" s="742">
        <v>0</v>
      </c>
      <c r="AP59" s="740" t="e">
        <f t="shared" si="7"/>
        <v>#DIV/0!</v>
      </c>
      <c r="AQ59" s="743" t="e">
        <f t="shared" si="8"/>
        <v>#DIV/0!</v>
      </c>
      <c r="AR59" s="744" t="e">
        <f t="shared" si="9"/>
        <v>#DIV/0!</v>
      </c>
      <c r="AT59" s="740"/>
      <c r="AU59" s="740"/>
      <c r="AV59" s="741"/>
      <c r="AW59" s="742"/>
      <c r="AX59" s="740" t="e">
        <f t="shared" si="10"/>
        <v>#DIV/0!</v>
      </c>
      <c r="AY59" s="743" t="e">
        <f t="shared" si="11"/>
        <v>#DIV/0!</v>
      </c>
      <c r="AZ59" s="744" t="e">
        <f t="shared" si="12"/>
        <v>#DIV/0!</v>
      </c>
      <c r="BB59" s="740"/>
      <c r="BC59" s="740"/>
      <c r="BD59" s="741"/>
      <c r="BE59" s="742">
        <v>0</v>
      </c>
      <c r="BF59" s="740" t="e">
        <f t="shared" si="13"/>
        <v>#DIV/0!</v>
      </c>
      <c r="BG59" s="743" t="e">
        <f t="shared" si="14"/>
        <v>#DIV/0!</v>
      </c>
      <c r="BH59" s="744" t="e">
        <f t="shared" si="15"/>
        <v>#DIV/0!</v>
      </c>
      <c r="BJ59" s="740"/>
      <c r="BK59" s="740"/>
      <c r="BL59" s="741"/>
      <c r="BM59" s="742">
        <v>0</v>
      </c>
      <c r="BN59" s="740" t="e">
        <f t="shared" si="16"/>
        <v>#DIV/0!</v>
      </c>
      <c r="BO59" s="743" t="e">
        <f t="shared" si="17"/>
        <v>#DIV/0!</v>
      </c>
      <c r="BP59" s="744" t="e">
        <f t="shared" si="18"/>
        <v>#DIV/0!</v>
      </c>
      <c r="BR59" s="740"/>
      <c r="BS59" s="740"/>
      <c r="BT59" s="741"/>
      <c r="BU59" s="742">
        <v>0</v>
      </c>
      <c r="BV59" s="740" t="e">
        <f t="shared" si="19"/>
        <v>#DIV/0!</v>
      </c>
      <c r="BW59" s="743" t="e">
        <f t="shared" si="20"/>
        <v>#DIV/0!</v>
      </c>
      <c r="BX59" s="744" t="e">
        <f t="shared" si="21"/>
        <v>#DIV/0!</v>
      </c>
      <c r="BZ59" s="740"/>
      <c r="CA59" s="740"/>
      <c r="CB59" s="741"/>
      <c r="CC59" s="742">
        <v>0</v>
      </c>
      <c r="CD59" s="740" t="e">
        <f t="shared" si="22"/>
        <v>#DIV/0!</v>
      </c>
      <c r="CE59" s="743" t="e">
        <f t="shared" si="23"/>
        <v>#DIV/0!</v>
      </c>
      <c r="CF59" s="744" t="e">
        <f t="shared" si="24"/>
        <v>#DIV/0!</v>
      </c>
      <c r="CH59" s="740"/>
      <c r="CI59" s="740"/>
      <c r="CJ59" s="741"/>
      <c r="CK59" s="742">
        <v>0</v>
      </c>
      <c r="CL59" s="740" t="e">
        <f t="shared" si="25"/>
        <v>#DIV/0!</v>
      </c>
      <c r="CM59" s="743" t="e">
        <f t="shared" si="26"/>
        <v>#DIV/0!</v>
      </c>
      <c r="CN59" s="744" t="e">
        <f t="shared" si="27"/>
        <v>#DIV/0!</v>
      </c>
      <c r="CP59" s="740"/>
      <c r="CQ59" s="740"/>
      <c r="CR59" s="741"/>
      <c r="CS59" s="742">
        <v>0</v>
      </c>
      <c r="CT59" s="740" t="e">
        <f t="shared" si="28"/>
        <v>#DIV/0!</v>
      </c>
      <c r="CU59" s="743" t="e">
        <f t="shared" si="29"/>
        <v>#DIV/0!</v>
      </c>
      <c r="CV59" s="744" t="e">
        <f t="shared" si="30"/>
        <v>#DIV/0!</v>
      </c>
      <c r="CX59" s="740"/>
      <c r="CY59" s="740"/>
      <c r="CZ59" s="741"/>
      <c r="DA59" s="742">
        <v>0</v>
      </c>
      <c r="DB59" s="740" t="e">
        <f t="shared" si="31"/>
        <v>#DIV/0!</v>
      </c>
      <c r="DC59" s="743" t="e">
        <f t="shared" si="32"/>
        <v>#DIV/0!</v>
      </c>
      <c r="DD59" s="744" t="e">
        <f t="shared" si="33"/>
        <v>#DIV/0!</v>
      </c>
      <c r="DF59" s="740"/>
      <c r="DG59" s="740"/>
      <c r="DH59" s="741"/>
      <c r="DI59" s="742">
        <v>0</v>
      </c>
      <c r="DJ59" s="740" t="e">
        <f t="shared" si="34"/>
        <v>#DIV/0!</v>
      </c>
      <c r="DK59" s="743" t="e">
        <f t="shared" si="35"/>
        <v>#DIV/0!</v>
      </c>
      <c r="DL59" s="744" t="e">
        <f t="shared" si="36"/>
        <v>#DIV/0!</v>
      </c>
      <c r="DN59" s="740"/>
      <c r="DO59" s="740"/>
      <c r="DP59" s="741"/>
      <c r="DQ59" s="742">
        <v>0</v>
      </c>
      <c r="DR59" s="740" t="e">
        <f t="shared" si="37"/>
        <v>#DIV/0!</v>
      </c>
      <c r="DS59" s="743" t="e">
        <f t="shared" si="38"/>
        <v>#DIV/0!</v>
      </c>
      <c r="DT59" s="744" t="e">
        <f t="shared" si="39"/>
        <v>#DIV/0!</v>
      </c>
      <c r="DV59" s="740"/>
      <c r="DW59" s="740"/>
      <c r="DX59" s="741"/>
      <c r="DY59" s="742">
        <v>0</v>
      </c>
      <c r="DZ59" s="740" t="e">
        <f t="shared" si="40"/>
        <v>#DIV/0!</v>
      </c>
      <c r="EA59" s="743" t="e">
        <f t="shared" si="41"/>
        <v>#DIV/0!</v>
      </c>
      <c r="EB59" s="744" t="e">
        <f t="shared" si="42"/>
        <v>#DIV/0!</v>
      </c>
      <c r="ED59" s="747">
        <f t="shared" si="43"/>
        <v>0</v>
      </c>
      <c r="EE59" s="748"/>
      <c r="EF59" s="749">
        <f t="shared" si="44"/>
        <v>0</v>
      </c>
      <c r="EG59" s="749"/>
      <c r="EH59" s="750"/>
      <c r="EI59" s="751" t="e">
        <f t="shared" si="45"/>
        <v>#DIV/0!</v>
      </c>
      <c r="EJ59" s="752" t="e">
        <f t="shared" si="46"/>
        <v>#DIV/0!</v>
      </c>
      <c r="EK59" s="753"/>
    </row>
    <row r="60" spans="1:141">
      <c r="B60" s="715"/>
      <c r="C60" s="715"/>
      <c r="D60" s="765">
        <v>0</v>
      </c>
      <c r="E60" s="714"/>
      <c r="F60" s="715">
        <v>0</v>
      </c>
      <c r="G60" s="715">
        <v>0</v>
      </c>
      <c r="H60" s="765">
        <v>0</v>
      </c>
      <c r="I60" s="765">
        <v>0</v>
      </c>
      <c r="J60" s="740" t="e">
        <f t="shared" si="52"/>
        <v>#DIV/0!</v>
      </c>
      <c r="K60" s="743" t="e">
        <f t="shared" si="48"/>
        <v>#DIV/0!</v>
      </c>
      <c r="L60" s="766" t="e">
        <f t="shared" si="53"/>
        <v>#DIV/0!</v>
      </c>
      <c r="N60" s="740"/>
      <c r="O60" s="740">
        <v>0</v>
      </c>
      <c r="P60" s="745">
        <v>0</v>
      </c>
      <c r="Q60" s="746">
        <v>0</v>
      </c>
      <c r="R60" s="740" t="e">
        <f t="shared" si="49"/>
        <v>#DIV/0!</v>
      </c>
      <c r="S60" s="743" t="e">
        <f t="shared" si="50"/>
        <v>#DIV/0!</v>
      </c>
      <c r="T60" s="744" t="e">
        <f t="shared" si="51"/>
        <v>#DIV/0!</v>
      </c>
      <c r="V60" s="740"/>
      <c r="W60" s="740"/>
      <c r="X60" s="745">
        <v>0</v>
      </c>
      <c r="Y60" s="746">
        <v>0</v>
      </c>
      <c r="Z60" s="740" t="e">
        <f t="shared" si="1"/>
        <v>#DIV/0!</v>
      </c>
      <c r="AA60" s="743" t="e">
        <f t="shared" si="2"/>
        <v>#DIV/0!</v>
      </c>
      <c r="AB60" s="744" t="e">
        <f t="shared" si="3"/>
        <v>#DIV/0!</v>
      </c>
      <c r="AD60" s="740"/>
      <c r="AE60" s="740"/>
      <c r="AF60" s="741"/>
      <c r="AG60" s="742"/>
      <c r="AH60" s="740" t="e">
        <f t="shared" si="4"/>
        <v>#DIV/0!</v>
      </c>
      <c r="AI60" s="743" t="e">
        <f t="shared" si="5"/>
        <v>#DIV/0!</v>
      </c>
      <c r="AJ60" s="744" t="e">
        <f t="shared" si="6"/>
        <v>#DIV/0!</v>
      </c>
      <c r="AL60" s="740"/>
      <c r="AM60" s="740">
        <v>0</v>
      </c>
      <c r="AN60" s="741">
        <v>0</v>
      </c>
      <c r="AO60" s="742">
        <v>0</v>
      </c>
      <c r="AP60" s="740" t="e">
        <f t="shared" si="7"/>
        <v>#DIV/0!</v>
      </c>
      <c r="AQ60" s="743" t="e">
        <f t="shared" si="8"/>
        <v>#DIV/0!</v>
      </c>
      <c r="AR60" s="744" t="e">
        <f t="shared" si="9"/>
        <v>#DIV/0!</v>
      </c>
      <c r="AT60" s="740"/>
      <c r="AU60" s="740"/>
      <c r="AV60" s="741"/>
      <c r="AW60" s="742"/>
      <c r="AX60" s="740" t="e">
        <f t="shared" si="10"/>
        <v>#DIV/0!</v>
      </c>
      <c r="AY60" s="743" t="e">
        <f t="shared" si="11"/>
        <v>#DIV/0!</v>
      </c>
      <c r="AZ60" s="744" t="e">
        <f t="shared" si="12"/>
        <v>#DIV/0!</v>
      </c>
      <c r="BB60" s="740"/>
      <c r="BC60" s="740"/>
      <c r="BD60" s="741"/>
      <c r="BE60" s="742">
        <v>0</v>
      </c>
      <c r="BF60" s="740" t="e">
        <f t="shared" si="13"/>
        <v>#DIV/0!</v>
      </c>
      <c r="BG60" s="743" t="e">
        <f t="shared" si="14"/>
        <v>#DIV/0!</v>
      </c>
      <c r="BH60" s="744" t="e">
        <f t="shared" si="15"/>
        <v>#DIV/0!</v>
      </c>
      <c r="BJ60" s="740"/>
      <c r="BK60" s="740"/>
      <c r="BL60" s="741"/>
      <c r="BM60" s="742">
        <v>0</v>
      </c>
      <c r="BN60" s="740" t="e">
        <f t="shared" si="16"/>
        <v>#DIV/0!</v>
      </c>
      <c r="BO60" s="743" t="e">
        <f t="shared" si="17"/>
        <v>#DIV/0!</v>
      </c>
      <c r="BP60" s="744" t="e">
        <f t="shared" si="18"/>
        <v>#DIV/0!</v>
      </c>
      <c r="BR60" s="740"/>
      <c r="BS60" s="740"/>
      <c r="BT60" s="741"/>
      <c r="BU60" s="742">
        <v>0</v>
      </c>
      <c r="BV60" s="740" t="e">
        <f t="shared" si="19"/>
        <v>#DIV/0!</v>
      </c>
      <c r="BW60" s="743" t="e">
        <f t="shared" si="20"/>
        <v>#DIV/0!</v>
      </c>
      <c r="BX60" s="744" t="e">
        <f t="shared" si="21"/>
        <v>#DIV/0!</v>
      </c>
      <c r="BZ60" s="740"/>
      <c r="CA60" s="740"/>
      <c r="CB60" s="741"/>
      <c r="CC60" s="742">
        <v>0</v>
      </c>
      <c r="CD60" s="740" t="e">
        <f t="shared" si="22"/>
        <v>#DIV/0!</v>
      </c>
      <c r="CE60" s="743" t="e">
        <f t="shared" si="23"/>
        <v>#DIV/0!</v>
      </c>
      <c r="CF60" s="744" t="e">
        <f t="shared" si="24"/>
        <v>#DIV/0!</v>
      </c>
      <c r="CH60" s="740"/>
      <c r="CI60" s="740"/>
      <c r="CJ60" s="741"/>
      <c r="CK60" s="742">
        <v>0</v>
      </c>
      <c r="CL60" s="740" t="e">
        <f t="shared" si="25"/>
        <v>#DIV/0!</v>
      </c>
      <c r="CM60" s="743" t="e">
        <f t="shared" si="26"/>
        <v>#DIV/0!</v>
      </c>
      <c r="CN60" s="744" t="e">
        <f t="shared" si="27"/>
        <v>#DIV/0!</v>
      </c>
      <c r="CP60" s="740"/>
      <c r="CQ60" s="740"/>
      <c r="CR60" s="741"/>
      <c r="CS60" s="742">
        <v>0</v>
      </c>
      <c r="CT60" s="740" t="e">
        <f t="shared" si="28"/>
        <v>#DIV/0!</v>
      </c>
      <c r="CU60" s="743" t="e">
        <f t="shared" si="29"/>
        <v>#DIV/0!</v>
      </c>
      <c r="CV60" s="744" t="e">
        <f t="shared" si="30"/>
        <v>#DIV/0!</v>
      </c>
      <c r="CX60" s="740"/>
      <c r="CY60" s="740"/>
      <c r="CZ60" s="741"/>
      <c r="DA60" s="742">
        <v>0</v>
      </c>
      <c r="DB60" s="740" t="e">
        <f t="shared" si="31"/>
        <v>#DIV/0!</v>
      </c>
      <c r="DC60" s="743" t="e">
        <f t="shared" si="32"/>
        <v>#DIV/0!</v>
      </c>
      <c r="DD60" s="744" t="e">
        <f t="shared" si="33"/>
        <v>#DIV/0!</v>
      </c>
      <c r="DF60" s="740"/>
      <c r="DG60" s="740"/>
      <c r="DH60" s="741"/>
      <c r="DI60" s="742">
        <v>0</v>
      </c>
      <c r="DJ60" s="740" t="e">
        <f t="shared" si="34"/>
        <v>#DIV/0!</v>
      </c>
      <c r="DK60" s="743" t="e">
        <f t="shared" si="35"/>
        <v>#DIV/0!</v>
      </c>
      <c r="DL60" s="744" t="e">
        <f t="shared" si="36"/>
        <v>#DIV/0!</v>
      </c>
      <c r="DN60" s="740"/>
      <c r="DO60" s="740"/>
      <c r="DP60" s="741"/>
      <c r="DQ60" s="742">
        <v>0</v>
      </c>
      <c r="DR60" s="740" t="e">
        <f t="shared" si="37"/>
        <v>#DIV/0!</v>
      </c>
      <c r="DS60" s="743" t="e">
        <f t="shared" si="38"/>
        <v>#DIV/0!</v>
      </c>
      <c r="DT60" s="744" t="e">
        <f t="shared" si="39"/>
        <v>#DIV/0!</v>
      </c>
      <c r="DV60" s="740"/>
      <c r="DW60" s="740"/>
      <c r="DX60" s="741"/>
      <c r="DY60" s="742">
        <v>0</v>
      </c>
      <c r="DZ60" s="740" t="e">
        <f t="shared" si="40"/>
        <v>#DIV/0!</v>
      </c>
      <c r="EA60" s="743" t="e">
        <f t="shared" si="41"/>
        <v>#DIV/0!</v>
      </c>
      <c r="EB60" s="744" t="e">
        <f t="shared" si="42"/>
        <v>#DIV/0!</v>
      </c>
      <c r="ED60" s="747">
        <f t="shared" si="43"/>
        <v>0</v>
      </c>
      <c r="EE60" s="748"/>
      <c r="EF60" s="749">
        <f t="shared" si="44"/>
        <v>0</v>
      </c>
      <c r="EG60" s="749"/>
      <c r="EH60" s="750"/>
      <c r="EI60" s="751" t="e">
        <f t="shared" si="45"/>
        <v>#DIV/0!</v>
      </c>
      <c r="EJ60" s="752" t="e">
        <f t="shared" si="46"/>
        <v>#DIV/0!</v>
      </c>
      <c r="EK60" s="753"/>
    </row>
    <row r="61" spans="1:141">
      <c r="B61" s="715"/>
      <c r="C61" s="715"/>
      <c r="D61" s="765">
        <v>0</v>
      </c>
      <c r="E61" s="714"/>
      <c r="F61" s="715">
        <v>0</v>
      </c>
      <c r="G61" s="715">
        <v>0</v>
      </c>
      <c r="H61" s="765">
        <v>0</v>
      </c>
      <c r="I61" s="765">
        <v>0</v>
      </c>
      <c r="J61" s="740" t="e">
        <f t="shared" si="52"/>
        <v>#DIV/0!</v>
      </c>
      <c r="K61" s="743" t="e">
        <f t="shared" si="48"/>
        <v>#DIV/0!</v>
      </c>
      <c r="L61" s="766" t="e">
        <f t="shared" si="53"/>
        <v>#DIV/0!</v>
      </c>
      <c r="N61" s="740"/>
      <c r="O61" s="740">
        <v>0</v>
      </c>
      <c r="P61" s="745">
        <v>0</v>
      </c>
      <c r="Q61" s="746">
        <v>0</v>
      </c>
      <c r="R61" s="740" t="e">
        <f t="shared" si="49"/>
        <v>#DIV/0!</v>
      </c>
      <c r="S61" s="743" t="e">
        <f t="shared" si="50"/>
        <v>#DIV/0!</v>
      </c>
      <c r="T61" s="744" t="e">
        <f t="shared" si="51"/>
        <v>#DIV/0!</v>
      </c>
      <c r="V61" s="740"/>
      <c r="W61" s="740"/>
      <c r="X61" s="745">
        <v>0</v>
      </c>
      <c r="Y61" s="746">
        <v>0</v>
      </c>
      <c r="Z61" s="740" t="e">
        <f t="shared" si="1"/>
        <v>#DIV/0!</v>
      </c>
      <c r="AA61" s="743" t="e">
        <f t="shared" si="2"/>
        <v>#DIV/0!</v>
      </c>
      <c r="AB61" s="744" t="e">
        <f t="shared" si="3"/>
        <v>#DIV/0!</v>
      </c>
      <c r="AD61" s="740"/>
      <c r="AE61" s="740"/>
      <c r="AF61" s="741"/>
      <c r="AG61" s="742"/>
      <c r="AH61" s="740" t="e">
        <f t="shared" si="4"/>
        <v>#DIV/0!</v>
      </c>
      <c r="AI61" s="743" t="e">
        <f t="shared" si="5"/>
        <v>#DIV/0!</v>
      </c>
      <c r="AJ61" s="744" t="e">
        <f t="shared" si="6"/>
        <v>#DIV/0!</v>
      </c>
      <c r="AL61" s="740"/>
      <c r="AM61" s="740">
        <v>0</v>
      </c>
      <c r="AN61" s="741">
        <v>0</v>
      </c>
      <c r="AO61" s="742">
        <v>0</v>
      </c>
      <c r="AP61" s="740" t="e">
        <f t="shared" si="7"/>
        <v>#DIV/0!</v>
      </c>
      <c r="AQ61" s="743" t="e">
        <f t="shared" si="8"/>
        <v>#DIV/0!</v>
      </c>
      <c r="AR61" s="744" t="e">
        <f t="shared" si="9"/>
        <v>#DIV/0!</v>
      </c>
      <c r="AT61" s="740"/>
      <c r="AU61" s="740"/>
      <c r="AV61" s="741"/>
      <c r="AW61" s="742"/>
      <c r="AX61" s="740" t="e">
        <f t="shared" si="10"/>
        <v>#DIV/0!</v>
      </c>
      <c r="AY61" s="743" t="e">
        <f t="shared" si="11"/>
        <v>#DIV/0!</v>
      </c>
      <c r="AZ61" s="744" t="e">
        <f t="shared" si="12"/>
        <v>#DIV/0!</v>
      </c>
      <c r="BB61" s="740"/>
      <c r="BC61" s="740"/>
      <c r="BD61" s="741"/>
      <c r="BE61" s="742">
        <v>0</v>
      </c>
      <c r="BF61" s="740" t="e">
        <f t="shared" si="13"/>
        <v>#DIV/0!</v>
      </c>
      <c r="BG61" s="743" t="e">
        <f t="shared" si="14"/>
        <v>#DIV/0!</v>
      </c>
      <c r="BH61" s="744" t="e">
        <f t="shared" si="15"/>
        <v>#DIV/0!</v>
      </c>
      <c r="BJ61" s="740"/>
      <c r="BK61" s="740"/>
      <c r="BL61" s="741"/>
      <c r="BM61" s="742">
        <v>0</v>
      </c>
      <c r="BN61" s="740" t="e">
        <f t="shared" si="16"/>
        <v>#DIV/0!</v>
      </c>
      <c r="BO61" s="743" t="e">
        <f t="shared" si="17"/>
        <v>#DIV/0!</v>
      </c>
      <c r="BP61" s="744" t="e">
        <f t="shared" si="18"/>
        <v>#DIV/0!</v>
      </c>
      <c r="BR61" s="740"/>
      <c r="BS61" s="740"/>
      <c r="BT61" s="741"/>
      <c r="BU61" s="742">
        <v>0</v>
      </c>
      <c r="BV61" s="740" t="e">
        <f t="shared" si="19"/>
        <v>#DIV/0!</v>
      </c>
      <c r="BW61" s="743" t="e">
        <f t="shared" si="20"/>
        <v>#DIV/0!</v>
      </c>
      <c r="BX61" s="744" t="e">
        <f t="shared" si="21"/>
        <v>#DIV/0!</v>
      </c>
      <c r="BZ61" s="740"/>
      <c r="CA61" s="740"/>
      <c r="CB61" s="741"/>
      <c r="CC61" s="742">
        <v>0</v>
      </c>
      <c r="CD61" s="740" t="e">
        <f t="shared" si="22"/>
        <v>#DIV/0!</v>
      </c>
      <c r="CE61" s="743" t="e">
        <f t="shared" si="23"/>
        <v>#DIV/0!</v>
      </c>
      <c r="CF61" s="744" t="e">
        <f t="shared" si="24"/>
        <v>#DIV/0!</v>
      </c>
      <c r="CH61" s="740"/>
      <c r="CI61" s="740"/>
      <c r="CJ61" s="741"/>
      <c r="CK61" s="742">
        <v>0</v>
      </c>
      <c r="CL61" s="740" t="e">
        <f t="shared" si="25"/>
        <v>#DIV/0!</v>
      </c>
      <c r="CM61" s="743" t="e">
        <f t="shared" si="26"/>
        <v>#DIV/0!</v>
      </c>
      <c r="CN61" s="744" t="e">
        <f t="shared" si="27"/>
        <v>#DIV/0!</v>
      </c>
      <c r="CP61" s="740"/>
      <c r="CQ61" s="740"/>
      <c r="CR61" s="741"/>
      <c r="CS61" s="742">
        <v>0</v>
      </c>
      <c r="CT61" s="740" t="e">
        <f t="shared" si="28"/>
        <v>#DIV/0!</v>
      </c>
      <c r="CU61" s="743" t="e">
        <f t="shared" si="29"/>
        <v>#DIV/0!</v>
      </c>
      <c r="CV61" s="744" t="e">
        <f t="shared" si="30"/>
        <v>#DIV/0!</v>
      </c>
      <c r="CX61" s="740"/>
      <c r="CY61" s="740"/>
      <c r="CZ61" s="741"/>
      <c r="DA61" s="742">
        <v>0</v>
      </c>
      <c r="DB61" s="740" t="e">
        <f t="shared" si="31"/>
        <v>#DIV/0!</v>
      </c>
      <c r="DC61" s="743" t="e">
        <f t="shared" si="32"/>
        <v>#DIV/0!</v>
      </c>
      <c r="DD61" s="744" t="e">
        <f t="shared" si="33"/>
        <v>#DIV/0!</v>
      </c>
      <c r="DF61" s="740"/>
      <c r="DG61" s="740"/>
      <c r="DH61" s="741"/>
      <c r="DI61" s="742">
        <v>0</v>
      </c>
      <c r="DJ61" s="740" t="e">
        <f t="shared" si="34"/>
        <v>#DIV/0!</v>
      </c>
      <c r="DK61" s="743" t="e">
        <f t="shared" si="35"/>
        <v>#DIV/0!</v>
      </c>
      <c r="DL61" s="744" t="e">
        <f t="shared" si="36"/>
        <v>#DIV/0!</v>
      </c>
      <c r="DN61" s="740"/>
      <c r="DO61" s="740"/>
      <c r="DP61" s="741"/>
      <c r="DQ61" s="742">
        <v>0</v>
      </c>
      <c r="DR61" s="740" t="e">
        <f t="shared" si="37"/>
        <v>#DIV/0!</v>
      </c>
      <c r="DS61" s="743" t="e">
        <f t="shared" si="38"/>
        <v>#DIV/0!</v>
      </c>
      <c r="DT61" s="744" t="e">
        <f t="shared" si="39"/>
        <v>#DIV/0!</v>
      </c>
      <c r="DV61" s="740"/>
      <c r="DW61" s="740"/>
      <c r="DX61" s="741"/>
      <c r="DY61" s="742">
        <v>0</v>
      </c>
      <c r="DZ61" s="740" t="e">
        <f t="shared" si="40"/>
        <v>#DIV/0!</v>
      </c>
      <c r="EA61" s="743" t="e">
        <f t="shared" si="41"/>
        <v>#DIV/0!</v>
      </c>
      <c r="EB61" s="744" t="e">
        <f t="shared" si="42"/>
        <v>#DIV/0!</v>
      </c>
      <c r="ED61" s="747">
        <f t="shared" si="43"/>
        <v>0</v>
      </c>
      <c r="EE61" s="748"/>
      <c r="EF61" s="749">
        <f t="shared" si="44"/>
        <v>0</v>
      </c>
      <c r="EG61" s="749"/>
      <c r="EH61" s="750"/>
      <c r="EI61" s="751" t="e">
        <f t="shared" si="45"/>
        <v>#DIV/0!</v>
      </c>
      <c r="EJ61" s="752" t="e">
        <f t="shared" si="46"/>
        <v>#DIV/0!</v>
      </c>
      <c r="EK61" s="753"/>
    </row>
    <row r="62" spans="1:141">
      <c r="B62" s="715"/>
      <c r="C62" s="715"/>
      <c r="D62" s="765">
        <v>0</v>
      </c>
      <c r="E62" s="714"/>
      <c r="F62" s="715">
        <v>0</v>
      </c>
      <c r="G62" s="715">
        <v>0</v>
      </c>
      <c r="H62" s="765">
        <v>0</v>
      </c>
      <c r="I62" s="765">
        <v>0</v>
      </c>
      <c r="J62" s="740" t="e">
        <f t="shared" si="52"/>
        <v>#DIV/0!</v>
      </c>
      <c r="K62" s="743" t="e">
        <f t="shared" si="48"/>
        <v>#DIV/0!</v>
      </c>
      <c r="L62" s="766" t="e">
        <f t="shared" si="53"/>
        <v>#DIV/0!</v>
      </c>
      <c r="N62" s="740"/>
      <c r="O62" s="740">
        <v>0</v>
      </c>
      <c r="P62" s="745">
        <v>0</v>
      </c>
      <c r="Q62" s="746">
        <v>0</v>
      </c>
      <c r="R62" s="740" t="e">
        <f t="shared" si="49"/>
        <v>#DIV/0!</v>
      </c>
      <c r="S62" s="743" t="e">
        <f t="shared" si="50"/>
        <v>#DIV/0!</v>
      </c>
      <c r="T62" s="744" t="e">
        <f t="shared" si="51"/>
        <v>#DIV/0!</v>
      </c>
      <c r="V62" s="740"/>
      <c r="W62" s="740"/>
      <c r="X62" s="745">
        <v>0</v>
      </c>
      <c r="Y62" s="746">
        <v>0</v>
      </c>
      <c r="Z62" s="740" t="e">
        <f t="shared" si="1"/>
        <v>#DIV/0!</v>
      </c>
      <c r="AA62" s="743" t="e">
        <f t="shared" si="2"/>
        <v>#DIV/0!</v>
      </c>
      <c r="AB62" s="744" t="e">
        <f t="shared" si="3"/>
        <v>#DIV/0!</v>
      </c>
      <c r="AD62" s="740"/>
      <c r="AE62" s="740"/>
      <c r="AF62" s="741"/>
      <c r="AG62" s="742"/>
      <c r="AH62" s="740" t="e">
        <f t="shared" si="4"/>
        <v>#DIV/0!</v>
      </c>
      <c r="AI62" s="743" t="e">
        <f t="shared" si="5"/>
        <v>#DIV/0!</v>
      </c>
      <c r="AJ62" s="744" t="e">
        <f t="shared" si="6"/>
        <v>#DIV/0!</v>
      </c>
      <c r="AL62" s="740"/>
      <c r="AM62" s="740">
        <v>0</v>
      </c>
      <c r="AN62" s="741">
        <v>0</v>
      </c>
      <c r="AO62" s="742">
        <v>0</v>
      </c>
      <c r="AP62" s="740" t="e">
        <f t="shared" si="7"/>
        <v>#DIV/0!</v>
      </c>
      <c r="AQ62" s="743" t="e">
        <f t="shared" si="8"/>
        <v>#DIV/0!</v>
      </c>
      <c r="AR62" s="744" t="e">
        <f t="shared" si="9"/>
        <v>#DIV/0!</v>
      </c>
      <c r="AT62" s="740"/>
      <c r="AU62" s="740"/>
      <c r="AV62" s="741"/>
      <c r="AW62" s="742"/>
      <c r="AX62" s="740" t="e">
        <f t="shared" si="10"/>
        <v>#DIV/0!</v>
      </c>
      <c r="AY62" s="743" t="e">
        <f t="shared" si="11"/>
        <v>#DIV/0!</v>
      </c>
      <c r="AZ62" s="744" t="e">
        <f t="shared" si="12"/>
        <v>#DIV/0!</v>
      </c>
      <c r="BB62" s="740"/>
      <c r="BC62" s="740"/>
      <c r="BD62" s="741"/>
      <c r="BE62" s="742">
        <v>0</v>
      </c>
      <c r="BF62" s="740" t="e">
        <f t="shared" si="13"/>
        <v>#DIV/0!</v>
      </c>
      <c r="BG62" s="743" t="e">
        <f t="shared" si="14"/>
        <v>#DIV/0!</v>
      </c>
      <c r="BH62" s="744" t="e">
        <f t="shared" si="15"/>
        <v>#DIV/0!</v>
      </c>
      <c r="BJ62" s="740"/>
      <c r="BK62" s="740"/>
      <c r="BL62" s="741"/>
      <c r="BM62" s="742">
        <v>0</v>
      </c>
      <c r="BN62" s="740" t="e">
        <f t="shared" si="16"/>
        <v>#DIV/0!</v>
      </c>
      <c r="BO62" s="743" t="e">
        <f t="shared" si="17"/>
        <v>#DIV/0!</v>
      </c>
      <c r="BP62" s="744" t="e">
        <f t="shared" si="18"/>
        <v>#DIV/0!</v>
      </c>
      <c r="BR62" s="740"/>
      <c r="BS62" s="740"/>
      <c r="BT62" s="741"/>
      <c r="BU62" s="742">
        <v>0</v>
      </c>
      <c r="BV62" s="740" t="e">
        <f t="shared" si="19"/>
        <v>#DIV/0!</v>
      </c>
      <c r="BW62" s="743" t="e">
        <f t="shared" si="20"/>
        <v>#DIV/0!</v>
      </c>
      <c r="BX62" s="744" t="e">
        <f t="shared" si="21"/>
        <v>#DIV/0!</v>
      </c>
      <c r="BZ62" s="740"/>
      <c r="CA62" s="740"/>
      <c r="CB62" s="741"/>
      <c r="CC62" s="742">
        <v>0</v>
      </c>
      <c r="CD62" s="740" t="e">
        <f t="shared" si="22"/>
        <v>#DIV/0!</v>
      </c>
      <c r="CE62" s="743" t="e">
        <f t="shared" si="23"/>
        <v>#DIV/0!</v>
      </c>
      <c r="CF62" s="744" t="e">
        <f t="shared" si="24"/>
        <v>#DIV/0!</v>
      </c>
      <c r="CH62" s="740"/>
      <c r="CI62" s="740"/>
      <c r="CJ62" s="741"/>
      <c r="CK62" s="742">
        <v>0</v>
      </c>
      <c r="CL62" s="740" t="e">
        <f t="shared" si="25"/>
        <v>#DIV/0!</v>
      </c>
      <c r="CM62" s="743" t="e">
        <f t="shared" si="26"/>
        <v>#DIV/0!</v>
      </c>
      <c r="CN62" s="744" t="e">
        <f t="shared" si="27"/>
        <v>#DIV/0!</v>
      </c>
      <c r="CP62" s="740"/>
      <c r="CQ62" s="740"/>
      <c r="CR62" s="741"/>
      <c r="CS62" s="742">
        <v>0</v>
      </c>
      <c r="CT62" s="740" t="e">
        <f t="shared" si="28"/>
        <v>#DIV/0!</v>
      </c>
      <c r="CU62" s="743" t="e">
        <f t="shared" si="29"/>
        <v>#DIV/0!</v>
      </c>
      <c r="CV62" s="744" t="e">
        <f t="shared" si="30"/>
        <v>#DIV/0!</v>
      </c>
      <c r="CX62" s="740"/>
      <c r="CY62" s="740"/>
      <c r="CZ62" s="741"/>
      <c r="DA62" s="742">
        <v>0</v>
      </c>
      <c r="DB62" s="740" t="e">
        <f t="shared" si="31"/>
        <v>#DIV/0!</v>
      </c>
      <c r="DC62" s="743" t="e">
        <f t="shared" si="32"/>
        <v>#DIV/0!</v>
      </c>
      <c r="DD62" s="744" t="e">
        <f t="shared" si="33"/>
        <v>#DIV/0!</v>
      </c>
      <c r="DF62" s="740"/>
      <c r="DG62" s="740"/>
      <c r="DH62" s="741"/>
      <c r="DI62" s="742">
        <v>0</v>
      </c>
      <c r="DJ62" s="740" t="e">
        <f t="shared" si="34"/>
        <v>#DIV/0!</v>
      </c>
      <c r="DK62" s="743" t="e">
        <f t="shared" si="35"/>
        <v>#DIV/0!</v>
      </c>
      <c r="DL62" s="744" t="e">
        <f t="shared" si="36"/>
        <v>#DIV/0!</v>
      </c>
      <c r="DN62" s="740"/>
      <c r="DO62" s="740"/>
      <c r="DP62" s="741"/>
      <c r="DQ62" s="742">
        <v>0</v>
      </c>
      <c r="DR62" s="740" t="e">
        <f t="shared" si="37"/>
        <v>#DIV/0!</v>
      </c>
      <c r="DS62" s="743" t="e">
        <f t="shared" si="38"/>
        <v>#DIV/0!</v>
      </c>
      <c r="DT62" s="744" t="e">
        <f t="shared" si="39"/>
        <v>#DIV/0!</v>
      </c>
      <c r="DV62" s="740"/>
      <c r="DW62" s="740"/>
      <c r="DX62" s="741"/>
      <c r="DY62" s="742">
        <v>0</v>
      </c>
      <c r="DZ62" s="740" t="e">
        <f t="shared" si="40"/>
        <v>#DIV/0!</v>
      </c>
      <c r="EA62" s="743" t="e">
        <f t="shared" si="41"/>
        <v>#DIV/0!</v>
      </c>
      <c r="EB62" s="744" t="e">
        <f t="shared" si="42"/>
        <v>#DIV/0!</v>
      </c>
      <c r="ED62" s="747">
        <f t="shared" si="43"/>
        <v>0</v>
      </c>
      <c r="EE62" s="748"/>
      <c r="EF62" s="749">
        <f t="shared" si="44"/>
        <v>0</v>
      </c>
      <c r="EG62" s="749"/>
      <c r="EH62" s="750"/>
      <c r="EI62" s="751" t="e">
        <f t="shared" si="45"/>
        <v>#DIV/0!</v>
      </c>
      <c r="EJ62" s="752" t="e">
        <f t="shared" si="46"/>
        <v>#DIV/0!</v>
      </c>
      <c r="EK62" s="753"/>
    </row>
    <row r="63" spans="1:141">
      <c r="B63" s="715"/>
      <c r="C63" s="715"/>
      <c r="D63" s="765">
        <v>0</v>
      </c>
      <c r="E63" s="714"/>
      <c r="F63" s="715">
        <v>0</v>
      </c>
      <c r="G63" s="715">
        <v>0</v>
      </c>
      <c r="H63" s="765">
        <v>0</v>
      </c>
      <c r="I63" s="765">
        <v>0</v>
      </c>
      <c r="J63" s="740" t="e">
        <f t="shared" si="52"/>
        <v>#DIV/0!</v>
      </c>
      <c r="K63" s="743" t="e">
        <f t="shared" si="48"/>
        <v>#DIV/0!</v>
      </c>
      <c r="L63" s="766" t="e">
        <f t="shared" si="53"/>
        <v>#DIV/0!</v>
      </c>
      <c r="N63" s="740"/>
      <c r="O63" s="740">
        <v>0</v>
      </c>
      <c r="P63" s="745">
        <v>0</v>
      </c>
      <c r="Q63" s="746">
        <v>0</v>
      </c>
      <c r="R63" s="740" t="e">
        <f t="shared" si="49"/>
        <v>#DIV/0!</v>
      </c>
      <c r="S63" s="743" t="e">
        <f t="shared" si="50"/>
        <v>#DIV/0!</v>
      </c>
      <c r="T63" s="744" t="e">
        <f t="shared" si="51"/>
        <v>#DIV/0!</v>
      </c>
      <c r="V63" s="740"/>
      <c r="W63" s="740"/>
      <c r="X63" s="745">
        <v>0</v>
      </c>
      <c r="Y63" s="746">
        <v>0</v>
      </c>
      <c r="Z63" s="740" t="e">
        <f t="shared" si="1"/>
        <v>#DIV/0!</v>
      </c>
      <c r="AA63" s="743" t="e">
        <f t="shared" si="2"/>
        <v>#DIV/0!</v>
      </c>
      <c r="AB63" s="744" t="e">
        <f t="shared" si="3"/>
        <v>#DIV/0!</v>
      </c>
      <c r="AD63" s="740"/>
      <c r="AE63" s="740"/>
      <c r="AF63" s="741"/>
      <c r="AG63" s="742"/>
      <c r="AH63" s="740" t="e">
        <f t="shared" si="4"/>
        <v>#DIV/0!</v>
      </c>
      <c r="AI63" s="743" t="e">
        <f t="shared" si="5"/>
        <v>#DIV/0!</v>
      </c>
      <c r="AJ63" s="744" t="e">
        <f t="shared" si="6"/>
        <v>#DIV/0!</v>
      </c>
      <c r="AL63" s="740"/>
      <c r="AM63" s="740">
        <v>0</v>
      </c>
      <c r="AN63" s="741">
        <v>0</v>
      </c>
      <c r="AO63" s="742">
        <v>0</v>
      </c>
      <c r="AP63" s="740" t="e">
        <f t="shared" si="7"/>
        <v>#DIV/0!</v>
      </c>
      <c r="AQ63" s="743" t="e">
        <f t="shared" si="8"/>
        <v>#DIV/0!</v>
      </c>
      <c r="AR63" s="744" t="e">
        <f t="shared" si="9"/>
        <v>#DIV/0!</v>
      </c>
      <c r="AT63" s="740"/>
      <c r="AU63" s="740"/>
      <c r="AV63" s="741"/>
      <c r="AW63" s="742"/>
      <c r="AX63" s="740" t="e">
        <f t="shared" si="10"/>
        <v>#DIV/0!</v>
      </c>
      <c r="AY63" s="743" t="e">
        <f t="shared" si="11"/>
        <v>#DIV/0!</v>
      </c>
      <c r="AZ63" s="744" t="e">
        <f t="shared" si="12"/>
        <v>#DIV/0!</v>
      </c>
      <c r="BB63" s="740"/>
      <c r="BC63" s="740"/>
      <c r="BD63" s="741"/>
      <c r="BE63" s="742">
        <v>0</v>
      </c>
      <c r="BF63" s="740" t="e">
        <f t="shared" si="13"/>
        <v>#DIV/0!</v>
      </c>
      <c r="BG63" s="743" t="e">
        <f t="shared" si="14"/>
        <v>#DIV/0!</v>
      </c>
      <c r="BH63" s="744" t="e">
        <f t="shared" si="15"/>
        <v>#DIV/0!</v>
      </c>
      <c r="BJ63" s="740"/>
      <c r="BK63" s="740"/>
      <c r="BL63" s="741"/>
      <c r="BM63" s="742">
        <v>0</v>
      </c>
      <c r="BN63" s="740" t="e">
        <f t="shared" si="16"/>
        <v>#DIV/0!</v>
      </c>
      <c r="BO63" s="743" t="e">
        <f t="shared" si="17"/>
        <v>#DIV/0!</v>
      </c>
      <c r="BP63" s="744" t="e">
        <f t="shared" si="18"/>
        <v>#DIV/0!</v>
      </c>
      <c r="BR63" s="740"/>
      <c r="BS63" s="740"/>
      <c r="BT63" s="741"/>
      <c r="BU63" s="742">
        <v>0</v>
      </c>
      <c r="BV63" s="740" t="e">
        <f t="shared" si="19"/>
        <v>#DIV/0!</v>
      </c>
      <c r="BW63" s="743" t="e">
        <f t="shared" si="20"/>
        <v>#DIV/0!</v>
      </c>
      <c r="BX63" s="744" t="e">
        <f t="shared" si="21"/>
        <v>#DIV/0!</v>
      </c>
      <c r="BZ63" s="740"/>
      <c r="CA63" s="740"/>
      <c r="CB63" s="741"/>
      <c r="CC63" s="742">
        <v>0</v>
      </c>
      <c r="CD63" s="740" t="e">
        <f t="shared" si="22"/>
        <v>#DIV/0!</v>
      </c>
      <c r="CE63" s="743" t="e">
        <f t="shared" si="23"/>
        <v>#DIV/0!</v>
      </c>
      <c r="CF63" s="744" t="e">
        <f t="shared" si="24"/>
        <v>#DIV/0!</v>
      </c>
      <c r="CH63" s="740"/>
      <c r="CI63" s="740"/>
      <c r="CJ63" s="741"/>
      <c r="CK63" s="742">
        <v>0</v>
      </c>
      <c r="CL63" s="740" t="e">
        <f t="shared" si="25"/>
        <v>#DIV/0!</v>
      </c>
      <c r="CM63" s="743" t="e">
        <f t="shared" si="26"/>
        <v>#DIV/0!</v>
      </c>
      <c r="CN63" s="744" t="e">
        <f t="shared" si="27"/>
        <v>#DIV/0!</v>
      </c>
      <c r="CP63" s="740"/>
      <c r="CQ63" s="740"/>
      <c r="CR63" s="741"/>
      <c r="CS63" s="742">
        <v>0</v>
      </c>
      <c r="CT63" s="740" t="e">
        <f t="shared" si="28"/>
        <v>#DIV/0!</v>
      </c>
      <c r="CU63" s="743" t="e">
        <f t="shared" si="29"/>
        <v>#DIV/0!</v>
      </c>
      <c r="CV63" s="744" t="e">
        <f t="shared" si="30"/>
        <v>#DIV/0!</v>
      </c>
      <c r="CX63" s="740"/>
      <c r="CY63" s="740"/>
      <c r="CZ63" s="741"/>
      <c r="DA63" s="742">
        <v>0</v>
      </c>
      <c r="DB63" s="740" t="e">
        <f t="shared" si="31"/>
        <v>#DIV/0!</v>
      </c>
      <c r="DC63" s="743" t="e">
        <f t="shared" si="32"/>
        <v>#DIV/0!</v>
      </c>
      <c r="DD63" s="744" t="e">
        <f t="shared" si="33"/>
        <v>#DIV/0!</v>
      </c>
      <c r="DF63" s="740"/>
      <c r="DG63" s="740"/>
      <c r="DH63" s="741"/>
      <c r="DI63" s="742">
        <v>0</v>
      </c>
      <c r="DJ63" s="740" t="e">
        <f t="shared" si="34"/>
        <v>#DIV/0!</v>
      </c>
      <c r="DK63" s="743" t="e">
        <f t="shared" si="35"/>
        <v>#DIV/0!</v>
      </c>
      <c r="DL63" s="744" t="e">
        <f t="shared" si="36"/>
        <v>#DIV/0!</v>
      </c>
      <c r="DN63" s="740"/>
      <c r="DO63" s="740"/>
      <c r="DP63" s="741"/>
      <c r="DQ63" s="742">
        <v>0</v>
      </c>
      <c r="DR63" s="740" t="e">
        <f t="shared" si="37"/>
        <v>#DIV/0!</v>
      </c>
      <c r="DS63" s="743" t="e">
        <f t="shared" si="38"/>
        <v>#DIV/0!</v>
      </c>
      <c r="DT63" s="744" t="e">
        <f t="shared" si="39"/>
        <v>#DIV/0!</v>
      </c>
      <c r="DV63" s="740"/>
      <c r="DW63" s="740"/>
      <c r="DX63" s="741"/>
      <c r="DY63" s="742">
        <v>0</v>
      </c>
      <c r="DZ63" s="740" t="e">
        <f t="shared" si="40"/>
        <v>#DIV/0!</v>
      </c>
      <c r="EA63" s="743" t="e">
        <f t="shared" si="41"/>
        <v>#DIV/0!</v>
      </c>
      <c r="EB63" s="744" t="e">
        <f t="shared" si="42"/>
        <v>#DIV/0!</v>
      </c>
      <c r="ED63" s="747">
        <f t="shared" si="43"/>
        <v>0</v>
      </c>
      <c r="EE63" s="748"/>
      <c r="EF63" s="749">
        <f t="shared" si="44"/>
        <v>0</v>
      </c>
      <c r="EG63" s="749"/>
      <c r="EH63" s="750"/>
      <c r="EI63" s="751" t="e">
        <f t="shared" si="45"/>
        <v>#DIV/0!</v>
      </c>
      <c r="EJ63" s="752" t="e">
        <f t="shared" si="46"/>
        <v>#DIV/0!</v>
      </c>
      <c r="EK63" s="753"/>
    </row>
    <row r="64" spans="1:141">
      <c r="B64" s="715"/>
      <c r="C64" s="715"/>
      <c r="D64" s="765">
        <v>0</v>
      </c>
      <c r="E64" s="714"/>
      <c r="F64" s="715">
        <v>0</v>
      </c>
      <c r="G64" s="715">
        <v>0</v>
      </c>
      <c r="H64" s="765">
        <v>0</v>
      </c>
      <c r="I64" s="765">
        <v>0</v>
      </c>
      <c r="J64" s="740" t="e">
        <f t="shared" si="52"/>
        <v>#DIV/0!</v>
      </c>
      <c r="K64" s="743" t="e">
        <f t="shared" si="48"/>
        <v>#DIV/0!</v>
      </c>
      <c r="L64" s="766" t="e">
        <f t="shared" si="53"/>
        <v>#DIV/0!</v>
      </c>
      <c r="N64" s="740"/>
      <c r="O64" s="740">
        <v>0</v>
      </c>
      <c r="P64" s="745">
        <v>0</v>
      </c>
      <c r="Q64" s="746">
        <v>0</v>
      </c>
      <c r="R64" s="740" t="e">
        <f t="shared" si="49"/>
        <v>#DIV/0!</v>
      </c>
      <c r="S64" s="743" t="e">
        <f t="shared" si="50"/>
        <v>#DIV/0!</v>
      </c>
      <c r="T64" s="744" t="e">
        <f t="shared" si="51"/>
        <v>#DIV/0!</v>
      </c>
      <c r="V64" s="740"/>
      <c r="W64" s="740"/>
      <c r="X64" s="745">
        <v>0</v>
      </c>
      <c r="Y64" s="746">
        <v>0</v>
      </c>
      <c r="Z64" s="740" t="e">
        <f t="shared" si="1"/>
        <v>#DIV/0!</v>
      </c>
      <c r="AA64" s="743" t="e">
        <f t="shared" si="2"/>
        <v>#DIV/0!</v>
      </c>
      <c r="AB64" s="744" t="e">
        <f t="shared" si="3"/>
        <v>#DIV/0!</v>
      </c>
      <c r="AD64" s="740"/>
      <c r="AE64" s="740"/>
      <c r="AF64" s="741"/>
      <c r="AG64" s="742"/>
      <c r="AH64" s="740" t="e">
        <f t="shared" si="4"/>
        <v>#DIV/0!</v>
      </c>
      <c r="AI64" s="743" t="e">
        <f t="shared" si="5"/>
        <v>#DIV/0!</v>
      </c>
      <c r="AJ64" s="744" t="e">
        <f t="shared" si="6"/>
        <v>#DIV/0!</v>
      </c>
      <c r="AL64" s="740"/>
      <c r="AM64" s="740">
        <v>0</v>
      </c>
      <c r="AN64" s="741">
        <v>0</v>
      </c>
      <c r="AO64" s="742">
        <v>0</v>
      </c>
      <c r="AP64" s="740" t="e">
        <f t="shared" si="7"/>
        <v>#DIV/0!</v>
      </c>
      <c r="AQ64" s="743" t="e">
        <f t="shared" si="8"/>
        <v>#DIV/0!</v>
      </c>
      <c r="AR64" s="744" t="e">
        <f t="shared" si="9"/>
        <v>#DIV/0!</v>
      </c>
      <c r="AT64" s="740"/>
      <c r="AU64" s="740"/>
      <c r="AV64" s="741"/>
      <c r="AW64" s="742"/>
      <c r="AX64" s="740" t="e">
        <f t="shared" si="10"/>
        <v>#DIV/0!</v>
      </c>
      <c r="AY64" s="743" t="e">
        <f t="shared" si="11"/>
        <v>#DIV/0!</v>
      </c>
      <c r="AZ64" s="744" t="e">
        <f t="shared" si="12"/>
        <v>#DIV/0!</v>
      </c>
      <c r="BB64" s="740"/>
      <c r="BC64" s="740"/>
      <c r="BD64" s="741"/>
      <c r="BE64" s="742">
        <v>0</v>
      </c>
      <c r="BF64" s="740" t="e">
        <f t="shared" si="13"/>
        <v>#DIV/0!</v>
      </c>
      <c r="BG64" s="743" t="e">
        <f t="shared" si="14"/>
        <v>#DIV/0!</v>
      </c>
      <c r="BH64" s="744" t="e">
        <f t="shared" si="15"/>
        <v>#DIV/0!</v>
      </c>
      <c r="BJ64" s="740"/>
      <c r="BK64" s="740"/>
      <c r="BL64" s="741"/>
      <c r="BM64" s="742">
        <v>0</v>
      </c>
      <c r="BN64" s="740" t="e">
        <f t="shared" si="16"/>
        <v>#DIV/0!</v>
      </c>
      <c r="BO64" s="743" t="e">
        <f t="shared" si="17"/>
        <v>#DIV/0!</v>
      </c>
      <c r="BP64" s="744" t="e">
        <f t="shared" si="18"/>
        <v>#DIV/0!</v>
      </c>
      <c r="BR64" s="740"/>
      <c r="BS64" s="740"/>
      <c r="BT64" s="741"/>
      <c r="BU64" s="742">
        <v>0</v>
      </c>
      <c r="BV64" s="740" t="e">
        <f t="shared" si="19"/>
        <v>#DIV/0!</v>
      </c>
      <c r="BW64" s="743" t="e">
        <f t="shared" si="20"/>
        <v>#DIV/0!</v>
      </c>
      <c r="BX64" s="744" t="e">
        <f t="shared" si="21"/>
        <v>#DIV/0!</v>
      </c>
      <c r="BZ64" s="740"/>
      <c r="CA64" s="740"/>
      <c r="CB64" s="741"/>
      <c r="CC64" s="742">
        <v>0</v>
      </c>
      <c r="CD64" s="740" t="e">
        <f t="shared" si="22"/>
        <v>#DIV/0!</v>
      </c>
      <c r="CE64" s="743" t="e">
        <f t="shared" si="23"/>
        <v>#DIV/0!</v>
      </c>
      <c r="CF64" s="744" t="e">
        <f t="shared" si="24"/>
        <v>#DIV/0!</v>
      </c>
      <c r="CH64" s="740"/>
      <c r="CI64" s="740"/>
      <c r="CJ64" s="741"/>
      <c r="CK64" s="742">
        <v>0</v>
      </c>
      <c r="CL64" s="740" t="e">
        <f t="shared" si="25"/>
        <v>#DIV/0!</v>
      </c>
      <c r="CM64" s="743" t="e">
        <f t="shared" si="26"/>
        <v>#DIV/0!</v>
      </c>
      <c r="CN64" s="744" t="e">
        <f t="shared" si="27"/>
        <v>#DIV/0!</v>
      </c>
      <c r="CP64" s="740"/>
      <c r="CQ64" s="740"/>
      <c r="CR64" s="741"/>
      <c r="CS64" s="742">
        <v>0</v>
      </c>
      <c r="CT64" s="740" t="e">
        <f t="shared" si="28"/>
        <v>#DIV/0!</v>
      </c>
      <c r="CU64" s="743" t="e">
        <f t="shared" si="29"/>
        <v>#DIV/0!</v>
      </c>
      <c r="CV64" s="744" t="e">
        <f t="shared" si="30"/>
        <v>#DIV/0!</v>
      </c>
      <c r="CX64" s="740"/>
      <c r="CY64" s="740"/>
      <c r="CZ64" s="741"/>
      <c r="DA64" s="742">
        <v>0</v>
      </c>
      <c r="DB64" s="740" t="e">
        <f t="shared" si="31"/>
        <v>#DIV/0!</v>
      </c>
      <c r="DC64" s="743" t="e">
        <f t="shared" si="32"/>
        <v>#DIV/0!</v>
      </c>
      <c r="DD64" s="744" t="e">
        <f t="shared" si="33"/>
        <v>#DIV/0!</v>
      </c>
      <c r="DF64" s="740"/>
      <c r="DG64" s="740"/>
      <c r="DH64" s="741"/>
      <c r="DI64" s="742">
        <v>0</v>
      </c>
      <c r="DJ64" s="740" t="e">
        <f t="shared" si="34"/>
        <v>#DIV/0!</v>
      </c>
      <c r="DK64" s="743" t="e">
        <f t="shared" si="35"/>
        <v>#DIV/0!</v>
      </c>
      <c r="DL64" s="744" t="e">
        <f t="shared" si="36"/>
        <v>#DIV/0!</v>
      </c>
      <c r="DN64" s="740"/>
      <c r="DO64" s="740"/>
      <c r="DP64" s="741"/>
      <c r="DQ64" s="742">
        <v>0</v>
      </c>
      <c r="DR64" s="740" t="e">
        <f t="shared" si="37"/>
        <v>#DIV/0!</v>
      </c>
      <c r="DS64" s="743" t="e">
        <f t="shared" si="38"/>
        <v>#DIV/0!</v>
      </c>
      <c r="DT64" s="744" t="e">
        <f t="shared" si="39"/>
        <v>#DIV/0!</v>
      </c>
      <c r="DV64" s="740"/>
      <c r="DW64" s="740"/>
      <c r="DX64" s="741"/>
      <c r="DY64" s="742">
        <v>0</v>
      </c>
      <c r="DZ64" s="740" t="e">
        <f t="shared" si="40"/>
        <v>#DIV/0!</v>
      </c>
      <c r="EA64" s="743" t="e">
        <f t="shared" si="41"/>
        <v>#DIV/0!</v>
      </c>
      <c r="EB64" s="744" t="e">
        <f t="shared" si="42"/>
        <v>#DIV/0!</v>
      </c>
      <c r="ED64" s="747">
        <f t="shared" si="43"/>
        <v>0</v>
      </c>
      <c r="EE64" s="748"/>
      <c r="EF64" s="749">
        <f t="shared" si="44"/>
        <v>0</v>
      </c>
      <c r="EG64" s="749"/>
      <c r="EH64" s="750"/>
      <c r="EI64" s="751" t="e">
        <f t="shared" si="45"/>
        <v>#DIV/0!</v>
      </c>
      <c r="EJ64" s="752" t="e">
        <f t="shared" si="46"/>
        <v>#DIV/0!</v>
      </c>
      <c r="EK64" s="753"/>
    </row>
    <row r="65" spans="2:141">
      <c r="B65" s="715"/>
      <c r="C65" s="715"/>
      <c r="D65" s="765">
        <v>0</v>
      </c>
      <c r="E65" s="714"/>
      <c r="F65" s="715">
        <v>0</v>
      </c>
      <c r="G65" s="715">
        <v>0</v>
      </c>
      <c r="H65" s="765">
        <v>0</v>
      </c>
      <c r="I65" s="765">
        <v>0</v>
      </c>
      <c r="J65" s="740" t="e">
        <f t="shared" si="52"/>
        <v>#DIV/0!</v>
      </c>
      <c r="K65" s="743" t="e">
        <f t="shared" si="48"/>
        <v>#DIV/0!</v>
      </c>
      <c r="L65" s="766" t="e">
        <f t="shared" si="53"/>
        <v>#DIV/0!</v>
      </c>
      <c r="N65" s="740"/>
      <c r="O65" s="740">
        <v>0</v>
      </c>
      <c r="P65" s="745">
        <v>0</v>
      </c>
      <c r="Q65" s="746">
        <v>0</v>
      </c>
      <c r="R65" s="740" t="e">
        <f t="shared" si="49"/>
        <v>#DIV/0!</v>
      </c>
      <c r="S65" s="743" t="e">
        <f t="shared" si="50"/>
        <v>#DIV/0!</v>
      </c>
      <c r="T65" s="744" t="e">
        <f t="shared" si="51"/>
        <v>#DIV/0!</v>
      </c>
      <c r="V65" s="740"/>
      <c r="W65" s="740"/>
      <c r="X65" s="745">
        <v>0</v>
      </c>
      <c r="Y65" s="746">
        <v>0</v>
      </c>
      <c r="Z65" s="740" t="e">
        <f t="shared" si="1"/>
        <v>#DIV/0!</v>
      </c>
      <c r="AA65" s="743" t="e">
        <f t="shared" si="2"/>
        <v>#DIV/0!</v>
      </c>
      <c r="AB65" s="744" t="e">
        <f t="shared" si="3"/>
        <v>#DIV/0!</v>
      </c>
      <c r="AD65" s="740"/>
      <c r="AE65" s="740"/>
      <c r="AF65" s="741"/>
      <c r="AG65" s="742"/>
      <c r="AH65" s="740" t="e">
        <f t="shared" si="4"/>
        <v>#DIV/0!</v>
      </c>
      <c r="AI65" s="743" t="e">
        <f t="shared" si="5"/>
        <v>#DIV/0!</v>
      </c>
      <c r="AJ65" s="744" t="e">
        <f t="shared" si="6"/>
        <v>#DIV/0!</v>
      </c>
      <c r="AL65" s="740"/>
      <c r="AM65" s="740">
        <v>0</v>
      </c>
      <c r="AN65" s="741">
        <v>0</v>
      </c>
      <c r="AO65" s="742">
        <v>0</v>
      </c>
      <c r="AP65" s="740" t="e">
        <f t="shared" si="7"/>
        <v>#DIV/0!</v>
      </c>
      <c r="AQ65" s="743" t="e">
        <f t="shared" si="8"/>
        <v>#DIV/0!</v>
      </c>
      <c r="AR65" s="744" t="e">
        <f t="shared" si="9"/>
        <v>#DIV/0!</v>
      </c>
      <c r="AT65" s="740"/>
      <c r="AU65" s="740"/>
      <c r="AV65" s="741"/>
      <c r="AW65" s="742"/>
      <c r="AX65" s="740" t="e">
        <f t="shared" si="10"/>
        <v>#DIV/0!</v>
      </c>
      <c r="AY65" s="743" t="e">
        <f t="shared" si="11"/>
        <v>#DIV/0!</v>
      </c>
      <c r="AZ65" s="744" t="e">
        <f t="shared" si="12"/>
        <v>#DIV/0!</v>
      </c>
      <c r="BB65" s="740"/>
      <c r="BC65" s="740"/>
      <c r="BD65" s="741"/>
      <c r="BE65" s="742">
        <v>0</v>
      </c>
      <c r="BF65" s="740" t="e">
        <f t="shared" si="13"/>
        <v>#DIV/0!</v>
      </c>
      <c r="BG65" s="743" t="e">
        <f t="shared" si="14"/>
        <v>#DIV/0!</v>
      </c>
      <c r="BH65" s="744" t="e">
        <f t="shared" si="15"/>
        <v>#DIV/0!</v>
      </c>
      <c r="BJ65" s="740"/>
      <c r="BK65" s="740"/>
      <c r="BL65" s="741"/>
      <c r="BM65" s="742">
        <v>0</v>
      </c>
      <c r="BN65" s="740" t="e">
        <f t="shared" si="16"/>
        <v>#DIV/0!</v>
      </c>
      <c r="BO65" s="743" t="e">
        <f t="shared" si="17"/>
        <v>#DIV/0!</v>
      </c>
      <c r="BP65" s="744" t="e">
        <f t="shared" si="18"/>
        <v>#DIV/0!</v>
      </c>
      <c r="BR65" s="740"/>
      <c r="BS65" s="740"/>
      <c r="BT65" s="741"/>
      <c r="BU65" s="742">
        <v>0</v>
      </c>
      <c r="BV65" s="740" t="e">
        <f t="shared" si="19"/>
        <v>#DIV/0!</v>
      </c>
      <c r="BW65" s="743" t="e">
        <f t="shared" si="20"/>
        <v>#DIV/0!</v>
      </c>
      <c r="BX65" s="744" t="e">
        <f t="shared" si="21"/>
        <v>#DIV/0!</v>
      </c>
      <c r="BZ65" s="740"/>
      <c r="CA65" s="740"/>
      <c r="CB65" s="741"/>
      <c r="CC65" s="742">
        <v>0</v>
      </c>
      <c r="CD65" s="740" t="e">
        <f t="shared" si="22"/>
        <v>#DIV/0!</v>
      </c>
      <c r="CE65" s="743" t="e">
        <f t="shared" si="23"/>
        <v>#DIV/0!</v>
      </c>
      <c r="CF65" s="744" t="e">
        <f t="shared" si="24"/>
        <v>#DIV/0!</v>
      </c>
      <c r="CH65" s="740"/>
      <c r="CI65" s="740"/>
      <c r="CJ65" s="741"/>
      <c r="CK65" s="742">
        <v>0</v>
      </c>
      <c r="CL65" s="740" t="e">
        <f t="shared" si="25"/>
        <v>#DIV/0!</v>
      </c>
      <c r="CM65" s="743" t="e">
        <f t="shared" si="26"/>
        <v>#DIV/0!</v>
      </c>
      <c r="CN65" s="744" t="e">
        <f t="shared" si="27"/>
        <v>#DIV/0!</v>
      </c>
      <c r="CP65" s="740"/>
      <c r="CQ65" s="740"/>
      <c r="CR65" s="741"/>
      <c r="CS65" s="742">
        <v>0</v>
      </c>
      <c r="CT65" s="740" t="e">
        <f t="shared" si="28"/>
        <v>#DIV/0!</v>
      </c>
      <c r="CU65" s="743" t="e">
        <f t="shared" si="29"/>
        <v>#DIV/0!</v>
      </c>
      <c r="CV65" s="744" t="e">
        <f t="shared" si="30"/>
        <v>#DIV/0!</v>
      </c>
      <c r="CX65" s="740"/>
      <c r="CY65" s="740"/>
      <c r="CZ65" s="741"/>
      <c r="DA65" s="742">
        <v>0</v>
      </c>
      <c r="DB65" s="740" t="e">
        <f t="shared" si="31"/>
        <v>#DIV/0!</v>
      </c>
      <c r="DC65" s="743" t="e">
        <f t="shared" si="32"/>
        <v>#DIV/0!</v>
      </c>
      <c r="DD65" s="744" t="e">
        <f t="shared" si="33"/>
        <v>#DIV/0!</v>
      </c>
      <c r="DF65" s="740"/>
      <c r="DG65" s="740"/>
      <c r="DH65" s="741"/>
      <c r="DI65" s="742">
        <v>0</v>
      </c>
      <c r="DJ65" s="740" t="e">
        <f t="shared" si="34"/>
        <v>#DIV/0!</v>
      </c>
      <c r="DK65" s="743" t="e">
        <f t="shared" si="35"/>
        <v>#DIV/0!</v>
      </c>
      <c r="DL65" s="744" t="e">
        <f t="shared" si="36"/>
        <v>#DIV/0!</v>
      </c>
      <c r="DN65" s="740"/>
      <c r="DO65" s="740"/>
      <c r="DP65" s="741"/>
      <c r="DQ65" s="742">
        <v>0</v>
      </c>
      <c r="DR65" s="740" t="e">
        <f t="shared" si="37"/>
        <v>#DIV/0!</v>
      </c>
      <c r="DS65" s="743" t="e">
        <f t="shared" si="38"/>
        <v>#DIV/0!</v>
      </c>
      <c r="DT65" s="744" t="e">
        <f t="shared" si="39"/>
        <v>#DIV/0!</v>
      </c>
      <c r="DV65" s="740"/>
      <c r="DW65" s="740"/>
      <c r="DX65" s="741"/>
      <c r="DY65" s="742">
        <v>0</v>
      </c>
      <c r="DZ65" s="740" t="e">
        <f t="shared" si="40"/>
        <v>#DIV/0!</v>
      </c>
      <c r="EA65" s="743" t="e">
        <f t="shared" si="41"/>
        <v>#DIV/0!</v>
      </c>
      <c r="EB65" s="744" t="e">
        <f t="shared" si="42"/>
        <v>#DIV/0!</v>
      </c>
      <c r="ED65" s="747">
        <f t="shared" si="43"/>
        <v>0</v>
      </c>
      <c r="EE65" s="748"/>
      <c r="EF65" s="749">
        <f t="shared" si="44"/>
        <v>0</v>
      </c>
      <c r="EG65" s="749"/>
      <c r="EH65" s="750"/>
      <c r="EI65" s="751" t="e">
        <f t="shared" si="45"/>
        <v>#DIV/0!</v>
      </c>
      <c r="EJ65" s="752" t="e">
        <f t="shared" si="46"/>
        <v>#DIV/0!</v>
      </c>
      <c r="EK65" s="753"/>
    </row>
    <row r="66" spans="2:141">
      <c r="B66" s="715"/>
      <c r="C66" s="715"/>
      <c r="D66" s="765">
        <v>0</v>
      </c>
      <c r="E66" s="714"/>
      <c r="F66" s="715">
        <v>0</v>
      </c>
      <c r="G66" s="715">
        <v>0</v>
      </c>
      <c r="H66" s="765">
        <v>0</v>
      </c>
      <c r="I66" s="765">
        <v>0</v>
      </c>
      <c r="J66" s="740" t="e">
        <f t="shared" si="52"/>
        <v>#DIV/0!</v>
      </c>
      <c r="K66" s="743" t="e">
        <f t="shared" si="48"/>
        <v>#DIV/0!</v>
      </c>
      <c r="L66" s="766" t="e">
        <f t="shared" si="53"/>
        <v>#DIV/0!</v>
      </c>
      <c r="N66" s="740"/>
      <c r="O66" s="740">
        <v>0</v>
      </c>
      <c r="P66" s="745">
        <v>0</v>
      </c>
      <c r="Q66" s="746">
        <v>0</v>
      </c>
      <c r="R66" s="740" t="e">
        <f t="shared" si="49"/>
        <v>#DIV/0!</v>
      </c>
      <c r="S66" s="743" t="e">
        <f t="shared" si="50"/>
        <v>#DIV/0!</v>
      </c>
      <c r="T66" s="744" t="e">
        <f t="shared" si="51"/>
        <v>#DIV/0!</v>
      </c>
      <c r="V66" s="740"/>
      <c r="W66" s="740"/>
      <c r="X66" s="745">
        <v>0</v>
      </c>
      <c r="Y66" s="746">
        <v>0</v>
      </c>
      <c r="Z66" s="740" t="e">
        <f t="shared" si="1"/>
        <v>#DIV/0!</v>
      </c>
      <c r="AA66" s="743" t="e">
        <f t="shared" si="2"/>
        <v>#DIV/0!</v>
      </c>
      <c r="AB66" s="744" t="e">
        <f t="shared" si="3"/>
        <v>#DIV/0!</v>
      </c>
      <c r="AD66" s="740"/>
      <c r="AE66" s="740"/>
      <c r="AF66" s="741"/>
      <c r="AG66" s="742"/>
      <c r="AH66" s="740" t="e">
        <f t="shared" si="4"/>
        <v>#DIV/0!</v>
      </c>
      <c r="AI66" s="743" t="e">
        <f t="shared" si="5"/>
        <v>#DIV/0!</v>
      </c>
      <c r="AJ66" s="744" t="e">
        <f t="shared" si="6"/>
        <v>#DIV/0!</v>
      </c>
      <c r="AL66" s="740"/>
      <c r="AM66" s="740">
        <v>0</v>
      </c>
      <c r="AN66" s="741">
        <v>0</v>
      </c>
      <c r="AO66" s="742">
        <v>0</v>
      </c>
      <c r="AP66" s="740" t="e">
        <f t="shared" si="7"/>
        <v>#DIV/0!</v>
      </c>
      <c r="AQ66" s="743" t="e">
        <f t="shared" si="8"/>
        <v>#DIV/0!</v>
      </c>
      <c r="AR66" s="744" t="e">
        <f t="shared" si="9"/>
        <v>#DIV/0!</v>
      </c>
      <c r="AT66" s="740"/>
      <c r="AU66" s="740"/>
      <c r="AV66" s="741"/>
      <c r="AW66" s="742"/>
      <c r="AX66" s="740" t="e">
        <f t="shared" si="10"/>
        <v>#DIV/0!</v>
      </c>
      <c r="AY66" s="743" t="e">
        <f t="shared" si="11"/>
        <v>#DIV/0!</v>
      </c>
      <c r="AZ66" s="744" t="e">
        <f t="shared" si="12"/>
        <v>#DIV/0!</v>
      </c>
      <c r="BB66" s="740"/>
      <c r="BC66" s="740"/>
      <c r="BD66" s="741"/>
      <c r="BE66" s="742">
        <v>0</v>
      </c>
      <c r="BF66" s="740" t="e">
        <f t="shared" si="13"/>
        <v>#DIV/0!</v>
      </c>
      <c r="BG66" s="743" t="e">
        <f t="shared" si="14"/>
        <v>#DIV/0!</v>
      </c>
      <c r="BH66" s="744" t="e">
        <f t="shared" si="15"/>
        <v>#DIV/0!</v>
      </c>
      <c r="BJ66" s="740"/>
      <c r="BK66" s="740"/>
      <c r="BL66" s="741"/>
      <c r="BM66" s="742">
        <v>0</v>
      </c>
      <c r="BN66" s="740" t="e">
        <f t="shared" si="16"/>
        <v>#DIV/0!</v>
      </c>
      <c r="BO66" s="743" t="e">
        <f t="shared" si="17"/>
        <v>#DIV/0!</v>
      </c>
      <c r="BP66" s="744" t="e">
        <f t="shared" si="18"/>
        <v>#DIV/0!</v>
      </c>
      <c r="BR66" s="740"/>
      <c r="BS66" s="740"/>
      <c r="BT66" s="741"/>
      <c r="BU66" s="742">
        <v>0</v>
      </c>
      <c r="BV66" s="740" t="e">
        <f t="shared" si="19"/>
        <v>#DIV/0!</v>
      </c>
      <c r="BW66" s="743" t="e">
        <f t="shared" si="20"/>
        <v>#DIV/0!</v>
      </c>
      <c r="BX66" s="744" t="e">
        <f t="shared" si="21"/>
        <v>#DIV/0!</v>
      </c>
      <c r="BZ66" s="740"/>
      <c r="CA66" s="740"/>
      <c r="CB66" s="741"/>
      <c r="CC66" s="742">
        <v>0</v>
      </c>
      <c r="CD66" s="740" t="e">
        <f t="shared" si="22"/>
        <v>#DIV/0!</v>
      </c>
      <c r="CE66" s="743" t="e">
        <f t="shared" si="23"/>
        <v>#DIV/0!</v>
      </c>
      <c r="CF66" s="744" t="e">
        <f t="shared" si="24"/>
        <v>#DIV/0!</v>
      </c>
      <c r="CH66" s="740"/>
      <c r="CI66" s="740"/>
      <c r="CJ66" s="741"/>
      <c r="CK66" s="742">
        <v>0</v>
      </c>
      <c r="CL66" s="740" t="e">
        <f t="shared" si="25"/>
        <v>#DIV/0!</v>
      </c>
      <c r="CM66" s="743" t="e">
        <f t="shared" si="26"/>
        <v>#DIV/0!</v>
      </c>
      <c r="CN66" s="744" t="e">
        <f t="shared" si="27"/>
        <v>#DIV/0!</v>
      </c>
      <c r="CP66" s="740"/>
      <c r="CQ66" s="740"/>
      <c r="CR66" s="741"/>
      <c r="CS66" s="742">
        <v>0</v>
      </c>
      <c r="CT66" s="740" t="e">
        <f t="shared" si="28"/>
        <v>#DIV/0!</v>
      </c>
      <c r="CU66" s="743" t="e">
        <f t="shared" si="29"/>
        <v>#DIV/0!</v>
      </c>
      <c r="CV66" s="744" t="e">
        <f t="shared" si="30"/>
        <v>#DIV/0!</v>
      </c>
      <c r="CX66" s="740"/>
      <c r="CY66" s="740"/>
      <c r="CZ66" s="741"/>
      <c r="DA66" s="742">
        <v>0</v>
      </c>
      <c r="DB66" s="740" t="e">
        <f t="shared" si="31"/>
        <v>#DIV/0!</v>
      </c>
      <c r="DC66" s="743" t="e">
        <f t="shared" si="32"/>
        <v>#DIV/0!</v>
      </c>
      <c r="DD66" s="744" t="e">
        <f t="shared" si="33"/>
        <v>#DIV/0!</v>
      </c>
      <c r="DF66" s="740"/>
      <c r="DG66" s="740"/>
      <c r="DH66" s="741"/>
      <c r="DI66" s="742">
        <v>0</v>
      </c>
      <c r="DJ66" s="740" t="e">
        <f t="shared" si="34"/>
        <v>#DIV/0!</v>
      </c>
      <c r="DK66" s="743" t="e">
        <f t="shared" si="35"/>
        <v>#DIV/0!</v>
      </c>
      <c r="DL66" s="744" t="e">
        <f t="shared" si="36"/>
        <v>#DIV/0!</v>
      </c>
      <c r="DN66" s="740"/>
      <c r="DO66" s="740"/>
      <c r="DP66" s="741"/>
      <c r="DQ66" s="742">
        <v>0</v>
      </c>
      <c r="DR66" s="740" t="e">
        <f t="shared" si="37"/>
        <v>#DIV/0!</v>
      </c>
      <c r="DS66" s="743" t="e">
        <f t="shared" si="38"/>
        <v>#DIV/0!</v>
      </c>
      <c r="DT66" s="744" t="e">
        <f t="shared" si="39"/>
        <v>#DIV/0!</v>
      </c>
      <c r="DV66" s="740"/>
      <c r="DW66" s="740"/>
      <c r="DX66" s="741"/>
      <c r="DY66" s="742">
        <v>0</v>
      </c>
      <c r="DZ66" s="740" t="e">
        <f t="shared" si="40"/>
        <v>#DIV/0!</v>
      </c>
      <c r="EA66" s="743" t="e">
        <f t="shared" si="41"/>
        <v>#DIV/0!</v>
      </c>
      <c r="EB66" s="744" t="e">
        <f t="shared" si="42"/>
        <v>#DIV/0!</v>
      </c>
      <c r="ED66" s="747">
        <f t="shared" si="43"/>
        <v>0</v>
      </c>
      <c r="EE66" s="748"/>
      <c r="EF66" s="749">
        <f t="shared" si="44"/>
        <v>0</v>
      </c>
      <c r="EG66" s="749"/>
      <c r="EH66" s="750"/>
      <c r="EI66" s="751" t="e">
        <f t="shared" si="45"/>
        <v>#DIV/0!</v>
      </c>
      <c r="EJ66" s="752" t="e">
        <f t="shared" si="46"/>
        <v>#DIV/0!</v>
      </c>
      <c r="EK66" s="753"/>
    </row>
    <row r="67" spans="2:141">
      <c r="B67" s="715"/>
      <c r="C67" s="715"/>
      <c r="D67" s="765">
        <v>0</v>
      </c>
      <c r="E67" s="714"/>
      <c r="F67" s="715">
        <v>0</v>
      </c>
      <c r="G67" s="715">
        <v>0</v>
      </c>
      <c r="H67" s="765">
        <v>0</v>
      </c>
      <c r="I67" s="765">
        <v>0</v>
      </c>
      <c r="J67" s="740" t="e">
        <f t="shared" si="52"/>
        <v>#DIV/0!</v>
      </c>
      <c r="K67" s="743" t="e">
        <f t="shared" si="48"/>
        <v>#DIV/0!</v>
      </c>
      <c r="L67" s="766" t="e">
        <f t="shared" si="53"/>
        <v>#DIV/0!</v>
      </c>
      <c r="N67" s="740"/>
      <c r="O67" s="740">
        <v>0</v>
      </c>
      <c r="P67" s="745">
        <v>0</v>
      </c>
      <c r="Q67" s="746">
        <v>0</v>
      </c>
      <c r="R67" s="740" t="e">
        <f t="shared" si="49"/>
        <v>#DIV/0!</v>
      </c>
      <c r="S67" s="743" t="e">
        <f t="shared" si="50"/>
        <v>#DIV/0!</v>
      </c>
      <c r="T67" s="744" t="e">
        <f t="shared" si="51"/>
        <v>#DIV/0!</v>
      </c>
      <c r="V67" s="740"/>
      <c r="W67" s="740"/>
      <c r="X67" s="745">
        <v>0</v>
      </c>
      <c r="Y67" s="746">
        <v>0</v>
      </c>
      <c r="Z67" s="740" t="e">
        <f t="shared" si="1"/>
        <v>#DIV/0!</v>
      </c>
      <c r="AA67" s="743" t="e">
        <f t="shared" si="2"/>
        <v>#DIV/0!</v>
      </c>
      <c r="AB67" s="744" t="e">
        <f t="shared" si="3"/>
        <v>#DIV/0!</v>
      </c>
      <c r="AD67" s="740"/>
      <c r="AE67" s="740"/>
      <c r="AF67" s="741"/>
      <c r="AG67" s="742"/>
      <c r="AH67" s="740" t="e">
        <f t="shared" si="4"/>
        <v>#DIV/0!</v>
      </c>
      <c r="AI67" s="743" t="e">
        <f t="shared" si="5"/>
        <v>#DIV/0!</v>
      </c>
      <c r="AJ67" s="744" t="e">
        <f t="shared" si="6"/>
        <v>#DIV/0!</v>
      </c>
      <c r="AL67" s="740"/>
      <c r="AM67" s="740">
        <v>0</v>
      </c>
      <c r="AN67" s="741">
        <v>0</v>
      </c>
      <c r="AO67" s="742">
        <v>0</v>
      </c>
      <c r="AP67" s="740" t="e">
        <f t="shared" si="7"/>
        <v>#DIV/0!</v>
      </c>
      <c r="AQ67" s="743" t="e">
        <f t="shared" si="8"/>
        <v>#DIV/0!</v>
      </c>
      <c r="AR67" s="744" t="e">
        <f t="shared" si="9"/>
        <v>#DIV/0!</v>
      </c>
      <c r="AT67" s="740"/>
      <c r="AU67" s="740"/>
      <c r="AV67" s="741"/>
      <c r="AW67" s="742"/>
      <c r="AX67" s="740" t="e">
        <f t="shared" si="10"/>
        <v>#DIV/0!</v>
      </c>
      <c r="AY67" s="743" t="e">
        <f t="shared" si="11"/>
        <v>#DIV/0!</v>
      </c>
      <c r="AZ67" s="744" t="e">
        <f t="shared" si="12"/>
        <v>#DIV/0!</v>
      </c>
      <c r="BB67" s="740"/>
      <c r="BC67" s="740"/>
      <c r="BD67" s="741"/>
      <c r="BE67" s="742">
        <v>0</v>
      </c>
      <c r="BF67" s="740" t="e">
        <f t="shared" si="13"/>
        <v>#DIV/0!</v>
      </c>
      <c r="BG67" s="743" t="e">
        <f t="shared" si="14"/>
        <v>#DIV/0!</v>
      </c>
      <c r="BH67" s="744" t="e">
        <f t="shared" si="15"/>
        <v>#DIV/0!</v>
      </c>
      <c r="BJ67" s="740"/>
      <c r="BK67" s="740"/>
      <c r="BL67" s="741"/>
      <c r="BM67" s="742">
        <v>0</v>
      </c>
      <c r="BN67" s="740" t="e">
        <f t="shared" si="16"/>
        <v>#DIV/0!</v>
      </c>
      <c r="BO67" s="743" t="e">
        <f t="shared" si="17"/>
        <v>#DIV/0!</v>
      </c>
      <c r="BP67" s="744" t="e">
        <f t="shared" si="18"/>
        <v>#DIV/0!</v>
      </c>
      <c r="BR67" s="740"/>
      <c r="BS67" s="740"/>
      <c r="BT67" s="741"/>
      <c r="BU67" s="742">
        <v>0</v>
      </c>
      <c r="BV67" s="740" t="e">
        <f t="shared" si="19"/>
        <v>#DIV/0!</v>
      </c>
      <c r="BW67" s="743" t="e">
        <f t="shared" si="20"/>
        <v>#DIV/0!</v>
      </c>
      <c r="BX67" s="744" t="e">
        <f t="shared" si="21"/>
        <v>#DIV/0!</v>
      </c>
      <c r="BZ67" s="740"/>
      <c r="CA67" s="740"/>
      <c r="CB67" s="741"/>
      <c r="CC67" s="742">
        <v>0</v>
      </c>
      <c r="CD67" s="740" t="e">
        <f t="shared" si="22"/>
        <v>#DIV/0!</v>
      </c>
      <c r="CE67" s="743" t="e">
        <f t="shared" si="23"/>
        <v>#DIV/0!</v>
      </c>
      <c r="CF67" s="744" t="e">
        <f t="shared" si="24"/>
        <v>#DIV/0!</v>
      </c>
      <c r="CH67" s="740"/>
      <c r="CI67" s="740"/>
      <c r="CJ67" s="741"/>
      <c r="CK67" s="742">
        <v>0</v>
      </c>
      <c r="CL67" s="740" t="e">
        <f t="shared" si="25"/>
        <v>#DIV/0!</v>
      </c>
      <c r="CM67" s="743" t="e">
        <f t="shared" si="26"/>
        <v>#DIV/0!</v>
      </c>
      <c r="CN67" s="744" t="e">
        <f t="shared" si="27"/>
        <v>#DIV/0!</v>
      </c>
      <c r="CP67" s="740"/>
      <c r="CQ67" s="740"/>
      <c r="CR67" s="741"/>
      <c r="CS67" s="742">
        <v>0</v>
      </c>
      <c r="CT67" s="740" t="e">
        <f t="shared" si="28"/>
        <v>#DIV/0!</v>
      </c>
      <c r="CU67" s="743" t="e">
        <f t="shared" si="29"/>
        <v>#DIV/0!</v>
      </c>
      <c r="CV67" s="744" t="e">
        <f t="shared" si="30"/>
        <v>#DIV/0!</v>
      </c>
      <c r="CX67" s="740"/>
      <c r="CY67" s="740"/>
      <c r="CZ67" s="741"/>
      <c r="DA67" s="742">
        <v>0</v>
      </c>
      <c r="DB67" s="740" t="e">
        <f t="shared" si="31"/>
        <v>#DIV/0!</v>
      </c>
      <c r="DC67" s="743" t="e">
        <f t="shared" si="32"/>
        <v>#DIV/0!</v>
      </c>
      <c r="DD67" s="744" t="e">
        <f t="shared" si="33"/>
        <v>#DIV/0!</v>
      </c>
      <c r="DF67" s="740"/>
      <c r="DG67" s="740"/>
      <c r="DH67" s="741"/>
      <c r="DI67" s="742">
        <v>0</v>
      </c>
      <c r="DJ67" s="740" t="e">
        <f t="shared" si="34"/>
        <v>#DIV/0!</v>
      </c>
      <c r="DK67" s="743" t="e">
        <f t="shared" si="35"/>
        <v>#DIV/0!</v>
      </c>
      <c r="DL67" s="744" t="e">
        <f t="shared" si="36"/>
        <v>#DIV/0!</v>
      </c>
      <c r="DN67" s="740"/>
      <c r="DO67" s="740"/>
      <c r="DP67" s="741"/>
      <c r="DQ67" s="742">
        <v>0</v>
      </c>
      <c r="DR67" s="740" t="e">
        <f t="shared" si="37"/>
        <v>#DIV/0!</v>
      </c>
      <c r="DS67" s="743" t="e">
        <f t="shared" si="38"/>
        <v>#DIV/0!</v>
      </c>
      <c r="DT67" s="744" t="e">
        <f t="shared" si="39"/>
        <v>#DIV/0!</v>
      </c>
      <c r="DV67" s="740"/>
      <c r="DW67" s="740"/>
      <c r="DX67" s="741"/>
      <c r="DY67" s="742">
        <v>0</v>
      </c>
      <c r="DZ67" s="740" t="e">
        <f t="shared" si="40"/>
        <v>#DIV/0!</v>
      </c>
      <c r="EA67" s="743" t="e">
        <f t="shared" si="41"/>
        <v>#DIV/0!</v>
      </c>
      <c r="EB67" s="744" t="e">
        <f t="shared" si="42"/>
        <v>#DIV/0!</v>
      </c>
      <c r="ED67" s="747">
        <f t="shared" si="43"/>
        <v>0</v>
      </c>
      <c r="EE67" s="748"/>
      <c r="EF67" s="749">
        <f t="shared" si="44"/>
        <v>0</v>
      </c>
      <c r="EG67" s="749"/>
      <c r="EH67" s="750"/>
      <c r="EI67" s="751" t="e">
        <f t="shared" si="45"/>
        <v>#DIV/0!</v>
      </c>
      <c r="EJ67" s="752" t="e">
        <f t="shared" si="46"/>
        <v>#DIV/0!</v>
      </c>
      <c r="EK67" s="753"/>
    </row>
    <row r="68" spans="2:141">
      <c r="B68" s="715"/>
      <c r="C68" s="715"/>
      <c r="D68" s="765">
        <v>0</v>
      </c>
      <c r="E68" s="714"/>
      <c r="F68" s="715">
        <v>0</v>
      </c>
      <c r="G68" s="715">
        <v>0</v>
      </c>
      <c r="H68" s="765">
        <v>0</v>
      </c>
      <c r="I68" s="765">
        <v>0</v>
      </c>
      <c r="J68" s="740" t="e">
        <f t="shared" si="52"/>
        <v>#DIV/0!</v>
      </c>
      <c r="K68" s="743" t="e">
        <f t="shared" si="48"/>
        <v>#DIV/0!</v>
      </c>
      <c r="L68" s="766" t="e">
        <f t="shared" si="53"/>
        <v>#DIV/0!</v>
      </c>
      <c r="N68" s="740"/>
      <c r="O68" s="740">
        <v>0</v>
      </c>
      <c r="P68" s="745">
        <v>0</v>
      </c>
      <c r="Q68" s="746">
        <v>0</v>
      </c>
      <c r="R68" s="740" t="e">
        <f t="shared" si="49"/>
        <v>#DIV/0!</v>
      </c>
      <c r="S68" s="743" t="e">
        <f t="shared" si="50"/>
        <v>#DIV/0!</v>
      </c>
      <c r="T68" s="744" t="e">
        <f t="shared" si="51"/>
        <v>#DIV/0!</v>
      </c>
      <c r="V68" s="740"/>
      <c r="W68" s="740"/>
      <c r="X68" s="745">
        <v>0</v>
      </c>
      <c r="Y68" s="746">
        <v>0</v>
      </c>
      <c r="Z68" s="740" t="e">
        <f t="shared" si="1"/>
        <v>#DIV/0!</v>
      </c>
      <c r="AA68" s="743" t="e">
        <f t="shared" si="2"/>
        <v>#DIV/0!</v>
      </c>
      <c r="AB68" s="744" t="e">
        <f t="shared" si="3"/>
        <v>#DIV/0!</v>
      </c>
      <c r="AD68" s="740"/>
      <c r="AE68" s="740"/>
      <c r="AF68" s="741"/>
      <c r="AG68" s="742"/>
      <c r="AH68" s="740" t="e">
        <f t="shared" si="4"/>
        <v>#DIV/0!</v>
      </c>
      <c r="AI68" s="743" t="e">
        <f t="shared" si="5"/>
        <v>#DIV/0!</v>
      </c>
      <c r="AJ68" s="744" t="e">
        <f t="shared" si="6"/>
        <v>#DIV/0!</v>
      </c>
      <c r="AL68" s="740"/>
      <c r="AM68" s="740">
        <v>0</v>
      </c>
      <c r="AN68" s="741">
        <v>0</v>
      </c>
      <c r="AO68" s="742">
        <v>0</v>
      </c>
      <c r="AP68" s="740" t="e">
        <f t="shared" si="7"/>
        <v>#DIV/0!</v>
      </c>
      <c r="AQ68" s="743" t="e">
        <f t="shared" si="8"/>
        <v>#DIV/0!</v>
      </c>
      <c r="AR68" s="744" t="e">
        <f t="shared" si="9"/>
        <v>#DIV/0!</v>
      </c>
      <c r="AT68" s="740"/>
      <c r="AU68" s="740"/>
      <c r="AV68" s="741"/>
      <c r="AW68" s="742"/>
      <c r="AX68" s="740" t="e">
        <f t="shared" si="10"/>
        <v>#DIV/0!</v>
      </c>
      <c r="AY68" s="743" t="e">
        <f t="shared" si="11"/>
        <v>#DIV/0!</v>
      </c>
      <c r="AZ68" s="744" t="e">
        <f t="shared" si="12"/>
        <v>#DIV/0!</v>
      </c>
      <c r="BB68" s="740"/>
      <c r="BC68" s="740"/>
      <c r="BD68" s="741"/>
      <c r="BE68" s="742">
        <v>0</v>
      </c>
      <c r="BF68" s="740" t="e">
        <f t="shared" si="13"/>
        <v>#DIV/0!</v>
      </c>
      <c r="BG68" s="743" t="e">
        <f t="shared" si="14"/>
        <v>#DIV/0!</v>
      </c>
      <c r="BH68" s="744" t="e">
        <f t="shared" si="15"/>
        <v>#DIV/0!</v>
      </c>
      <c r="BJ68" s="740"/>
      <c r="BK68" s="740"/>
      <c r="BL68" s="741"/>
      <c r="BM68" s="742">
        <v>0</v>
      </c>
      <c r="BN68" s="740" t="e">
        <f t="shared" si="16"/>
        <v>#DIV/0!</v>
      </c>
      <c r="BO68" s="743" t="e">
        <f t="shared" si="17"/>
        <v>#DIV/0!</v>
      </c>
      <c r="BP68" s="744" t="e">
        <f t="shared" si="18"/>
        <v>#DIV/0!</v>
      </c>
      <c r="BR68" s="740"/>
      <c r="BS68" s="740"/>
      <c r="BT68" s="741"/>
      <c r="BU68" s="742">
        <v>0</v>
      </c>
      <c r="BV68" s="740" t="e">
        <f t="shared" si="19"/>
        <v>#DIV/0!</v>
      </c>
      <c r="BW68" s="743" t="e">
        <f t="shared" si="20"/>
        <v>#DIV/0!</v>
      </c>
      <c r="BX68" s="744" t="e">
        <f t="shared" si="21"/>
        <v>#DIV/0!</v>
      </c>
      <c r="BZ68" s="740"/>
      <c r="CA68" s="740"/>
      <c r="CB68" s="741"/>
      <c r="CC68" s="742">
        <v>0</v>
      </c>
      <c r="CD68" s="740" t="e">
        <f t="shared" si="22"/>
        <v>#DIV/0!</v>
      </c>
      <c r="CE68" s="743" t="e">
        <f t="shared" si="23"/>
        <v>#DIV/0!</v>
      </c>
      <c r="CF68" s="744" t="e">
        <f t="shared" si="24"/>
        <v>#DIV/0!</v>
      </c>
      <c r="CH68" s="740"/>
      <c r="CI68" s="740"/>
      <c r="CJ68" s="741"/>
      <c r="CK68" s="742">
        <v>0</v>
      </c>
      <c r="CL68" s="740" t="e">
        <f t="shared" si="25"/>
        <v>#DIV/0!</v>
      </c>
      <c r="CM68" s="743" t="e">
        <f t="shared" si="26"/>
        <v>#DIV/0!</v>
      </c>
      <c r="CN68" s="744" t="e">
        <f t="shared" si="27"/>
        <v>#DIV/0!</v>
      </c>
      <c r="CP68" s="740"/>
      <c r="CQ68" s="740"/>
      <c r="CR68" s="741"/>
      <c r="CS68" s="742">
        <v>0</v>
      </c>
      <c r="CT68" s="740" t="e">
        <f t="shared" si="28"/>
        <v>#DIV/0!</v>
      </c>
      <c r="CU68" s="743" t="e">
        <f t="shared" si="29"/>
        <v>#DIV/0!</v>
      </c>
      <c r="CV68" s="744" t="e">
        <f t="shared" si="30"/>
        <v>#DIV/0!</v>
      </c>
      <c r="CX68" s="740"/>
      <c r="CY68" s="740"/>
      <c r="CZ68" s="741"/>
      <c r="DA68" s="742">
        <v>0</v>
      </c>
      <c r="DB68" s="740" t="e">
        <f t="shared" si="31"/>
        <v>#DIV/0!</v>
      </c>
      <c r="DC68" s="743" t="e">
        <f t="shared" si="32"/>
        <v>#DIV/0!</v>
      </c>
      <c r="DD68" s="744" t="e">
        <f t="shared" si="33"/>
        <v>#DIV/0!</v>
      </c>
      <c r="DF68" s="740"/>
      <c r="DG68" s="740"/>
      <c r="DH68" s="741"/>
      <c r="DI68" s="742">
        <v>0</v>
      </c>
      <c r="DJ68" s="740" t="e">
        <f t="shared" si="34"/>
        <v>#DIV/0!</v>
      </c>
      <c r="DK68" s="743" t="e">
        <f t="shared" si="35"/>
        <v>#DIV/0!</v>
      </c>
      <c r="DL68" s="744" t="e">
        <f t="shared" si="36"/>
        <v>#DIV/0!</v>
      </c>
      <c r="DN68" s="740"/>
      <c r="DO68" s="740"/>
      <c r="DP68" s="741"/>
      <c r="DQ68" s="742">
        <v>0</v>
      </c>
      <c r="DR68" s="740" t="e">
        <f t="shared" si="37"/>
        <v>#DIV/0!</v>
      </c>
      <c r="DS68" s="743" t="e">
        <f t="shared" si="38"/>
        <v>#DIV/0!</v>
      </c>
      <c r="DT68" s="744" t="e">
        <f t="shared" si="39"/>
        <v>#DIV/0!</v>
      </c>
      <c r="DV68" s="740"/>
      <c r="DW68" s="740"/>
      <c r="DX68" s="741"/>
      <c r="DY68" s="742">
        <v>0</v>
      </c>
      <c r="DZ68" s="740" t="e">
        <f t="shared" si="40"/>
        <v>#DIV/0!</v>
      </c>
      <c r="EA68" s="743" t="e">
        <f t="shared" si="41"/>
        <v>#DIV/0!</v>
      </c>
      <c r="EB68" s="744" t="e">
        <f t="shared" si="42"/>
        <v>#DIV/0!</v>
      </c>
      <c r="ED68" s="747">
        <f t="shared" si="43"/>
        <v>0</v>
      </c>
      <c r="EE68" s="748"/>
      <c r="EF68" s="749">
        <f t="shared" si="44"/>
        <v>0</v>
      </c>
      <c r="EG68" s="749"/>
      <c r="EH68" s="750"/>
      <c r="EI68" s="751" t="e">
        <f t="shared" si="45"/>
        <v>#DIV/0!</v>
      </c>
      <c r="EJ68" s="752" t="e">
        <f t="shared" si="46"/>
        <v>#DIV/0!</v>
      </c>
      <c r="EK68" s="753"/>
    </row>
    <row r="69" spans="2:141">
      <c r="B69" s="715"/>
      <c r="C69" s="715"/>
      <c r="D69" s="765">
        <v>0</v>
      </c>
      <c r="E69" s="714"/>
      <c r="F69" s="715">
        <v>0</v>
      </c>
      <c r="G69" s="715">
        <v>0</v>
      </c>
      <c r="H69" s="765">
        <v>0</v>
      </c>
      <c r="I69" s="765">
        <v>0</v>
      </c>
      <c r="J69" s="740" t="e">
        <f t="shared" si="52"/>
        <v>#DIV/0!</v>
      </c>
      <c r="K69" s="743" t="e">
        <f t="shared" si="48"/>
        <v>#DIV/0!</v>
      </c>
      <c r="L69" s="766" t="e">
        <f t="shared" si="53"/>
        <v>#DIV/0!</v>
      </c>
      <c r="N69" s="740"/>
      <c r="O69" s="740">
        <v>0</v>
      </c>
      <c r="P69" s="745">
        <v>0</v>
      </c>
      <c r="Q69" s="746">
        <v>0</v>
      </c>
      <c r="R69" s="740" t="e">
        <f t="shared" si="49"/>
        <v>#DIV/0!</v>
      </c>
      <c r="S69" s="743" t="e">
        <f t="shared" si="50"/>
        <v>#DIV/0!</v>
      </c>
      <c r="T69" s="744" t="e">
        <f t="shared" si="51"/>
        <v>#DIV/0!</v>
      </c>
      <c r="V69" s="740"/>
      <c r="W69" s="740"/>
      <c r="X69" s="745">
        <v>0</v>
      </c>
      <c r="Y69" s="746">
        <v>0</v>
      </c>
      <c r="Z69" s="740" t="e">
        <f t="shared" si="1"/>
        <v>#DIV/0!</v>
      </c>
      <c r="AA69" s="743" t="e">
        <f t="shared" si="2"/>
        <v>#DIV/0!</v>
      </c>
      <c r="AB69" s="744" t="e">
        <f t="shared" si="3"/>
        <v>#DIV/0!</v>
      </c>
      <c r="AD69" s="740"/>
      <c r="AE69" s="740"/>
      <c r="AF69" s="741"/>
      <c r="AG69" s="742"/>
      <c r="AH69" s="740" t="e">
        <f t="shared" si="4"/>
        <v>#DIV/0!</v>
      </c>
      <c r="AI69" s="743" t="e">
        <f t="shared" si="5"/>
        <v>#DIV/0!</v>
      </c>
      <c r="AJ69" s="744" t="e">
        <f t="shared" si="6"/>
        <v>#DIV/0!</v>
      </c>
      <c r="AL69" s="740"/>
      <c r="AM69" s="740">
        <v>0</v>
      </c>
      <c r="AN69" s="741">
        <v>0</v>
      </c>
      <c r="AO69" s="742">
        <v>0</v>
      </c>
      <c r="AP69" s="740" t="e">
        <f t="shared" si="7"/>
        <v>#DIV/0!</v>
      </c>
      <c r="AQ69" s="743" t="e">
        <f t="shared" si="8"/>
        <v>#DIV/0!</v>
      </c>
      <c r="AR69" s="744" t="e">
        <f t="shared" si="9"/>
        <v>#DIV/0!</v>
      </c>
      <c r="AT69" s="740"/>
      <c r="AU69" s="740"/>
      <c r="AV69" s="741"/>
      <c r="AW69" s="742"/>
      <c r="AX69" s="740" t="e">
        <f t="shared" si="10"/>
        <v>#DIV/0!</v>
      </c>
      <c r="AY69" s="743" t="e">
        <f t="shared" si="11"/>
        <v>#DIV/0!</v>
      </c>
      <c r="AZ69" s="744" t="e">
        <f t="shared" si="12"/>
        <v>#DIV/0!</v>
      </c>
      <c r="BB69" s="740"/>
      <c r="BC69" s="740"/>
      <c r="BD69" s="741"/>
      <c r="BE69" s="742">
        <v>0</v>
      </c>
      <c r="BF69" s="740" t="e">
        <f t="shared" si="13"/>
        <v>#DIV/0!</v>
      </c>
      <c r="BG69" s="743" t="e">
        <f t="shared" si="14"/>
        <v>#DIV/0!</v>
      </c>
      <c r="BH69" s="744" t="e">
        <f t="shared" si="15"/>
        <v>#DIV/0!</v>
      </c>
      <c r="BJ69" s="740"/>
      <c r="BK69" s="740"/>
      <c r="BL69" s="741"/>
      <c r="BM69" s="742">
        <v>0</v>
      </c>
      <c r="BN69" s="740" t="e">
        <f t="shared" si="16"/>
        <v>#DIV/0!</v>
      </c>
      <c r="BO69" s="743" t="e">
        <f t="shared" si="17"/>
        <v>#DIV/0!</v>
      </c>
      <c r="BP69" s="744" t="e">
        <f t="shared" si="18"/>
        <v>#DIV/0!</v>
      </c>
      <c r="BR69" s="740"/>
      <c r="BS69" s="740"/>
      <c r="BT69" s="741"/>
      <c r="BU69" s="742">
        <v>0</v>
      </c>
      <c r="BV69" s="740" t="e">
        <f t="shared" si="19"/>
        <v>#DIV/0!</v>
      </c>
      <c r="BW69" s="743" t="e">
        <f t="shared" si="20"/>
        <v>#DIV/0!</v>
      </c>
      <c r="BX69" s="744" t="e">
        <f t="shared" si="21"/>
        <v>#DIV/0!</v>
      </c>
      <c r="BZ69" s="740"/>
      <c r="CA69" s="740"/>
      <c r="CB69" s="741"/>
      <c r="CC69" s="742">
        <v>0</v>
      </c>
      <c r="CD69" s="740" t="e">
        <f t="shared" si="22"/>
        <v>#DIV/0!</v>
      </c>
      <c r="CE69" s="743" t="e">
        <f t="shared" si="23"/>
        <v>#DIV/0!</v>
      </c>
      <c r="CF69" s="744" t="e">
        <f t="shared" si="24"/>
        <v>#DIV/0!</v>
      </c>
      <c r="CH69" s="740"/>
      <c r="CI69" s="740"/>
      <c r="CJ69" s="741"/>
      <c r="CK69" s="742">
        <v>0</v>
      </c>
      <c r="CL69" s="740" t="e">
        <f t="shared" si="25"/>
        <v>#DIV/0!</v>
      </c>
      <c r="CM69" s="743" t="e">
        <f t="shared" si="26"/>
        <v>#DIV/0!</v>
      </c>
      <c r="CN69" s="744" t="e">
        <f t="shared" si="27"/>
        <v>#DIV/0!</v>
      </c>
      <c r="CP69" s="740"/>
      <c r="CQ69" s="740"/>
      <c r="CR69" s="741"/>
      <c r="CS69" s="742">
        <v>0</v>
      </c>
      <c r="CT69" s="740" t="e">
        <f t="shared" si="28"/>
        <v>#DIV/0!</v>
      </c>
      <c r="CU69" s="743" t="e">
        <f t="shared" si="29"/>
        <v>#DIV/0!</v>
      </c>
      <c r="CV69" s="744" t="e">
        <f t="shared" si="30"/>
        <v>#DIV/0!</v>
      </c>
      <c r="CX69" s="740"/>
      <c r="CY69" s="740"/>
      <c r="CZ69" s="741"/>
      <c r="DA69" s="742">
        <v>0</v>
      </c>
      <c r="DB69" s="740" t="e">
        <f t="shared" si="31"/>
        <v>#DIV/0!</v>
      </c>
      <c r="DC69" s="743" t="e">
        <f t="shared" si="32"/>
        <v>#DIV/0!</v>
      </c>
      <c r="DD69" s="744" t="e">
        <f t="shared" si="33"/>
        <v>#DIV/0!</v>
      </c>
      <c r="DF69" s="740"/>
      <c r="DG69" s="740"/>
      <c r="DH69" s="741"/>
      <c r="DI69" s="742">
        <v>0</v>
      </c>
      <c r="DJ69" s="740" t="e">
        <f t="shared" si="34"/>
        <v>#DIV/0!</v>
      </c>
      <c r="DK69" s="743" t="e">
        <f t="shared" si="35"/>
        <v>#DIV/0!</v>
      </c>
      <c r="DL69" s="744" t="e">
        <f t="shared" si="36"/>
        <v>#DIV/0!</v>
      </c>
      <c r="DN69" s="740"/>
      <c r="DO69" s="740"/>
      <c r="DP69" s="741"/>
      <c r="DQ69" s="742">
        <v>0</v>
      </c>
      <c r="DR69" s="740" t="e">
        <f t="shared" si="37"/>
        <v>#DIV/0!</v>
      </c>
      <c r="DS69" s="743" t="e">
        <f t="shared" si="38"/>
        <v>#DIV/0!</v>
      </c>
      <c r="DT69" s="744" t="e">
        <f t="shared" si="39"/>
        <v>#DIV/0!</v>
      </c>
      <c r="DV69" s="740"/>
      <c r="DW69" s="740"/>
      <c r="DX69" s="741"/>
      <c r="DY69" s="742">
        <v>0</v>
      </c>
      <c r="DZ69" s="740" t="e">
        <f t="shared" si="40"/>
        <v>#DIV/0!</v>
      </c>
      <c r="EA69" s="743" t="e">
        <f t="shared" si="41"/>
        <v>#DIV/0!</v>
      </c>
      <c r="EB69" s="744" t="e">
        <f t="shared" si="42"/>
        <v>#DIV/0!</v>
      </c>
      <c r="ED69" s="747">
        <f t="shared" si="43"/>
        <v>0</v>
      </c>
      <c r="EE69" s="748"/>
      <c r="EF69" s="749">
        <f t="shared" si="44"/>
        <v>0</v>
      </c>
      <c r="EG69" s="749"/>
      <c r="EH69" s="750"/>
      <c r="EI69" s="751" t="e">
        <f t="shared" si="45"/>
        <v>#DIV/0!</v>
      </c>
      <c r="EJ69" s="752" t="e">
        <f t="shared" si="46"/>
        <v>#DIV/0!</v>
      </c>
      <c r="EK69" s="753"/>
    </row>
    <row r="70" spans="2:141">
      <c r="B70" s="715"/>
      <c r="C70" s="715"/>
      <c r="D70" s="765">
        <v>0</v>
      </c>
      <c r="E70" s="714"/>
      <c r="F70" s="715">
        <v>0</v>
      </c>
      <c r="G70" s="715">
        <v>0</v>
      </c>
      <c r="H70" s="765">
        <v>0</v>
      </c>
      <c r="I70" s="765">
        <v>0</v>
      </c>
      <c r="J70" s="740" t="e">
        <f t="shared" si="52"/>
        <v>#DIV/0!</v>
      </c>
      <c r="K70" s="743" t="e">
        <f t="shared" si="48"/>
        <v>#DIV/0!</v>
      </c>
      <c r="L70" s="766" t="e">
        <f t="shared" si="53"/>
        <v>#DIV/0!</v>
      </c>
      <c r="N70" s="740"/>
      <c r="O70" s="740">
        <v>0</v>
      </c>
      <c r="P70" s="745">
        <v>0</v>
      </c>
      <c r="Q70" s="746">
        <v>0</v>
      </c>
      <c r="R70" s="740" t="e">
        <f t="shared" si="49"/>
        <v>#DIV/0!</v>
      </c>
      <c r="S70" s="743" t="e">
        <f t="shared" si="50"/>
        <v>#DIV/0!</v>
      </c>
      <c r="T70" s="744" t="e">
        <f t="shared" si="51"/>
        <v>#DIV/0!</v>
      </c>
      <c r="V70" s="740"/>
      <c r="W70" s="740"/>
      <c r="X70" s="745">
        <v>0</v>
      </c>
      <c r="Y70" s="746">
        <v>0</v>
      </c>
      <c r="Z70" s="740" t="e">
        <f t="shared" si="1"/>
        <v>#DIV/0!</v>
      </c>
      <c r="AA70" s="743" t="e">
        <f t="shared" si="2"/>
        <v>#DIV/0!</v>
      </c>
      <c r="AB70" s="744" t="e">
        <f t="shared" si="3"/>
        <v>#DIV/0!</v>
      </c>
      <c r="AD70" s="740"/>
      <c r="AE70" s="740"/>
      <c r="AF70" s="741"/>
      <c r="AG70" s="742"/>
      <c r="AH70" s="740" t="e">
        <f t="shared" si="4"/>
        <v>#DIV/0!</v>
      </c>
      <c r="AI70" s="743" t="e">
        <f t="shared" si="5"/>
        <v>#DIV/0!</v>
      </c>
      <c r="AJ70" s="744" t="e">
        <f t="shared" si="6"/>
        <v>#DIV/0!</v>
      </c>
      <c r="AL70" s="740"/>
      <c r="AM70" s="740">
        <v>0</v>
      </c>
      <c r="AN70" s="741">
        <v>0</v>
      </c>
      <c r="AO70" s="742">
        <v>0</v>
      </c>
      <c r="AP70" s="740" t="e">
        <f t="shared" si="7"/>
        <v>#DIV/0!</v>
      </c>
      <c r="AQ70" s="743" t="e">
        <f t="shared" si="8"/>
        <v>#DIV/0!</v>
      </c>
      <c r="AR70" s="744" t="e">
        <f t="shared" si="9"/>
        <v>#DIV/0!</v>
      </c>
      <c r="AT70" s="740"/>
      <c r="AU70" s="740"/>
      <c r="AV70" s="741"/>
      <c r="AW70" s="742"/>
      <c r="AX70" s="740" t="e">
        <f t="shared" si="10"/>
        <v>#DIV/0!</v>
      </c>
      <c r="AY70" s="743" t="e">
        <f t="shared" si="11"/>
        <v>#DIV/0!</v>
      </c>
      <c r="AZ70" s="744" t="e">
        <f t="shared" si="12"/>
        <v>#DIV/0!</v>
      </c>
      <c r="BB70" s="740"/>
      <c r="BC70" s="740"/>
      <c r="BD70" s="741"/>
      <c r="BE70" s="742">
        <v>0</v>
      </c>
      <c r="BF70" s="740" t="e">
        <f t="shared" si="13"/>
        <v>#DIV/0!</v>
      </c>
      <c r="BG70" s="743" t="e">
        <f t="shared" si="14"/>
        <v>#DIV/0!</v>
      </c>
      <c r="BH70" s="744" t="e">
        <f t="shared" si="15"/>
        <v>#DIV/0!</v>
      </c>
      <c r="BJ70" s="740"/>
      <c r="BK70" s="740"/>
      <c r="BL70" s="741"/>
      <c r="BM70" s="742">
        <v>0</v>
      </c>
      <c r="BN70" s="740" t="e">
        <f t="shared" si="16"/>
        <v>#DIV/0!</v>
      </c>
      <c r="BO70" s="743" t="e">
        <f t="shared" si="17"/>
        <v>#DIV/0!</v>
      </c>
      <c r="BP70" s="744" t="e">
        <f t="shared" si="18"/>
        <v>#DIV/0!</v>
      </c>
      <c r="BR70" s="740"/>
      <c r="BS70" s="740"/>
      <c r="BT70" s="741"/>
      <c r="BU70" s="742">
        <v>0</v>
      </c>
      <c r="BV70" s="740" t="e">
        <f t="shared" si="19"/>
        <v>#DIV/0!</v>
      </c>
      <c r="BW70" s="743" t="e">
        <f t="shared" si="20"/>
        <v>#DIV/0!</v>
      </c>
      <c r="BX70" s="744" t="e">
        <f t="shared" si="21"/>
        <v>#DIV/0!</v>
      </c>
      <c r="BZ70" s="740"/>
      <c r="CA70" s="740"/>
      <c r="CB70" s="741"/>
      <c r="CC70" s="742">
        <v>0</v>
      </c>
      <c r="CD70" s="740" t="e">
        <f t="shared" si="22"/>
        <v>#DIV/0!</v>
      </c>
      <c r="CE70" s="743" t="e">
        <f t="shared" si="23"/>
        <v>#DIV/0!</v>
      </c>
      <c r="CF70" s="744" t="e">
        <f t="shared" si="24"/>
        <v>#DIV/0!</v>
      </c>
      <c r="CH70" s="740"/>
      <c r="CI70" s="740"/>
      <c r="CJ70" s="741"/>
      <c r="CK70" s="742">
        <v>0</v>
      </c>
      <c r="CL70" s="740" t="e">
        <f t="shared" si="25"/>
        <v>#DIV/0!</v>
      </c>
      <c r="CM70" s="743" t="e">
        <f t="shared" si="26"/>
        <v>#DIV/0!</v>
      </c>
      <c r="CN70" s="744" t="e">
        <f t="shared" si="27"/>
        <v>#DIV/0!</v>
      </c>
      <c r="CP70" s="740"/>
      <c r="CQ70" s="740"/>
      <c r="CR70" s="741"/>
      <c r="CS70" s="742">
        <v>0</v>
      </c>
      <c r="CT70" s="740" t="e">
        <f t="shared" si="28"/>
        <v>#DIV/0!</v>
      </c>
      <c r="CU70" s="743" t="e">
        <f t="shared" si="29"/>
        <v>#DIV/0!</v>
      </c>
      <c r="CV70" s="744" t="e">
        <f t="shared" si="30"/>
        <v>#DIV/0!</v>
      </c>
      <c r="CX70" s="740"/>
      <c r="CY70" s="740"/>
      <c r="CZ70" s="741"/>
      <c r="DA70" s="742">
        <v>0</v>
      </c>
      <c r="DB70" s="740" t="e">
        <f t="shared" si="31"/>
        <v>#DIV/0!</v>
      </c>
      <c r="DC70" s="743" t="e">
        <f t="shared" si="32"/>
        <v>#DIV/0!</v>
      </c>
      <c r="DD70" s="744" t="e">
        <f t="shared" si="33"/>
        <v>#DIV/0!</v>
      </c>
      <c r="DF70" s="740"/>
      <c r="DG70" s="740"/>
      <c r="DH70" s="741"/>
      <c r="DI70" s="742">
        <v>0</v>
      </c>
      <c r="DJ70" s="740" t="e">
        <f t="shared" si="34"/>
        <v>#DIV/0!</v>
      </c>
      <c r="DK70" s="743" t="e">
        <f t="shared" si="35"/>
        <v>#DIV/0!</v>
      </c>
      <c r="DL70" s="744" t="e">
        <f t="shared" si="36"/>
        <v>#DIV/0!</v>
      </c>
      <c r="DN70" s="740"/>
      <c r="DO70" s="740"/>
      <c r="DP70" s="741"/>
      <c r="DQ70" s="742">
        <v>0</v>
      </c>
      <c r="DR70" s="740" t="e">
        <f t="shared" si="37"/>
        <v>#DIV/0!</v>
      </c>
      <c r="DS70" s="743" t="e">
        <f t="shared" si="38"/>
        <v>#DIV/0!</v>
      </c>
      <c r="DT70" s="744" t="e">
        <f t="shared" si="39"/>
        <v>#DIV/0!</v>
      </c>
      <c r="DV70" s="740"/>
      <c r="DW70" s="740"/>
      <c r="DX70" s="741"/>
      <c r="DY70" s="742">
        <v>0</v>
      </c>
      <c r="DZ70" s="740" t="e">
        <f t="shared" si="40"/>
        <v>#DIV/0!</v>
      </c>
      <c r="EA70" s="743" t="e">
        <f t="shared" si="41"/>
        <v>#DIV/0!</v>
      </c>
      <c r="EB70" s="744" t="e">
        <f t="shared" si="42"/>
        <v>#DIV/0!</v>
      </c>
      <c r="ED70" s="747">
        <f t="shared" si="43"/>
        <v>0</v>
      </c>
      <c r="EE70" s="748"/>
      <c r="EF70" s="749">
        <f t="shared" si="44"/>
        <v>0</v>
      </c>
      <c r="EG70" s="749"/>
      <c r="EH70" s="750"/>
      <c r="EI70" s="751" t="e">
        <f t="shared" si="45"/>
        <v>#DIV/0!</v>
      </c>
      <c r="EJ70" s="752" t="e">
        <f t="shared" si="46"/>
        <v>#DIV/0!</v>
      </c>
      <c r="EK70" s="753"/>
    </row>
    <row r="71" spans="2:141">
      <c r="B71" s="715"/>
      <c r="C71" s="715"/>
      <c r="D71" s="765">
        <v>0</v>
      </c>
      <c r="E71" s="714"/>
      <c r="F71" s="715">
        <v>0</v>
      </c>
      <c r="G71" s="715">
        <v>0</v>
      </c>
      <c r="H71" s="765">
        <v>0</v>
      </c>
      <c r="I71" s="765">
        <v>0</v>
      </c>
      <c r="J71" s="740" t="e">
        <f t="shared" si="52"/>
        <v>#DIV/0!</v>
      </c>
      <c r="K71" s="743" t="e">
        <f t="shared" si="48"/>
        <v>#DIV/0!</v>
      </c>
      <c r="L71" s="766" t="e">
        <f t="shared" si="53"/>
        <v>#DIV/0!</v>
      </c>
      <c r="N71" s="740"/>
      <c r="O71" s="740">
        <v>0</v>
      </c>
      <c r="P71" s="745">
        <v>0</v>
      </c>
      <c r="Q71" s="746">
        <v>0</v>
      </c>
      <c r="R71" s="740" t="e">
        <f t="shared" si="49"/>
        <v>#DIV/0!</v>
      </c>
      <c r="S71" s="743" t="e">
        <f t="shared" si="50"/>
        <v>#DIV/0!</v>
      </c>
      <c r="T71" s="744" t="e">
        <f t="shared" si="51"/>
        <v>#DIV/0!</v>
      </c>
      <c r="V71" s="740"/>
      <c r="W71" s="740"/>
      <c r="X71" s="745">
        <v>0</v>
      </c>
      <c r="Y71" s="746">
        <v>0</v>
      </c>
      <c r="Z71" s="740" t="e">
        <f t="shared" si="1"/>
        <v>#DIV/0!</v>
      </c>
      <c r="AA71" s="743" t="e">
        <f t="shared" si="2"/>
        <v>#DIV/0!</v>
      </c>
      <c r="AB71" s="744" t="e">
        <f t="shared" si="3"/>
        <v>#DIV/0!</v>
      </c>
      <c r="AD71" s="740"/>
      <c r="AE71" s="740"/>
      <c r="AF71" s="741"/>
      <c r="AG71" s="742"/>
      <c r="AH71" s="740" t="e">
        <f t="shared" si="4"/>
        <v>#DIV/0!</v>
      </c>
      <c r="AI71" s="743" t="e">
        <f t="shared" si="5"/>
        <v>#DIV/0!</v>
      </c>
      <c r="AJ71" s="744" t="e">
        <f t="shared" si="6"/>
        <v>#DIV/0!</v>
      </c>
      <c r="AL71" s="740"/>
      <c r="AM71" s="740">
        <v>0</v>
      </c>
      <c r="AN71" s="741">
        <v>0</v>
      </c>
      <c r="AO71" s="742">
        <v>0</v>
      </c>
      <c r="AP71" s="740" t="e">
        <f t="shared" si="7"/>
        <v>#DIV/0!</v>
      </c>
      <c r="AQ71" s="743" t="e">
        <f t="shared" si="8"/>
        <v>#DIV/0!</v>
      </c>
      <c r="AR71" s="744" t="e">
        <f t="shared" si="9"/>
        <v>#DIV/0!</v>
      </c>
      <c r="AT71" s="740"/>
      <c r="AU71" s="740"/>
      <c r="AV71" s="741"/>
      <c r="AW71" s="742"/>
      <c r="AX71" s="740" t="e">
        <f t="shared" si="10"/>
        <v>#DIV/0!</v>
      </c>
      <c r="AY71" s="743" t="e">
        <f t="shared" si="11"/>
        <v>#DIV/0!</v>
      </c>
      <c r="AZ71" s="744" t="e">
        <f t="shared" si="12"/>
        <v>#DIV/0!</v>
      </c>
      <c r="BB71" s="740"/>
      <c r="BC71" s="740"/>
      <c r="BD71" s="741"/>
      <c r="BE71" s="742">
        <v>0</v>
      </c>
      <c r="BF71" s="740" t="e">
        <f t="shared" si="13"/>
        <v>#DIV/0!</v>
      </c>
      <c r="BG71" s="743" t="e">
        <f t="shared" si="14"/>
        <v>#DIV/0!</v>
      </c>
      <c r="BH71" s="744" t="e">
        <f t="shared" si="15"/>
        <v>#DIV/0!</v>
      </c>
      <c r="BJ71" s="740"/>
      <c r="BK71" s="740"/>
      <c r="BL71" s="741"/>
      <c r="BM71" s="742">
        <v>0</v>
      </c>
      <c r="BN71" s="740" t="e">
        <f t="shared" si="16"/>
        <v>#DIV/0!</v>
      </c>
      <c r="BO71" s="743" t="e">
        <f t="shared" si="17"/>
        <v>#DIV/0!</v>
      </c>
      <c r="BP71" s="744" t="e">
        <f t="shared" si="18"/>
        <v>#DIV/0!</v>
      </c>
      <c r="BR71" s="740"/>
      <c r="BS71" s="740"/>
      <c r="BT71" s="741"/>
      <c r="BU71" s="742">
        <v>0</v>
      </c>
      <c r="BV71" s="740" t="e">
        <f t="shared" si="19"/>
        <v>#DIV/0!</v>
      </c>
      <c r="BW71" s="743" t="e">
        <f t="shared" si="20"/>
        <v>#DIV/0!</v>
      </c>
      <c r="BX71" s="744" t="e">
        <f t="shared" si="21"/>
        <v>#DIV/0!</v>
      </c>
      <c r="BZ71" s="740"/>
      <c r="CA71" s="740"/>
      <c r="CB71" s="741"/>
      <c r="CC71" s="742">
        <v>0</v>
      </c>
      <c r="CD71" s="740" t="e">
        <f t="shared" si="22"/>
        <v>#DIV/0!</v>
      </c>
      <c r="CE71" s="743" t="e">
        <f t="shared" si="23"/>
        <v>#DIV/0!</v>
      </c>
      <c r="CF71" s="744" t="e">
        <f t="shared" si="24"/>
        <v>#DIV/0!</v>
      </c>
      <c r="CH71" s="740"/>
      <c r="CI71" s="740"/>
      <c r="CJ71" s="741"/>
      <c r="CK71" s="742">
        <v>0</v>
      </c>
      <c r="CL71" s="740" t="e">
        <f t="shared" si="25"/>
        <v>#DIV/0!</v>
      </c>
      <c r="CM71" s="743" t="e">
        <f t="shared" si="26"/>
        <v>#DIV/0!</v>
      </c>
      <c r="CN71" s="744" t="e">
        <f t="shared" si="27"/>
        <v>#DIV/0!</v>
      </c>
      <c r="CP71" s="740"/>
      <c r="CQ71" s="740"/>
      <c r="CR71" s="741"/>
      <c r="CS71" s="742">
        <v>0</v>
      </c>
      <c r="CT71" s="740" t="e">
        <f t="shared" si="28"/>
        <v>#DIV/0!</v>
      </c>
      <c r="CU71" s="743" t="e">
        <f t="shared" si="29"/>
        <v>#DIV/0!</v>
      </c>
      <c r="CV71" s="744" t="e">
        <f t="shared" si="30"/>
        <v>#DIV/0!</v>
      </c>
      <c r="CX71" s="740"/>
      <c r="CY71" s="740"/>
      <c r="CZ71" s="741"/>
      <c r="DA71" s="742">
        <v>0</v>
      </c>
      <c r="DB71" s="740" t="e">
        <f t="shared" si="31"/>
        <v>#DIV/0!</v>
      </c>
      <c r="DC71" s="743" t="e">
        <f t="shared" si="32"/>
        <v>#DIV/0!</v>
      </c>
      <c r="DD71" s="744" t="e">
        <f t="shared" si="33"/>
        <v>#DIV/0!</v>
      </c>
      <c r="DF71" s="740"/>
      <c r="DG71" s="740"/>
      <c r="DH71" s="741"/>
      <c r="DI71" s="742">
        <v>0</v>
      </c>
      <c r="DJ71" s="740" t="e">
        <f t="shared" si="34"/>
        <v>#DIV/0!</v>
      </c>
      <c r="DK71" s="743" t="e">
        <f t="shared" si="35"/>
        <v>#DIV/0!</v>
      </c>
      <c r="DL71" s="744" t="e">
        <f t="shared" si="36"/>
        <v>#DIV/0!</v>
      </c>
      <c r="DN71" s="740"/>
      <c r="DO71" s="740"/>
      <c r="DP71" s="741"/>
      <c r="DQ71" s="742">
        <v>0</v>
      </c>
      <c r="DR71" s="740" t="e">
        <f t="shared" si="37"/>
        <v>#DIV/0!</v>
      </c>
      <c r="DS71" s="743" t="e">
        <f t="shared" si="38"/>
        <v>#DIV/0!</v>
      </c>
      <c r="DT71" s="744" t="e">
        <f t="shared" si="39"/>
        <v>#DIV/0!</v>
      </c>
      <c r="DV71" s="740"/>
      <c r="DW71" s="740"/>
      <c r="DX71" s="741"/>
      <c r="DY71" s="742">
        <v>0</v>
      </c>
      <c r="DZ71" s="740" t="e">
        <f t="shared" si="40"/>
        <v>#DIV/0!</v>
      </c>
      <c r="EA71" s="743" t="e">
        <f t="shared" si="41"/>
        <v>#DIV/0!</v>
      </c>
      <c r="EB71" s="744" t="e">
        <f t="shared" si="42"/>
        <v>#DIV/0!</v>
      </c>
      <c r="ED71" s="747">
        <f t="shared" si="43"/>
        <v>0</v>
      </c>
      <c r="EE71" s="748"/>
      <c r="EF71" s="749">
        <f t="shared" si="44"/>
        <v>0</v>
      </c>
      <c r="EG71" s="749"/>
      <c r="EH71" s="750"/>
      <c r="EI71" s="751" t="e">
        <f t="shared" si="45"/>
        <v>#DIV/0!</v>
      </c>
      <c r="EJ71" s="752" t="e">
        <f t="shared" si="46"/>
        <v>#DIV/0!</v>
      </c>
      <c r="EK71" s="753"/>
    </row>
    <row r="72" spans="2:141">
      <c r="B72" s="715"/>
      <c r="C72" s="715"/>
      <c r="D72" s="765">
        <v>0</v>
      </c>
      <c r="E72" s="714"/>
      <c r="F72" s="715">
        <v>0</v>
      </c>
      <c r="G72" s="715">
        <v>0</v>
      </c>
      <c r="H72" s="765">
        <v>0</v>
      </c>
      <c r="I72" s="765">
        <v>0</v>
      </c>
      <c r="J72" s="740" t="e">
        <f t="shared" si="52"/>
        <v>#DIV/0!</v>
      </c>
      <c r="K72" s="743" t="e">
        <f t="shared" si="48"/>
        <v>#DIV/0!</v>
      </c>
      <c r="L72" s="766" t="e">
        <f t="shared" si="53"/>
        <v>#DIV/0!</v>
      </c>
      <c r="N72" s="740"/>
      <c r="O72" s="740">
        <v>0</v>
      </c>
      <c r="P72" s="745">
        <v>0</v>
      </c>
      <c r="Q72" s="746">
        <v>0</v>
      </c>
      <c r="R72" s="740" t="e">
        <f t="shared" si="49"/>
        <v>#DIV/0!</v>
      </c>
      <c r="S72" s="743" t="e">
        <f t="shared" si="50"/>
        <v>#DIV/0!</v>
      </c>
      <c r="T72" s="744" t="e">
        <f t="shared" si="51"/>
        <v>#DIV/0!</v>
      </c>
      <c r="V72" s="740"/>
      <c r="W72" s="740"/>
      <c r="X72" s="745">
        <v>0</v>
      </c>
      <c r="Y72" s="746">
        <v>0</v>
      </c>
      <c r="Z72" s="740" t="e">
        <f t="shared" si="1"/>
        <v>#DIV/0!</v>
      </c>
      <c r="AA72" s="743" t="e">
        <f t="shared" si="2"/>
        <v>#DIV/0!</v>
      </c>
      <c r="AB72" s="744" t="e">
        <f t="shared" si="3"/>
        <v>#DIV/0!</v>
      </c>
      <c r="AD72" s="740"/>
      <c r="AE72" s="740"/>
      <c r="AF72" s="741"/>
      <c r="AG72" s="742"/>
      <c r="AH72" s="740" t="e">
        <f t="shared" si="4"/>
        <v>#DIV/0!</v>
      </c>
      <c r="AI72" s="743" t="e">
        <f t="shared" si="5"/>
        <v>#DIV/0!</v>
      </c>
      <c r="AJ72" s="744" t="e">
        <f t="shared" si="6"/>
        <v>#DIV/0!</v>
      </c>
      <c r="AL72" s="740"/>
      <c r="AM72" s="740">
        <v>0</v>
      </c>
      <c r="AN72" s="741">
        <v>0</v>
      </c>
      <c r="AO72" s="742">
        <v>0</v>
      </c>
      <c r="AP72" s="740" t="e">
        <f t="shared" si="7"/>
        <v>#DIV/0!</v>
      </c>
      <c r="AQ72" s="743" t="e">
        <f t="shared" si="8"/>
        <v>#DIV/0!</v>
      </c>
      <c r="AR72" s="744" t="e">
        <f t="shared" si="9"/>
        <v>#DIV/0!</v>
      </c>
      <c r="AT72" s="740"/>
      <c r="AU72" s="740"/>
      <c r="AV72" s="741"/>
      <c r="AW72" s="742"/>
      <c r="AX72" s="740" t="e">
        <f t="shared" si="10"/>
        <v>#DIV/0!</v>
      </c>
      <c r="AY72" s="743" t="e">
        <f t="shared" si="11"/>
        <v>#DIV/0!</v>
      </c>
      <c r="AZ72" s="744" t="e">
        <f t="shared" si="12"/>
        <v>#DIV/0!</v>
      </c>
      <c r="BB72" s="740"/>
      <c r="BC72" s="740"/>
      <c r="BD72" s="741"/>
      <c r="BE72" s="742">
        <v>0</v>
      </c>
      <c r="BF72" s="740" t="e">
        <f t="shared" si="13"/>
        <v>#DIV/0!</v>
      </c>
      <c r="BG72" s="743" t="e">
        <f t="shared" si="14"/>
        <v>#DIV/0!</v>
      </c>
      <c r="BH72" s="744" t="e">
        <f t="shared" si="15"/>
        <v>#DIV/0!</v>
      </c>
      <c r="BJ72" s="740"/>
      <c r="BK72" s="740"/>
      <c r="BL72" s="741"/>
      <c r="BM72" s="742">
        <v>0</v>
      </c>
      <c r="BN72" s="740" t="e">
        <f t="shared" si="16"/>
        <v>#DIV/0!</v>
      </c>
      <c r="BO72" s="743" t="e">
        <f t="shared" si="17"/>
        <v>#DIV/0!</v>
      </c>
      <c r="BP72" s="744" t="e">
        <f t="shared" si="18"/>
        <v>#DIV/0!</v>
      </c>
      <c r="BR72" s="740"/>
      <c r="BS72" s="740"/>
      <c r="BT72" s="741"/>
      <c r="BU72" s="742">
        <v>0</v>
      </c>
      <c r="BV72" s="740" t="e">
        <f t="shared" si="19"/>
        <v>#DIV/0!</v>
      </c>
      <c r="BW72" s="743" t="e">
        <f t="shared" si="20"/>
        <v>#DIV/0!</v>
      </c>
      <c r="BX72" s="744" t="e">
        <f t="shared" si="21"/>
        <v>#DIV/0!</v>
      </c>
      <c r="BZ72" s="740"/>
      <c r="CA72" s="740"/>
      <c r="CB72" s="741"/>
      <c r="CC72" s="742">
        <v>0</v>
      </c>
      <c r="CD72" s="740" t="e">
        <f t="shared" si="22"/>
        <v>#DIV/0!</v>
      </c>
      <c r="CE72" s="743" t="e">
        <f t="shared" si="23"/>
        <v>#DIV/0!</v>
      </c>
      <c r="CF72" s="744" t="e">
        <f t="shared" si="24"/>
        <v>#DIV/0!</v>
      </c>
      <c r="CH72" s="740"/>
      <c r="CI72" s="740"/>
      <c r="CJ72" s="741"/>
      <c r="CK72" s="742">
        <v>0</v>
      </c>
      <c r="CL72" s="740" t="e">
        <f t="shared" si="25"/>
        <v>#DIV/0!</v>
      </c>
      <c r="CM72" s="743" t="e">
        <f t="shared" si="26"/>
        <v>#DIV/0!</v>
      </c>
      <c r="CN72" s="744" t="e">
        <f t="shared" si="27"/>
        <v>#DIV/0!</v>
      </c>
      <c r="CP72" s="740"/>
      <c r="CQ72" s="740"/>
      <c r="CR72" s="741"/>
      <c r="CS72" s="742">
        <v>0</v>
      </c>
      <c r="CT72" s="740" t="e">
        <f t="shared" si="28"/>
        <v>#DIV/0!</v>
      </c>
      <c r="CU72" s="743" t="e">
        <f t="shared" si="29"/>
        <v>#DIV/0!</v>
      </c>
      <c r="CV72" s="744" t="e">
        <f t="shared" si="30"/>
        <v>#DIV/0!</v>
      </c>
      <c r="CX72" s="740"/>
      <c r="CY72" s="740"/>
      <c r="CZ72" s="741"/>
      <c r="DA72" s="742">
        <v>0</v>
      </c>
      <c r="DB72" s="740" t="e">
        <f t="shared" si="31"/>
        <v>#DIV/0!</v>
      </c>
      <c r="DC72" s="743" t="e">
        <f t="shared" si="32"/>
        <v>#DIV/0!</v>
      </c>
      <c r="DD72" s="744" t="e">
        <f t="shared" si="33"/>
        <v>#DIV/0!</v>
      </c>
      <c r="DF72" s="740"/>
      <c r="DG72" s="740"/>
      <c r="DH72" s="741"/>
      <c r="DI72" s="742">
        <v>0</v>
      </c>
      <c r="DJ72" s="740" t="e">
        <f t="shared" si="34"/>
        <v>#DIV/0!</v>
      </c>
      <c r="DK72" s="743" t="e">
        <f t="shared" si="35"/>
        <v>#DIV/0!</v>
      </c>
      <c r="DL72" s="744" t="e">
        <f t="shared" si="36"/>
        <v>#DIV/0!</v>
      </c>
      <c r="DN72" s="740"/>
      <c r="DO72" s="740"/>
      <c r="DP72" s="741"/>
      <c r="DQ72" s="742">
        <v>0</v>
      </c>
      <c r="DR72" s="740" t="e">
        <f t="shared" si="37"/>
        <v>#DIV/0!</v>
      </c>
      <c r="DS72" s="743" t="e">
        <f t="shared" si="38"/>
        <v>#DIV/0!</v>
      </c>
      <c r="DT72" s="744" t="e">
        <f t="shared" si="39"/>
        <v>#DIV/0!</v>
      </c>
      <c r="DV72" s="740"/>
      <c r="DW72" s="740"/>
      <c r="DX72" s="741"/>
      <c r="DY72" s="742">
        <v>0</v>
      </c>
      <c r="DZ72" s="740" t="e">
        <f t="shared" si="40"/>
        <v>#DIV/0!</v>
      </c>
      <c r="EA72" s="743" t="e">
        <f t="shared" si="41"/>
        <v>#DIV/0!</v>
      </c>
      <c r="EB72" s="744" t="e">
        <f t="shared" si="42"/>
        <v>#DIV/0!</v>
      </c>
      <c r="ED72" s="747">
        <f t="shared" si="43"/>
        <v>0</v>
      </c>
      <c r="EE72" s="748"/>
      <c r="EF72" s="749">
        <f t="shared" si="44"/>
        <v>0</v>
      </c>
      <c r="EG72" s="749"/>
      <c r="EH72" s="750"/>
      <c r="EI72" s="751" t="e">
        <f t="shared" si="45"/>
        <v>#DIV/0!</v>
      </c>
      <c r="EJ72" s="752" t="e">
        <f t="shared" si="46"/>
        <v>#DIV/0!</v>
      </c>
      <c r="EK72" s="753"/>
    </row>
    <row r="73" spans="2:141">
      <c r="B73" s="715"/>
      <c r="C73" s="715"/>
      <c r="D73" s="765">
        <v>0</v>
      </c>
      <c r="E73" s="714"/>
      <c r="F73" s="715">
        <v>0</v>
      </c>
      <c r="G73" s="715">
        <v>0</v>
      </c>
      <c r="H73" s="765">
        <v>0</v>
      </c>
      <c r="I73" s="765">
        <v>0</v>
      </c>
      <c r="J73" s="740" t="e">
        <f t="shared" si="52"/>
        <v>#DIV/0!</v>
      </c>
      <c r="K73" s="743" t="e">
        <f t="shared" si="48"/>
        <v>#DIV/0!</v>
      </c>
      <c r="L73" s="766" t="e">
        <f t="shared" si="53"/>
        <v>#DIV/0!</v>
      </c>
      <c r="N73" s="740"/>
      <c r="O73" s="740">
        <v>0</v>
      </c>
      <c r="P73" s="745">
        <v>0</v>
      </c>
      <c r="Q73" s="746">
        <v>0</v>
      </c>
      <c r="R73" s="740" t="e">
        <f t="shared" si="49"/>
        <v>#DIV/0!</v>
      </c>
      <c r="S73" s="743" t="e">
        <f t="shared" si="50"/>
        <v>#DIV/0!</v>
      </c>
      <c r="T73" s="744" t="e">
        <f t="shared" si="51"/>
        <v>#DIV/0!</v>
      </c>
      <c r="V73" s="740"/>
      <c r="W73" s="740"/>
      <c r="X73" s="745">
        <v>0</v>
      </c>
      <c r="Y73" s="746">
        <v>0</v>
      </c>
      <c r="Z73" s="740" t="e">
        <f t="shared" si="1"/>
        <v>#DIV/0!</v>
      </c>
      <c r="AA73" s="743" t="e">
        <f t="shared" si="2"/>
        <v>#DIV/0!</v>
      </c>
      <c r="AB73" s="744" t="e">
        <f t="shared" si="3"/>
        <v>#DIV/0!</v>
      </c>
      <c r="AD73" s="740"/>
      <c r="AE73" s="740"/>
      <c r="AF73" s="741"/>
      <c r="AG73" s="742"/>
      <c r="AH73" s="740" t="e">
        <f t="shared" si="4"/>
        <v>#DIV/0!</v>
      </c>
      <c r="AI73" s="743" t="e">
        <f t="shared" si="5"/>
        <v>#DIV/0!</v>
      </c>
      <c r="AJ73" s="744" t="e">
        <f t="shared" si="6"/>
        <v>#DIV/0!</v>
      </c>
      <c r="AL73" s="740"/>
      <c r="AM73" s="740">
        <v>0</v>
      </c>
      <c r="AN73" s="741">
        <v>0</v>
      </c>
      <c r="AO73" s="742">
        <v>0</v>
      </c>
      <c r="AP73" s="740" t="e">
        <f t="shared" si="7"/>
        <v>#DIV/0!</v>
      </c>
      <c r="AQ73" s="743" t="e">
        <f t="shared" si="8"/>
        <v>#DIV/0!</v>
      </c>
      <c r="AR73" s="744" t="e">
        <f t="shared" si="9"/>
        <v>#DIV/0!</v>
      </c>
      <c r="AT73" s="740"/>
      <c r="AU73" s="740"/>
      <c r="AV73" s="741"/>
      <c r="AW73" s="742"/>
      <c r="AX73" s="740" t="e">
        <f t="shared" si="10"/>
        <v>#DIV/0!</v>
      </c>
      <c r="AY73" s="743" t="e">
        <f t="shared" si="11"/>
        <v>#DIV/0!</v>
      </c>
      <c r="AZ73" s="744" t="e">
        <f t="shared" si="12"/>
        <v>#DIV/0!</v>
      </c>
      <c r="BB73" s="740"/>
      <c r="BC73" s="740"/>
      <c r="BD73" s="741"/>
      <c r="BE73" s="742">
        <v>0</v>
      </c>
      <c r="BF73" s="740" t="e">
        <f t="shared" si="13"/>
        <v>#DIV/0!</v>
      </c>
      <c r="BG73" s="743" t="e">
        <f t="shared" si="14"/>
        <v>#DIV/0!</v>
      </c>
      <c r="BH73" s="744" t="e">
        <f t="shared" si="15"/>
        <v>#DIV/0!</v>
      </c>
      <c r="BJ73" s="740"/>
      <c r="BK73" s="740"/>
      <c r="BL73" s="741"/>
      <c r="BM73" s="742">
        <v>0</v>
      </c>
      <c r="BN73" s="740" t="e">
        <f t="shared" si="16"/>
        <v>#DIV/0!</v>
      </c>
      <c r="BO73" s="743" t="e">
        <f t="shared" si="17"/>
        <v>#DIV/0!</v>
      </c>
      <c r="BP73" s="744" t="e">
        <f t="shared" si="18"/>
        <v>#DIV/0!</v>
      </c>
      <c r="BR73" s="740"/>
      <c r="BS73" s="740"/>
      <c r="BT73" s="741"/>
      <c r="BU73" s="742">
        <v>0</v>
      </c>
      <c r="BV73" s="740" t="e">
        <f t="shared" si="19"/>
        <v>#DIV/0!</v>
      </c>
      <c r="BW73" s="743" t="e">
        <f t="shared" si="20"/>
        <v>#DIV/0!</v>
      </c>
      <c r="BX73" s="744" t="e">
        <f t="shared" si="21"/>
        <v>#DIV/0!</v>
      </c>
      <c r="BZ73" s="740"/>
      <c r="CA73" s="740"/>
      <c r="CB73" s="741"/>
      <c r="CC73" s="742">
        <v>0</v>
      </c>
      <c r="CD73" s="740" t="e">
        <f t="shared" si="22"/>
        <v>#DIV/0!</v>
      </c>
      <c r="CE73" s="743" t="e">
        <f t="shared" si="23"/>
        <v>#DIV/0!</v>
      </c>
      <c r="CF73" s="744" t="e">
        <f t="shared" si="24"/>
        <v>#DIV/0!</v>
      </c>
      <c r="CH73" s="740"/>
      <c r="CI73" s="740"/>
      <c r="CJ73" s="741"/>
      <c r="CK73" s="742">
        <v>0</v>
      </c>
      <c r="CL73" s="740" t="e">
        <f t="shared" si="25"/>
        <v>#DIV/0!</v>
      </c>
      <c r="CM73" s="743" t="e">
        <f t="shared" si="26"/>
        <v>#DIV/0!</v>
      </c>
      <c r="CN73" s="744" t="e">
        <f t="shared" si="27"/>
        <v>#DIV/0!</v>
      </c>
      <c r="CP73" s="740"/>
      <c r="CQ73" s="740"/>
      <c r="CR73" s="741"/>
      <c r="CS73" s="742">
        <v>0</v>
      </c>
      <c r="CT73" s="740" t="e">
        <f t="shared" si="28"/>
        <v>#DIV/0!</v>
      </c>
      <c r="CU73" s="743" t="e">
        <f t="shared" si="29"/>
        <v>#DIV/0!</v>
      </c>
      <c r="CV73" s="744" t="e">
        <f t="shared" si="30"/>
        <v>#DIV/0!</v>
      </c>
      <c r="CX73" s="740"/>
      <c r="CY73" s="740"/>
      <c r="CZ73" s="741"/>
      <c r="DA73" s="742">
        <v>0</v>
      </c>
      <c r="DB73" s="740" t="e">
        <f t="shared" si="31"/>
        <v>#DIV/0!</v>
      </c>
      <c r="DC73" s="743" t="e">
        <f t="shared" si="32"/>
        <v>#DIV/0!</v>
      </c>
      <c r="DD73" s="744" t="e">
        <f t="shared" si="33"/>
        <v>#DIV/0!</v>
      </c>
      <c r="DF73" s="740"/>
      <c r="DG73" s="740"/>
      <c r="DH73" s="741"/>
      <c r="DI73" s="742">
        <v>0</v>
      </c>
      <c r="DJ73" s="740" t="e">
        <f t="shared" si="34"/>
        <v>#DIV/0!</v>
      </c>
      <c r="DK73" s="743" t="e">
        <f t="shared" si="35"/>
        <v>#DIV/0!</v>
      </c>
      <c r="DL73" s="744" t="e">
        <f t="shared" si="36"/>
        <v>#DIV/0!</v>
      </c>
      <c r="DN73" s="740"/>
      <c r="DO73" s="740"/>
      <c r="DP73" s="741"/>
      <c r="DQ73" s="742">
        <v>0</v>
      </c>
      <c r="DR73" s="740" t="e">
        <f t="shared" si="37"/>
        <v>#DIV/0!</v>
      </c>
      <c r="DS73" s="743" t="e">
        <f t="shared" si="38"/>
        <v>#DIV/0!</v>
      </c>
      <c r="DT73" s="744" t="e">
        <f t="shared" si="39"/>
        <v>#DIV/0!</v>
      </c>
      <c r="DV73" s="740"/>
      <c r="DW73" s="740"/>
      <c r="DX73" s="741"/>
      <c r="DY73" s="742">
        <v>0</v>
      </c>
      <c r="DZ73" s="740" t="e">
        <f t="shared" si="40"/>
        <v>#DIV/0!</v>
      </c>
      <c r="EA73" s="743" t="e">
        <f t="shared" si="41"/>
        <v>#DIV/0!</v>
      </c>
      <c r="EB73" s="744" t="e">
        <f t="shared" si="42"/>
        <v>#DIV/0!</v>
      </c>
      <c r="ED73" s="747">
        <f t="shared" si="43"/>
        <v>0</v>
      </c>
      <c r="EE73" s="748"/>
      <c r="EF73" s="749">
        <f t="shared" si="44"/>
        <v>0</v>
      </c>
      <c r="EG73" s="749"/>
      <c r="EH73" s="750"/>
      <c r="EI73" s="751" t="e">
        <f t="shared" si="45"/>
        <v>#DIV/0!</v>
      </c>
      <c r="EJ73" s="752" t="e">
        <f t="shared" si="46"/>
        <v>#DIV/0!</v>
      </c>
      <c r="EK73" s="753"/>
    </row>
    <row r="74" spans="2:141">
      <c r="B74" s="715"/>
      <c r="C74" s="715"/>
      <c r="D74" s="765">
        <v>0</v>
      </c>
      <c r="E74" s="714"/>
      <c r="F74" s="715">
        <v>0</v>
      </c>
      <c r="G74" s="715">
        <v>0</v>
      </c>
      <c r="H74" s="765">
        <v>0</v>
      </c>
      <c r="I74" s="765">
        <v>0</v>
      </c>
      <c r="J74" s="740" t="e">
        <f t="shared" si="52"/>
        <v>#DIV/0!</v>
      </c>
      <c r="K74" s="743" t="e">
        <f t="shared" si="48"/>
        <v>#DIV/0!</v>
      </c>
      <c r="L74" s="766" t="e">
        <f t="shared" si="53"/>
        <v>#DIV/0!</v>
      </c>
      <c r="N74" s="740"/>
      <c r="O74" s="740">
        <v>0</v>
      </c>
      <c r="P74" s="745">
        <v>0</v>
      </c>
      <c r="Q74" s="746">
        <v>0</v>
      </c>
      <c r="R74" s="740" t="e">
        <f t="shared" si="49"/>
        <v>#DIV/0!</v>
      </c>
      <c r="S74" s="743" t="e">
        <f t="shared" si="50"/>
        <v>#DIV/0!</v>
      </c>
      <c r="T74" s="744" t="e">
        <f t="shared" si="51"/>
        <v>#DIV/0!</v>
      </c>
      <c r="V74" s="740"/>
      <c r="W74" s="740"/>
      <c r="X74" s="745">
        <v>0</v>
      </c>
      <c r="Y74" s="746">
        <v>0</v>
      </c>
      <c r="Z74" s="740" t="e">
        <f t="shared" si="1"/>
        <v>#DIV/0!</v>
      </c>
      <c r="AA74" s="743" t="e">
        <f t="shared" si="2"/>
        <v>#DIV/0!</v>
      </c>
      <c r="AB74" s="744" t="e">
        <f t="shared" si="3"/>
        <v>#DIV/0!</v>
      </c>
      <c r="AD74" s="740"/>
      <c r="AE74" s="740"/>
      <c r="AF74" s="741"/>
      <c r="AG74" s="742"/>
      <c r="AH74" s="740" t="e">
        <f t="shared" si="4"/>
        <v>#DIV/0!</v>
      </c>
      <c r="AI74" s="743" t="e">
        <f t="shared" si="5"/>
        <v>#DIV/0!</v>
      </c>
      <c r="AJ74" s="744" t="e">
        <f t="shared" si="6"/>
        <v>#DIV/0!</v>
      </c>
      <c r="AL74" s="740"/>
      <c r="AM74" s="740">
        <v>0</v>
      </c>
      <c r="AN74" s="741">
        <v>0</v>
      </c>
      <c r="AO74" s="742">
        <v>0</v>
      </c>
      <c r="AP74" s="740" t="e">
        <f t="shared" si="7"/>
        <v>#DIV/0!</v>
      </c>
      <c r="AQ74" s="743" t="e">
        <f t="shared" si="8"/>
        <v>#DIV/0!</v>
      </c>
      <c r="AR74" s="744" t="e">
        <f t="shared" si="9"/>
        <v>#DIV/0!</v>
      </c>
      <c r="AT74" s="740"/>
      <c r="AU74" s="740"/>
      <c r="AV74" s="741"/>
      <c r="AW74" s="742"/>
      <c r="AX74" s="740" t="e">
        <f t="shared" si="10"/>
        <v>#DIV/0!</v>
      </c>
      <c r="AY74" s="743" t="e">
        <f t="shared" si="11"/>
        <v>#DIV/0!</v>
      </c>
      <c r="AZ74" s="744" t="e">
        <f t="shared" si="12"/>
        <v>#DIV/0!</v>
      </c>
      <c r="BB74" s="740"/>
      <c r="BC74" s="740"/>
      <c r="BD74" s="741"/>
      <c r="BE74" s="742">
        <v>0</v>
      </c>
      <c r="BF74" s="740" t="e">
        <f t="shared" si="13"/>
        <v>#DIV/0!</v>
      </c>
      <c r="BG74" s="743" t="e">
        <f t="shared" si="14"/>
        <v>#DIV/0!</v>
      </c>
      <c r="BH74" s="744" t="e">
        <f t="shared" si="15"/>
        <v>#DIV/0!</v>
      </c>
      <c r="BJ74" s="740"/>
      <c r="BK74" s="740"/>
      <c r="BL74" s="741"/>
      <c r="BM74" s="742">
        <v>0</v>
      </c>
      <c r="BN74" s="740" t="e">
        <f t="shared" si="16"/>
        <v>#DIV/0!</v>
      </c>
      <c r="BO74" s="743" t="e">
        <f t="shared" si="17"/>
        <v>#DIV/0!</v>
      </c>
      <c r="BP74" s="744" t="e">
        <f t="shared" si="18"/>
        <v>#DIV/0!</v>
      </c>
      <c r="BR74" s="740"/>
      <c r="BS74" s="740"/>
      <c r="BT74" s="741"/>
      <c r="BU74" s="742">
        <v>0</v>
      </c>
      <c r="BV74" s="740" t="e">
        <f t="shared" si="19"/>
        <v>#DIV/0!</v>
      </c>
      <c r="BW74" s="743" t="e">
        <f t="shared" si="20"/>
        <v>#DIV/0!</v>
      </c>
      <c r="BX74" s="744" t="e">
        <f t="shared" si="21"/>
        <v>#DIV/0!</v>
      </c>
      <c r="BZ74" s="740"/>
      <c r="CA74" s="740"/>
      <c r="CB74" s="741"/>
      <c r="CC74" s="742">
        <v>0</v>
      </c>
      <c r="CD74" s="740" t="e">
        <f t="shared" si="22"/>
        <v>#DIV/0!</v>
      </c>
      <c r="CE74" s="743" t="e">
        <f t="shared" si="23"/>
        <v>#DIV/0!</v>
      </c>
      <c r="CF74" s="744" t="e">
        <f t="shared" si="24"/>
        <v>#DIV/0!</v>
      </c>
      <c r="CH74" s="740"/>
      <c r="CI74" s="740"/>
      <c r="CJ74" s="741"/>
      <c r="CK74" s="742">
        <v>0</v>
      </c>
      <c r="CL74" s="740" t="e">
        <f t="shared" si="25"/>
        <v>#DIV/0!</v>
      </c>
      <c r="CM74" s="743" t="e">
        <f t="shared" si="26"/>
        <v>#DIV/0!</v>
      </c>
      <c r="CN74" s="744" t="e">
        <f t="shared" si="27"/>
        <v>#DIV/0!</v>
      </c>
      <c r="CP74" s="740"/>
      <c r="CQ74" s="740"/>
      <c r="CR74" s="741"/>
      <c r="CS74" s="742">
        <v>0</v>
      </c>
      <c r="CT74" s="740" t="e">
        <f t="shared" si="28"/>
        <v>#DIV/0!</v>
      </c>
      <c r="CU74" s="743" t="e">
        <f t="shared" si="29"/>
        <v>#DIV/0!</v>
      </c>
      <c r="CV74" s="744" t="e">
        <f t="shared" si="30"/>
        <v>#DIV/0!</v>
      </c>
      <c r="CX74" s="740"/>
      <c r="CY74" s="740"/>
      <c r="CZ74" s="741"/>
      <c r="DA74" s="742">
        <v>0</v>
      </c>
      <c r="DB74" s="740" t="e">
        <f t="shared" si="31"/>
        <v>#DIV/0!</v>
      </c>
      <c r="DC74" s="743" t="e">
        <f t="shared" si="32"/>
        <v>#DIV/0!</v>
      </c>
      <c r="DD74" s="744" t="e">
        <f t="shared" si="33"/>
        <v>#DIV/0!</v>
      </c>
      <c r="DF74" s="740"/>
      <c r="DG74" s="740"/>
      <c r="DH74" s="741"/>
      <c r="DI74" s="742">
        <v>0</v>
      </c>
      <c r="DJ74" s="740" t="e">
        <f t="shared" si="34"/>
        <v>#DIV/0!</v>
      </c>
      <c r="DK74" s="743" t="e">
        <f t="shared" si="35"/>
        <v>#DIV/0!</v>
      </c>
      <c r="DL74" s="744" t="e">
        <f t="shared" si="36"/>
        <v>#DIV/0!</v>
      </c>
      <c r="DN74" s="740"/>
      <c r="DO74" s="740"/>
      <c r="DP74" s="741"/>
      <c r="DQ74" s="742">
        <v>0</v>
      </c>
      <c r="DR74" s="740" t="e">
        <f t="shared" si="37"/>
        <v>#DIV/0!</v>
      </c>
      <c r="DS74" s="743" t="e">
        <f t="shared" si="38"/>
        <v>#DIV/0!</v>
      </c>
      <c r="DT74" s="744" t="e">
        <f t="shared" si="39"/>
        <v>#DIV/0!</v>
      </c>
      <c r="DV74" s="740"/>
      <c r="DW74" s="740"/>
      <c r="DX74" s="741"/>
      <c r="DY74" s="742">
        <v>0</v>
      </c>
      <c r="DZ74" s="740" t="e">
        <f t="shared" si="40"/>
        <v>#DIV/0!</v>
      </c>
      <c r="EA74" s="743" t="e">
        <f t="shared" si="41"/>
        <v>#DIV/0!</v>
      </c>
      <c r="EB74" s="744" t="e">
        <f t="shared" si="42"/>
        <v>#DIV/0!</v>
      </c>
      <c r="ED74" s="747">
        <f t="shared" si="43"/>
        <v>0</v>
      </c>
      <c r="EE74" s="748"/>
      <c r="EF74" s="749">
        <f t="shared" si="44"/>
        <v>0</v>
      </c>
      <c r="EG74" s="749"/>
      <c r="EH74" s="750"/>
      <c r="EI74" s="751" t="e">
        <f t="shared" si="45"/>
        <v>#DIV/0!</v>
      </c>
      <c r="EJ74" s="752" t="e">
        <f t="shared" si="46"/>
        <v>#DIV/0!</v>
      </c>
      <c r="EK74" s="753"/>
    </row>
    <row r="75" spans="2:141">
      <c r="B75" s="715"/>
      <c r="C75" s="715"/>
      <c r="D75" s="765">
        <v>0</v>
      </c>
      <c r="E75" s="714"/>
      <c r="F75" s="715">
        <v>0</v>
      </c>
      <c r="G75" s="715">
        <v>0</v>
      </c>
      <c r="H75" s="765">
        <v>0</v>
      </c>
      <c r="I75" s="765">
        <v>0</v>
      </c>
      <c r="J75" s="740" t="e">
        <f t="shared" si="52"/>
        <v>#DIV/0!</v>
      </c>
      <c r="K75" s="743" t="e">
        <f t="shared" si="48"/>
        <v>#DIV/0!</v>
      </c>
      <c r="L75" s="766" t="e">
        <f t="shared" si="53"/>
        <v>#DIV/0!</v>
      </c>
      <c r="N75" s="740"/>
      <c r="O75" s="740">
        <v>0</v>
      </c>
      <c r="P75" s="745">
        <v>0</v>
      </c>
      <c r="Q75" s="746">
        <v>0</v>
      </c>
      <c r="R75" s="740" t="e">
        <f t="shared" si="49"/>
        <v>#DIV/0!</v>
      </c>
      <c r="S75" s="743" t="e">
        <f t="shared" si="50"/>
        <v>#DIV/0!</v>
      </c>
      <c r="T75" s="744" t="e">
        <f t="shared" si="51"/>
        <v>#DIV/0!</v>
      </c>
      <c r="V75" s="740"/>
      <c r="W75" s="740"/>
      <c r="X75" s="745">
        <v>0</v>
      </c>
      <c r="Y75" s="746">
        <v>0</v>
      </c>
      <c r="Z75" s="740" t="e">
        <f t="shared" si="1"/>
        <v>#DIV/0!</v>
      </c>
      <c r="AA75" s="743" t="e">
        <f t="shared" si="2"/>
        <v>#DIV/0!</v>
      </c>
      <c r="AB75" s="744" t="e">
        <f t="shared" si="3"/>
        <v>#DIV/0!</v>
      </c>
      <c r="AD75" s="740"/>
      <c r="AE75" s="740"/>
      <c r="AF75" s="741"/>
      <c r="AG75" s="742"/>
      <c r="AH75" s="740" t="e">
        <f t="shared" si="4"/>
        <v>#DIV/0!</v>
      </c>
      <c r="AI75" s="743" t="e">
        <f t="shared" si="5"/>
        <v>#DIV/0!</v>
      </c>
      <c r="AJ75" s="744" t="e">
        <f t="shared" si="6"/>
        <v>#DIV/0!</v>
      </c>
      <c r="AL75" s="740"/>
      <c r="AM75" s="740">
        <v>0</v>
      </c>
      <c r="AN75" s="741">
        <v>0</v>
      </c>
      <c r="AO75" s="742">
        <v>0</v>
      </c>
      <c r="AP75" s="740" t="e">
        <f t="shared" si="7"/>
        <v>#DIV/0!</v>
      </c>
      <c r="AQ75" s="743" t="e">
        <f t="shared" si="8"/>
        <v>#DIV/0!</v>
      </c>
      <c r="AR75" s="744" t="e">
        <f t="shared" si="9"/>
        <v>#DIV/0!</v>
      </c>
      <c r="AT75" s="740"/>
      <c r="AU75" s="740"/>
      <c r="AV75" s="741"/>
      <c r="AW75" s="742"/>
      <c r="AX75" s="740" t="e">
        <f t="shared" si="10"/>
        <v>#DIV/0!</v>
      </c>
      <c r="AY75" s="743" t="e">
        <f t="shared" si="11"/>
        <v>#DIV/0!</v>
      </c>
      <c r="AZ75" s="744" t="e">
        <f t="shared" si="12"/>
        <v>#DIV/0!</v>
      </c>
      <c r="BB75" s="740"/>
      <c r="BC75" s="740"/>
      <c r="BD75" s="741"/>
      <c r="BE75" s="742">
        <v>0</v>
      </c>
      <c r="BF75" s="740" t="e">
        <f t="shared" si="13"/>
        <v>#DIV/0!</v>
      </c>
      <c r="BG75" s="743" t="e">
        <f t="shared" si="14"/>
        <v>#DIV/0!</v>
      </c>
      <c r="BH75" s="744" t="e">
        <f t="shared" si="15"/>
        <v>#DIV/0!</v>
      </c>
      <c r="BJ75" s="740"/>
      <c r="BK75" s="740"/>
      <c r="BL75" s="741"/>
      <c r="BM75" s="742">
        <v>0</v>
      </c>
      <c r="BN75" s="740" t="e">
        <f t="shared" si="16"/>
        <v>#DIV/0!</v>
      </c>
      <c r="BO75" s="743" t="e">
        <f t="shared" si="17"/>
        <v>#DIV/0!</v>
      </c>
      <c r="BP75" s="744" t="e">
        <f t="shared" si="18"/>
        <v>#DIV/0!</v>
      </c>
      <c r="BR75" s="740"/>
      <c r="BS75" s="740"/>
      <c r="BT75" s="741"/>
      <c r="BU75" s="742">
        <v>0</v>
      </c>
      <c r="BV75" s="740" t="e">
        <f t="shared" si="19"/>
        <v>#DIV/0!</v>
      </c>
      <c r="BW75" s="743" t="e">
        <f t="shared" si="20"/>
        <v>#DIV/0!</v>
      </c>
      <c r="BX75" s="744" t="e">
        <f t="shared" si="21"/>
        <v>#DIV/0!</v>
      </c>
      <c r="BZ75" s="740"/>
      <c r="CA75" s="740"/>
      <c r="CB75" s="741"/>
      <c r="CC75" s="742">
        <v>0</v>
      </c>
      <c r="CD75" s="740" t="e">
        <f t="shared" si="22"/>
        <v>#DIV/0!</v>
      </c>
      <c r="CE75" s="743" t="e">
        <f t="shared" si="23"/>
        <v>#DIV/0!</v>
      </c>
      <c r="CF75" s="744" t="e">
        <f t="shared" si="24"/>
        <v>#DIV/0!</v>
      </c>
      <c r="CH75" s="740"/>
      <c r="CI75" s="740"/>
      <c r="CJ75" s="741"/>
      <c r="CK75" s="742">
        <v>0</v>
      </c>
      <c r="CL75" s="740" t="e">
        <f t="shared" si="25"/>
        <v>#DIV/0!</v>
      </c>
      <c r="CM75" s="743" t="e">
        <f t="shared" si="26"/>
        <v>#DIV/0!</v>
      </c>
      <c r="CN75" s="744" t="e">
        <f t="shared" si="27"/>
        <v>#DIV/0!</v>
      </c>
      <c r="CP75" s="740"/>
      <c r="CQ75" s="740"/>
      <c r="CR75" s="741"/>
      <c r="CS75" s="742">
        <v>0</v>
      </c>
      <c r="CT75" s="740" t="e">
        <f t="shared" si="28"/>
        <v>#DIV/0!</v>
      </c>
      <c r="CU75" s="743" t="e">
        <f t="shared" si="29"/>
        <v>#DIV/0!</v>
      </c>
      <c r="CV75" s="744" t="e">
        <f t="shared" si="30"/>
        <v>#DIV/0!</v>
      </c>
      <c r="CX75" s="740"/>
      <c r="CY75" s="740"/>
      <c r="CZ75" s="741"/>
      <c r="DA75" s="742">
        <v>0</v>
      </c>
      <c r="DB75" s="740" t="e">
        <f t="shared" si="31"/>
        <v>#DIV/0!</v>
      </c>
      <c r="DC75" s="743" t="e">
        <f t="shared" si="32"/>
        <v>#DIV/0!</v>
      </c>
      <c r="DD75" s="744" t="e">
        <f t="shared" si="33"/>
        <v>#DIV/0!</v>
      </c>
      <c r="DF75" s="740"/>
      <c r="DG75" s="740"/>
      <c r="DH75" s="741"/>
      <c r="DI75" s="742">
        <v>0</v>
      </c>
      <c r="DJ75" s="740" t="e">
        <f t="shared" si="34"/>
        <v>#DIV/0!</v>
      </c>
      <c r="DK75" s="743" t="e">
        <f t="shared" si="35"/>
        <v>#DIV/0!</v>
      </c>
      <c r="DL75" s="744" t="e">
        <f t="shared" si="36"/>
        <v>#DIV/0!</v>
      </c>
      <c r="DN75" s="740"/>
      <c r="DO75" s="740"/>
      <c r="DP75" s="741"/>
      <c r="DQ75" s="742">
        <v>0</v>
      </c>
      <c r="DR75" s="740" t="e">
        <f t="shared" si="37"/>
        <v>#DIV/0!</v>
      </c>
      <c r="DS75" s="743" t="e">
        <f t="shared" si="38"/>
        <v>#DIV/0!</v>
      </c>
      <c r="DT75" s="744" t="e">
        <f t="shared" si="39"/>
        <v>#DIV/0!</v>
      </c>
      <c r="DV75" s="740"/>
      <c r="DW75" s="740"/>
      <c r="DX75" s="741"/>
      <c r="DY75" s="742">
        <v>0</v>
      </c>
      <c r="DZ75" s="740" t="e">
        <f t="shared" si="40"/>
        <v>#DIV/0!</v>
      </c>
      <c r="EA75" s="743" t="e">
        <f t="shared" si="41"/>
        <v>#DIV/0!</v>
      </c>
      <c r="EB75" s="744" t="e">
        <f t="shared" si="42"/>
        <v>#DIV/0!</v>
      </c>
      <c r="ED75" s="747">
        <f t="shared" si="43"/>
        <v>0</v>
      </c>
      <c r="EE75" s="748"/>
      <c r="EF75" s="749">
        <f t="shared" si="44"/>
        <v>0</v>
      </c>
      <c r="EG75" s="749"/>
      <c r="EH75" s="750"/>
      <c r="EI75" s="751" t="e">
        <f t="shared" si="45"/>
        <v>#DIV/0!</v>
      </c>
      <c r="EJ75" s="752" t="e">
        <f t="shared" si="46"/>
        <v>#DIV/0!</v>
      </c>
      <c r="EK75" s="753"/>
    </row>
    <row r="76" spans="2:141">
      <c r="B76" s="715"/>
      <c r="C76" s="715"/>
      <c r="D76" s="765">
        <v>0</v>
      </c>
      <c r="E76" s="714"/>
      <c r="F76" s="715">
        <v>0</v>
      </c>
      <c r="G76" s="715">
        <v>0</v>
      </c>
      <c r="H76" s="765">
        <v>0</v>
      </c>
      <c r="I76" s="765">
        <v>0</v>
      </c>
      <c r="J76" s="740" t="e">
        <f t="shared" si="52"/>
        <v>#DIV/0!</v>
      </c>
      <c r="K76" s="743" t="e">
        <f t="shared" si="48"/>
        <v>#DIV/0!</v>
      </c>
      <c r="L76" s="766" t="e">
        <f t="shared" si="53"/>
        <v>#DIV/0!</v>
      </c>
      <c r="N76" s="740"/>
      <c r="O76" s="740">
        <v>0</v>
      </c>
      <c r="P76" s="745">
        <v>0</v>
      </c>
      <c r="Q76" s="746">
        <v>0</v>
      </c>
      <c r="R76" s="740" t="e">
        <f t="shared" si="49"/>
        <v>#DIV/0!</v>
      </c>
      <c r="S76" s="743" t="e">
        <f t="shared" si="50"/>
        <v>#DIV/0!</v>
      </c>
      <c r="T76" s="744" t="e">
        <f t="shared" si="51"/>
        <v>#DIV/0!</v>
      </c>
      <c r="V76" s="740"/>
      <c r="W76" s="740"/>
      <c r="X76" s="745">
        <v>0</v>
      </c>
      <c r="Y76" s="746">
        <v>0</v>
      </c>
      <c r="Z76" s="740" t="e">
        <f t="shared" si="1"/>
        <v>#DIV/0!</v>
      </c>
      <c r="AA76" s="743" t="e">
        <f t="shared" si="2"/>
        <v>#DIV/0!</v>
      </c>
      <c r="AB76" s="744" t="e">
        <f t="shared" si="3"/>
        <v>#DIV/0!</v>
      </c>
      <c r="AD76" s="740"/>
      <c r="AE76" s="740"/>
      <c r="AF76" s="741"/>
      <c r="AG76" s="742"/>
      <c r="AH76" s="740" t="e">
        <f t="shared" si="4"/>
        <v>#DIV/0!</v>
      </c>
      <c r="AI76" s="743" t="e">
        <f t="shared" si="5"/>
        <v>#DIV/0!</v>
      </c>
      <c r="AJ76" s="744" t="e">
        <f t="shared" si="6"/>
        <v>#DIV/0!</v>
      </c>
      <c r="AL76" s="740"/>
      <c r="AM76" s="740">
        <v>0</v>
      </c>
      <c r="AN76" s="741">
        <v>0</v>
      </c>
      <c r="AO76" s="742">
        <v>0</v>
      </c>
      <c r="AP76" s="740" t="e">
        <f t="shared" si="7"/>
        <v>#DIV/0!</v>
      </c>
      <c r="AQ76" s="743" t="e">
        <f t="shared" si="8"/>
        <v>#DIV/0!</v>
      </c>
      <c r="AR76" s="744" t="e">
        <f t="shared" si="9"/>
        <v>#DIV/0!</v>
      </c>
      <c r="AT76" s="740"/>
      <c r="AU76" s="740"/>
      <c r="AV76" s="741"/>
      <c r="AW76" s="742"/>
      <c r="AX76" s="740" t="e">
        <f t="shared" si="10"/>
        <v>#DIV/0!</v>
      </c>
      <c r="AY76" s="743" t="e">
        <f t="shared" si="11"/>
        <v>#DIV/0!</v>
      </c>
      <c r="AZ76" s="744" t="e">
        <f t="shared" si="12"/>
        <v>#DIV/0!</v>
      </c>
      <c r="BB76" s="740"/>
      <c r="BC76" s="740"/>
      <c r="BD76" s="741"/>
      <c r="BE76" s="742">
        <v>0</v>
      </c>
      <c r="BF76" s="740" t="e">
        <f t="shared" si="13"/>
        <v>#DIV/0!</v>
      </c>
      <c r="BG76" s="743" t="e">
        <f t="shared" si="14"/>
        <v>#DIV/0!</v>
      </c>
      <c r="BH76" s="744" t="e">
        <f t="shared" si="15"/>
        <v>#DIV/0!</v>
      </c>
      <c r="BJ76" s="740"/>
      <c r="BK76" s="740"/>
      <c r="BL76" s="741"/>
      <c r="BM76" s="742">
        <v>0</v>
      </c>
      <c r="BN76" s="740" t="e">
        <f t="shared" si="16"/>
        <v>#DIV/0!</v>
      </c>
      <c r="BO76" s="743" t="e">
        <f t="shared" si="17"/>
        <v>#DIV/0!</v>
      </c>
      <c r="BP76" s="744" t="e">
        <f t="shared" si="18"/>
        <v>#DIV/0!</v>
      </c>
      <c r="BR76" s="740"/>
      <c r="BS76" s="740"/>
      <c r="BT76" s="741"/>
      <c r="BU76" s="742">
        <v>0</v>
      </c>
      <c r="BV76" s="740" t="e">
        <f t="shared" si="19"/>
        <v>#DIV/0!</v>
      </c>
      <c r="BW76" s="743" t="e">
        <f t="shared" si="20"/>
        <v>#DIV/0!</v>
      </c>
      <c r="BX76" s="744" t="e">
        <f t="shared" si="21"/>
        <v>#DIV/0!</v>
      </c>
      <c r="BZ76" s="740"/>
      <c r="CA76" s="740"/>
      <c r="CB76" s="741"/>
      <c r="CC76" s="742">
        <v>0</v>
      </c>
      <c r="CD76" s="740" t="e">
        <f t="shared" si="22"/>
        <v>#DIV/0!</v>
      </c>
      <c r="CE76" s="743" t="e">
        <f t="shared" si="23"/>
        <v>#DIV/0!</v>
      </c>
      <c r="CF76" s="744" t="e">
        <f t="shared" si="24"/>
        <v>#DIV/0!</v>
      </c>
      <c r="CH76" s="740"/>
      <c r="CI76" s="740"/>
      <c r="CJ76" s="741"/>
      <c r="CK76" s="742">
        <v>0</v>
      </c>
      <c r="CL76" s="740" t="e">
        <f t="shared" si="25"/>
        <v>#DIV/0!</v>
      </c>
      <c r="CM76" s="743" t="e">
        <f t="shared" si="26"/>
        <v>#DIV/0!</v>
      </c>
      <c r="CN76" s="744" t="e">
        <f t="shared" si="27"/>
        <v>#DIV/0!</v>
      </c>
      <c r="CP76" s="740"/>
      <c r="CQ76" s="740"/>
      <c r="CR76" s="741"/>
      <c r="CS76" s="742">
        <v>0</v>
      </c>
      <c r="CT76" s="740" t="e">
        <f t="shared" si="28"/>
        <v>#DIV/0!</v>
      </c>
      <c r="CU76" s="743" t="e">
        <f t="shared" si="29"/>
        <v>#DIV/0!</v>
      </c>
      <c r="CV76" s="744" t="e">
        <f t="shared" si="30"/>
        <v>#DIV/0!</v>
      </c>
      <c r="CX76" s="740"/>
      <c r="CY76" s="740"/>
      <c r="CZ76" s="741"/>
      <c r="DA76" s="742">
        <v>0</v>
      </c>
      <c r="DB76" s="740" t="e">
        <f t="shared" si="31"/>
        <v>#DIV/0!</v>
      </c>
      <c r="DC76" s="743" t="e">
        <f t="shared" si="32"/>
        <v>#DIV/0!</v>
      </c>
      <c r="DD76" s="744" t="e">
        <f t="shared" si="33"/>
        <v>#DIV/0!</v>
      </c>
      <c r="DF76" s="740"/>
      <c r="DG76" s="740"/>
      <c r="DH76" s="741"/>
      <c r="DI76" s="742">
        <v>0</v>
      </c>
      <c r="DJ76" s="740" t="e">
        <f t="shared" si="34"/>
        <v>#DIV/0!</v>
      </c>
      <c r="DK76" s="743" t="e">
        <f t="shared" si="35"/>
        <v>#DIV/0!</v>
      </c>
      <c r="DL76" s="744" t="e">
        <f t="shared" si="36"/>
        <v>#DIV/0!</v>
      </c>
      <c r="DN76" s="740"/>
      <c r="DO76" s="740"/>
      <c r="DP76" s="741"/>
      <c r="DQ76" s="742">
        <v>0</v>
      </c>
      <c r="DR76" s="740" t="e">
        <f t="shared" si="37"/>
        <v>#DIV/0!</v>
      </c>
      <c r="DS76" s="743" t="e">
        <f t="shared" si="38"/>
        <v>#DIV/0!</v>
      </c>
      <c r="DT76" s="744" t="e">
        <f t="shared" si="39"/>
        <v>#DIV/0!</v>
      </c>
      <c r="DV76" s="740"/>
      <c r="DW76" s="740"/>
      <c r="DX76" s="741"/>
      <c r="DY76" s="742">
        <v>0</v>
      </c>
      <c r="DZ76" s="740" t="e">
        <f t="shared" si="40"/>
        <v>#DIV/0!</v>
      </c>
      <c r="EA76" s="743" t="e">
        <f t="shared" si="41"/>
        <v>#DIV/0!</v>
      </c>
      <c r="EB76" s="744" t="e">
        <f t="shared" si="42"/>
        <v>#DIV/0!</v>
      </c>
      <c r="ED76" s="747">
        <f t="shared" si="43"/>
        <v>0</v>
      </c>
      <c r="EE76" s="748"/>
      <c r="EF76" s="749">
        <f t="shared" si="44"/>
        <v>0</v>
      </c>
      <c r="EG76" s="749"/>
      <c r="EH76" s="750"/>
      <c r="EI76" s="751" t="e">
        <f t="shared" si="45"/>
        <v>#DIV/0!</v>
      </c>
      <c r="EJ76" s="752" t="e">
        <f t="shared" si="46"/>
        <v>#DIV/0!</v>
      </c>
      <c r="EK76" s="753"/>
    </row>
    <row r="77" spans="2:141">
      <c r="B77" s="715"/>
      <c r="C77" s="715"/>
      <c r="D77" s="765">
        <v>0</v>
      </c>
      <c r="E77" s="714"/>
      <c r="F77" s="715">
        <v>0</v>
      </c>
      <c r="G77" s="715">
        <v>0</v>
      </c>
      <c r="H77" s="765">
        <v>0</v>
      </c>
      <c r="I77" s="765">
        <v>0</v>
      </c>
      <c r="J77" s="740" t="e">
        <f t="shared" si="52"/>
        <v>#DIV/0!</v>
      </c>
      <c r="K77" s="743" t="e">
        <f t="shared" si="48"/>
        <v>#DIV/0!</v>
      </c>
      <c r="L77" s="766" t="e">
        <f t="shared" si="53"/>
        <v>#DIV/0!</v>
      </c>
      <c r="N77" s="740"/>
      <c r="O77" s="740">
        <v>0</v>
      </c>
      <c r="P77" s="745">
        <v>0</v>
      </c>
      <c r="Q77" s="746">
        <v>0</v>
      </c>
      <c r="R77" s="740" t="e">
        <f t="shared" si="49"/>
        <v>#DIV/0!</v>
      </c>
      <c r="S77" s="743" t="e">
        <f t="shared" si="50"/>
        <v>#DIV/0!</v>
      </c>
      <c r="T77" s="744" t="e">
        <f t="shared" si="51"/>
        <v>#DIV/0!</v>
      </c>
      <c r="V77" s="740"/>
      <c r="W77" s="740"/>
      <c r="X77" s="745">
        <v>0</v>
      </c>
      <c r="Y77" s="746">
        <v>0</v>
      </c>
      <c r="Z77" s="740" t="e">
        <f t="shared" si="1"/>
        <v>#DIV/0!</v>
      </c>
      <c r="AA77" s="743" t="e">
        <f t="shared" si="2"/>
        <v>#DIV/0!</v>
      </c>
      <c r="AB77" s="744" t="e">
        <f t="shared" si="3"/>
        <v>#DIV/0!</v>
      </c>
      <c r="AD77" s="740"/>
      <c r="AE77" s="740"/>
      <c r="AF77" s="741"/>
      <c r="AG77" s="742"/>
      <c r="AH77" s="740" t="e">
        <f t="shared" si="4"/>
        <v>#DIV/0!</v>
      </c>
      <c r="AI77" s="743" t="e">
        <f t="shared" si="5"/>
        <v>#DIV/0!</v>
      </c>
      <c r="AJ77" s="744" t="e">
        <f t="shared" si="6"/>
        <v>#DIV/0!</v>
      </c>
      <c r="AL77" s="740"/>
      <c r="AM77" s="740">
        <v>0</v>
      </c>
      <c r="AN77" s="741">
        <v>0</v>
      </c>
      <c r="AO77" s="742">
        <v>0</v>
      </c>
      <c r="AP77" s="740" t="e">
        <f t="shared" si="7"/>
        <v>#DIV/0!</v>
      </c>
      <c r="AQ77" s="743" t="e">
        <f t="shared" si="8"/>
        <v>#DIV/0!</v>
      </c>
      <c r="AR77" s="744" t="e">
        <f t="shared" si="9"/>
        <v>#DIV/0!</v>
      </c>
      <c r="AT77" s="740"/>
      <c r="AU77" s="740"/>
      <c r="AV77" s="741"/>
      <c r="AW77" s="742"/>
      <c r="AX77" s="740" t="e">
        <f t="shared" si="10"/>
        <v>#DIV/0!</v>
      </c>
      <c r="AY77" s="743" t="e">
        <f t="shared" si="11"/>
        <v>#DIV/0!</v>
      </c>
      <c r="AZ77" s="744" t="e">
        <f t="shared" si="12"/>
        <v>#DIV/0!</v>
      </c>
      <c r="BB77" s="740"/>
      <c r="BC77" s="740"/>
      <c r="BD77" s="741"/>
      <c r="BE77" s="742">
        <v>0</v>
      </c>
      <c r="BF77" s="740" t="e">
        <f t="shared" si="13"/>
        <v>#DIV/0!</v>
      </c>
      <c r="BG77" s="743" t="e">
        <f t="shared" si="14"/>
        <v>#DIV/0!</v>
      </c>
      <c r="BH77" s="744" t="e">
        <f t="shared" si="15"/>
        <v>#DIV/0!</v>
      </c>
      <c r="BJ77" s="740"/>
      <c r="BK77" s="740"/>
      <c r="BL77" s="741"/>
      <c r="BM77" s="742">
        <v>0</v>
      </c>
      <c r="BN77" s="740" t="e">
        <f t="shared" si="16"/>
        <v>#DIV/0!</v>
      </c>
      <c r="BO77" s="743" t="e">
        <f t="shared" si="17"/>
        <v>#DIV/0!</v>
      </c>
      <c r="BP77" s="744" t="e">
        <f t="shared" si="18"/>
        <v>#DIV/0!</v>
      </c>
      <c r="BR77" s="740"/>
      <c r="BS77" s="740"/>
      <c r="BT77" s="741"/>
      <c r="BU77" s="742">
        <v>0</v>
      </c>
      <c r="BV77" s="740" t="e">
        <f t="shared" si="19"/>
        <v>#DIV/0!</v>
      </c>
      <c r="BW77" s="743" t="e">
        <f t="shared" si="20"/>
        <v>#DIV/0!</v>
      </c>
      <c r="BX77" s="744" t="e">
        <f t="shared" si="21"/>
        <v>#DIV/0!</v>
      </c>
      <c r="BZ77" s="740"/>
      <c r="CA77" s="740"/>
      <c r="CB77" s="741"/>
      <c r="CC77" s="742">
        <v>0</v>
      </c>
      <c r="CD77" s="740" t="e">
        <f t="shared" si="22"/>
        <v>#DIV/0!</v>
      </c>
      <c r="CE77" s="743" t="e">
        <f t="shared" si="23"/>
        <v>#DIV/0!</v>
      </c>
      <c r="CF77" s="744" t="e">
        <f t="shared" si="24"/>
        <v>#DIV/0!</v>
      </c>
      <c r="CH77" s="740"/>
      <c r="CI77" s="740"/>
      <c r="CJ77" s="741"/>
      <c r="CK77" s="742">
        <v>0</v>
      </c>
      <c r="CL77" s="740" t="e">
        <f t="shared" si="25"/>
        <v>#DIV/0!</v>
      </c>
      <c r="CM77" s="743" t="e">
        <f t="shared" si="26"/>
        <v>#DIV/0!</v>
      </c>
      <c r="CN77" s="744" t="e">
        <f t="shared" si="27"/>
        <v>#DIV/0!</v>
      </c>
      <c r="CP77" s="740"/>
      <c r="CQ77" s="740"/>
      <c r="CR77" s="741"/>
      <c r="CS77" s="742">
        <v>0</v>
      </c>
      <c r="CT77" s="740" t="e">
        <f t="shared" si="28"/>
        <v>#DIV/0!</v>
      </c>
      <c r="CU77" s="743" t="e">
        <f t="shared" si="29"/>
        <v>#DIV/0!</v>
      </c>
      <c r="CV77" s="744" t="e">
        <f t="shared" si="30"/>
        <v>#DIV/0!</v>
      </c>
      <c r="CX77" s="740"/>
      <c r="CY77" s="740"/>
      <c r="CZ77" s="741"/>
      <c r="DA77" s="742">
        <v>0</v>
      </c>
      <c r="DB77" s="740" t="e">
        <f t="shared" si="31"/>
        <v>#DIV/0!</v>
      </c>
      <c r="DC77" s="743" t="e">
        <f t="shared" si="32"/>
        <v>#DIV/0!</v>
      </c>
      <c r="DD77" s="744" t="e">
        <f t="shared" si="33"/>
        <v>#DIV/0!</v>
      </c>
      <c r="DF77" s="740"/>
      <c r="DG77" s="740"/>
      <c r="DH77" s="741"/>
      <c r="DI77" s="742">
        <v>0</v>
      </c>
      <c r="DJ77" s="740" t="e">
        <f t="shared" si="34"/>
        <v>#DIV/0!</v>
      </c>
      <c r="DK77" s="743" t="e">
        <f t="shared" si="35"/>
        <v>#DIV/0!</v>
      </c>
      <c r="DL77" s="744" t="e">
        <f t="shared" si="36"/>
        <v>#DIV/0!</v>
      </c>
      <c r="DN77" s="740"/>
      <c r="DO77" s="740"/>
      <c r="DP77" s="741"/>
      <c r="DQ77" s="742">
        <v>0</v>
      </c>
      <c r="DR77" s="740" t="e">
        <f t="shared" si="37"/>
        <v>#DIV/0!</v>
      </c>
      <c r="DS77" s="743" t="e">
        <f t="shared" si="38"/>
        <v>#DIV/0!</v>
      </c>
      <c r="DT77" s="744" t="e">
        <f t="shared" si="39"/>
        <v>#DIV/0!</v>
      </c>
      <c r="DV77" s="740"/>
      <c r="DW77" s="740"/>
      <c r="DX77" s="741"/>
      <c r="DY77" s="742">
        <v>0</v>
      </c>
      <c r="DZ77" s="740" t="e">
        <f t="shared" si="40"/>
        <v>#DIV/0!</v>
      </c>
      <c r="EA77" s="743" t="e">
        <f t="shared" si="41"/>
        <v>#DIV/0!</v>
      </c>
      <c r="EB77" s="744" t="e">
        <f t="shared" si="42"/>
        <v>#DIV/0!</v>
      </c>
      <c r="ED77" s="747">
        <f t="shared" si="43"/>
        <v>0</v>
      </c>
      <c r="EE77" s="748"/>
      <c r="EF77" s="749">
        <f t="shared" si="44"/>
        <v>0</v>
      </c>
      <c r="EG77" s="749"/>
      <c r="EH77" s="750"/>
      <c r="EI77" s="751" t="e">
        <f t="shared" si="45"/>
        <v>#DIV/0!</v>
      </c>
      <c r="EJ77" s="752" t="e">
        <f t="shared" si="46"/>
        <v>#DIV/0!</v>
      </c>
      <c r="EK77" s="753"/>
    </row>
    <row r="78" spans="2:141">
      <c r="B78" s="715"/>
      <c r="C78" s="715"/>
      <c r="D78" s="765">
        <v>0</v>
      </c>
      <c r="E78" s="714"/>
      <c r="F78" s="715">
        <v>0</v>
      </c>
      <c r="G78" s="715">
        <v>0</v>
      </c>
      <c r="H78" s="765">
        <v>0</v>
      </c>
      <c r="I78" s="765">
        <v>0</v>
      </c>
      <c r="J78" s="740" t="e">
        <f t="shared" si="52"/>
        <v>#DIV/0!</v>
      </c>
      <c r="K78" s="743" t="e">
        <f t="shared" si="48"/>
        <v>#DIV/0!</v>
      </c>
      <c r="L78" s="766" t="e">
        <f t="shared" si="53"/>
        <v>#DIV/0!</v>
      </c>
      <c r="N78" s="740"/>
      <c r="O78" s="740">
        <v>0</v>
      </c>
      <c r="P78" s="745">
        <v>0</v>
      </c>
      <c r="Q78" s="746">
        <v>0</v>
      </c>
      <c r="R78" s="740" t="e">
        <f t="shared" si="49"/>
        <v>#DIV/0!</v>
      </c>
      <c r="S78" s="743" t="e">
        <f t="shared" si="50"/>
        <v>#DIV/0!</v>
      </c>
      <c r="T78" s="744" t="e">
        <f t="shared" si="51"/>
        <v>#DIV/0!</v>
      </c>
      <c r="V78" s="740"/>
      <c r="W78" s="740"/>
      <c r="X78" s="745">
        <v>0</v>
      </c>
      <c r="Y78" s="746">
        <v>0</v>
      </c>
      <c r="Z78" s="740" t="e">
        <f t="shared" si="1"/>
        <v>#DIV/0!</v>
      </c>
      <c r="AA78" s="743" t="e">
        <f t="shared" si="2"/>
        <v>#DIV/0!</v>
      </c>
      <c r="AB78" s="744" t="e">
        <f t="shared" si="3"/>
        <v>#DIV/0!</v>
      </c>
      <c r="AD78" s="740"/>
      <c r="AE78" s="740"/>
      <c r="AF78" s="741"/>
      <c r="AG78" s="742"/>
      <c r="AH78" s="740" t="e">
        <f t="shared" si="4"/>
        <v>#DIV/0!</v>
      </c>
      <c r="AI78" s="743" t="e">
        <f t="shared" si="5"/>
        <v>#DIV/0!</v>
      </c>
      <c r="AJ78" s="744" t="e">
        <f t="shared" si="6"/>
        <v>#DIV/0!</v>
      </c>
      <c r="AL78" s="740"/>
      <c r="AM78" s="740">
        <v>0</v>
      </c>
      <c r="AN78" s="741">
        <v>0</v>
      </c>
      <c r="AO78" s="742">
        <v>0</v>
      </c>
      <c r="AP78" s="740" t="e">
        <f t="shared" si="7"/>
        <v>#DIV/0!</v>
      </c>
      <c r="AQ78" s="743" t="e">
        <f t="shared" si="8"/>
        <v>#DIV/0!</v>
      </c>
      <c r="AR78" s="744" t="e">
        <f t="shared" si="9"/>
        <v>#DIV/0!</v>
      </c>
      <c r="AT78" s="740"/>
      <c r="AU78" s="740"/>
      <c r="AV78" s="741"/>
      <c r="AW78" s="742"/>
      <c r="AX78" s="740" t="e">
        <f t="shared" si="10"/>
        <v>#DIV/0!</v>
      </c>
      <c r="AY78" s="743" t="e">
        <f t="shared" si="11"/>
        <v>#DIV/0!</v>
      </c>
      <c r="AZ78" s="744" t="e">
        <f t="shared" si="12"/>
        <v>#DIV/0!</v>
      </c>
      <c r="BB78" s="740"/>
      <c r="BC78" s="740"/>
      <c r="BD78" s="741"/>
      <c r="BE78" s="742">
        <v>0</v>
      </c>
      <c r="BF78" s="740" t="e">
        <f t="shared" si="13"/>
        <v>#DIV/0!</v>
      </c>
      <c r="BG78" s="743" t="e">
        <f t="shared" si="14"/>
        <v>#DIV/0!</v>
      </c>
      <c r="BH78" s="744" t="e">
        <f t="shared" si="15"/>
        <v>#DIV/0!</v>
      </c>
      <c r="BJ78" s="740"/>
      <c r="BK78" s="740"/>
      <c r="BL78" s="741"/>
      <c r="BM78" s="742">
        <v>0</v>
      </c>
      <c r="BN78" s="740" t="e">
        <f t="shared" si="16"/>
        <v>#DIV/0!</v>
      </c>
      <c r="BO78" s="743" t="e">
        <f t="shared" si="17"/>
        <v>#DIV/0!</v>
      </c>
      <c r="BP78" s="744" t="e">
        <f t="shared" si="18"/>
        <v>#DIV/0!</v>
      </c>
      <c r="BR78" s="740"/>
      <c r="BS78" s="740"/>
      <c r="BT78" s="741"/>
      <c r="BU78" s="742">
        <v>0</v>
      </c>
      <c r="BV78" s="740" t="e">
        <f t="shared" si="19"/>
        <v>#DIV/0!</v>
      </c>
      <c r="BW78" s="743" t="e">
        <f t="shared" si="20"/>
        <v>#DIV/0!</v>
      </c>
      <c r="BX78" s="744" t="e">
        <f t="shared" si="21"/>
        <v>#DIV/0!</v>
      </c>
      <c r="BZ78" s="740"/>
      <c r="CA78" s="740"/>
      <c r="CB78" s="741"/>
      <c r="CC78" s="742">
        <v>0</v>
      </c>
      <c r="CD78" s="740" t="e">
        <f t="shared" si="22"/>
        <v>#DIV/0!</v>
      </c>
      <c r="CE78" s="743" t="e">
        <f t="shared" si="23"/>
        <v>#DIV/0!</v>
      </c>
      <c r="CF78" s="744" t="e">
        <f t="shared" si="24"/>
        <v>#DIV/0!</v>
      </c>
      <c r="CH78" s="740"/>
      <c r="CI78" s="740"/>
      <c r="CJ78" s="741"/>
      <c r="CK78" s="742">
        <v>0</v>
      </c>
      <c r="CL78" s="740" t="e">
        <f t="shared" si="25"/>
        <v>#DIV/0!</v>
      </c>
      <c r="CM78" s="743" t="e">
        <f t="shared" si="26"/>
        <v>#DIV/0!</v>
      </c>
      <c r="CN78" s="744" t="e">
        <f t="shared" si="27"/>
        <v>#DIV/0!</v>
      </c>
      <c r="CP78" s="740"/>
      <c r="CQ78" s="740"/>
      <c r="CR78" s="741"/>
      <c r="CS78" s="742">
        <v>0</v>
      </c>
      <c r="CT78" s="740" t="e">
        <f t="shared" si="28"/>
        <v>#DIV/0!</v>
      </c>
      <c r="CU78" s="743" t="e">
        <f t="shared" si="29"/>
        <v>#DIV/0!</v>
      </c>
      <c r="CV78" s="744" t="e">
        <f t="shared" si="30"/>
        <v>#DIV/0!</v>
      </c>
      <c r="CX78" s="740"/>
      <c r="CY78" s="740"/>
      <c r="CZ78" s="741"/>
      <c r="DA78" s="742">
        <v>0</v>
      </c>
      <c r="DB78" s="740" t="e">
        <f t="shared" si="31"/>
        <v>#DIV/0!</v>
      </c>
      <c r="DC78" s="743" t="e">
        <f t="shared" si="32"/>
        <v>#DIV/0!</v>
      </c>
      <c r="DD78" s="744" t="e">
        <f t="shared" si="33"/>
        <v>#DIV/0!</v>
      </c>
      <c r="DF78" s="740"/>
      <c r="DG78" s="740"/>
      <c r="DH78" s="741"/>
      <c r="DI78" s="742">
        <v>0</v>
      </c>
      <c r="DJ78" s="740" t="e">
        <f t="shared" si="34"/>
        <v>#DIV/0!</v>
      </c>
      <c r="DK78" s="743" t="e">
        <f t="shared" si="35"/>
        <v>#DIV/0!</v>
      </c>
      <c r="DL78" s="744" t="e">
        <f t="shared" si="36"/>
        <v>#DIV/0!</v>
      </c>
      <c r="DN78" s="740"/>
      <c r="DO78" s="740"/>
      <c r="DP78" s="741"/>
      <c r="DQ78" s="742">
        <v>0</v>
      </c>
      <c r="DR78" s="740" t="e">
        <f t="shared" si="37"/>
        <v>#DIV/0!</v>
      </c>
      <c r="DS78" s="743" t="e">
        <f t="shared" si="38"/>
        <v>#DIV/0!</v>
      </c>
      <c r="DT78" s="744" t="e">
        <f t="shared" si="39"/>
        <v>#DIV/0!</v>
      </c>
      <c r="DV78" s="740"/>
      <c r="DW78" s="740"/>
      <c r="DX78" s="741"/>
      <c r="DY78" s="742">
        <v>0</v>
      </c>
      <c r="DZ78" s="740" t="e">
        <f t="shared" si="40"/>
        <v>#DIV/0!</v>
      </c>
      <c r="EA78" s="743" t="e">
        <f t="shared" si="41"/>
        <v>#DIV/0!</v>
      </c>
      <c r="EB78" s="744" t="e">
        <f t="shared" si="42"/>
        <v>#DIV/0!</v>
      </c>
      <c r="ED78" s="747">
        <f t="shared" si="43"/>
        <v>0</v>
      </c>
      <c r="EE78" s="748"/>
      <c r="EF78" s="749">
        <f t="shared" si="44"/>
        <v>0</v>
      </c>
      <c r="EG78" s="749"/>
      <c r="EH78" s="750"/>
      <c r="EI78" s="751" t="e">
        <f t="shared" si="45"/>
        <v>#DIV/0!</v>
      </c>
      <c r="EJ78" s="752" t="e">
        <f t="shared" si="46"/>
        <v>#DIV/0!</v>
      </c>
      <c r="EK78" s="753"/>
    </row>
    <row r="79" spans="2:141">
      <c r="B79" s="715"/>
      <c r="C79" s="715"/>
      <c r="D79" s="765">
        <v>0</v>
      </c>
      <c r="E79" s="714"/>
      <c r="F79" s="715">
        <v>0</v>
      </c>
      <c r="G79" s="715">
        <v>0</v>
      </c>
      <c r="H79" s="765">
        <v>0</v>
      </c>
      <c r="I79" s="765">
        <v>0</v>
      </c>
      <c r="J79" s="740" t="e">
        <f t="shared" si="52"/>
        <v>#DIV/0!</v>
      </c>
      <c r="K79" s="743" t="e">
        <f t="shared" si="48"/>
        <v>#DIV/0!</v>
      </c>
      <c r="L79" s="766" t="e">
        <f t="shared" si="53"/>
        <v>#DIV/0!</v>
      </c>
      <c r="N79" s="740"/>
      <c r="O79" s="740">
        <v>0</v>
      </c>
      <c r="P79" s="745">
        <v>0</v>
      </c>
      <c r="Q79" s="746">
        <v>0</v>
      </c>
      <c r="R79" s="740" t="e">
        <f t="shared" si="49"/>
        <v>#DIV/0!</v>
      </c>
      <c r="S79" s="743" t="e">
        <f t="shared" si="50"/>
        <v>#DIV/0!</v>
      </c>
      <c r="T79" s="744" t="e">
        <f t="shared" si="51"/>
        <v>#DIV/0!</v>
      </c>
      <c r="V79" s="740"/>
      <c r="W79" s="740"/>
      <c r="X79" s="745">
        <v>0</v>
      </c>
      <c r="Y79" s="746">
        <v>0</v>
      </c>
      <c r="Z79" s="740" t="e">
        <f t="shared" si="1"/>
        <v>#DIV/0!</v>
      </c>
      <c r="AA79" s="743" t="e">
        <f t="shared" si="2"/>
        <v>#DIV/0!</v>
      </c>
      <c r="AB79" s="744" t="e">
        <f t="shared" si="3"/>
        <v>#DIV/0!</v>
      </c>
      <c r="AD79" s="740"/>
      <c r="AE79" s="740"/>
      <c r="AF79" s="741"/>
      <c r="AG79" s="742"/>
      <c r="AH79" s="740" t="e">
        <f t="shared" si="4"/>
        <v>#DIV/0!</v>
      </c>
      <c r="AI79" s="743" t="e">
        <f t="shared" si="5"/>
        <v>#DIV/0!</v>
      </c>
      <c r="AJ79" s="744" t="e">
        <f t="shared" si="6"/>
        <v>#DIV/0!</v>
      </c>
      <c r="AL79" s="740"/>
      <c r="AM79" s="740">
        <v>0</v>
      </c>
      <c r="AN79" s="741">
        <v>0</v>
      </c>
      <c r="AO79" s="742">
        <v>0</v>
      </c>
      <c r="AP79" s="740" t="e">
        <f t="shared" si="7"/>
        <v>#DIV/0!</v>
      </c>
      <c r="AQ79" s="743" t="e">
        <f t="shared" si="8"/>
        <v>#DIV/0!</v>
      </c>
      <c r="AR79" s="744" t="e">
        <f t="shared" si="9"/>
        <v>#DIV/0!</v>
      </c>
      <c r="AT79" s="740"/>
      <c r="AU79" s="740"/>
      <c r="AV79" s="741"/>
      <c r="AW79" s="742"/>
      <c r="AX79" s="740" t="e">
        <f t="shared" si="10"/>
        <v>#DIV/0!</v>
      </c>
      <c r="AY79" s="743" t="e">
        <f t="shared" si="11"/>
        <v>#DIV/0!</v>
      </c>
      <c r="AZ79" s="744" t="e">
        <f t="shared" si="12"/>
        <v>#DIV/0!</v>
      </c>
      <c r="BB79" s="740"/>
      <c r="BC79" s="740"/>
      <c r="BD79" s="741"/>
      <c r="BE79" s="742">
        <v>0</v>
      </c>
      <c r="BF79" s="740" t="e">
        <f t="shared" si="13"/>
        <v>#DIV/0!</v>
      </c>
      <c r="BG79" s="743" t="e">
        <f t="shared" si="14"/>
        <v>#DIV/0!</v>
      </c>
      <c r="BH79" s="744" t="e">
        <f t="shared" si="15"/>
        <v>#DIV/0!</v>
      </c>
      <c r="BJ79" s="740"/>
      <c r="BK79" s="740"/>
      <c r="BL79" s="741"/>
      <c r="BM79" s="742">
        <v>0</v>
      </c>
      <c r="BN79" s="740" t="e">
        <f t="shared" si="16"/>
        <v>#DIV/0!</v>
      </c>
      <c r="BO79" s="743" t="e">
        <f t="shared" si="17"/>
        <v>#DIV/0!</v>
      </c>
      <c r="BP79" s="744" t="e">
        <f t="shared" si="18"/>
        <v>#DIV/0!</v>
      </c>
      <c r="BR79" s="740"/>
      <c r="BS79" s="740"/>
      <c r="BT79" s="741"/>
      <c r="BU79" s="742">
        <v>0</v>
      </c>
      <c r="BV79" s="740" t="e">
        <f t="shared" si="19"/>
        <v>#DIV/0!</v>
      </c>
      <c r="BW79" s="743" t="e">
        <f t="shared" si="20"/>
        <v>#DIV/0!</v>
      </c>
      <c r="BX79" s="744" t="e">
        <f t="shared" si="21"/>
        <v>#DIV/0!</v>
      </c>
      <c r="BZ79" s="740"/>
      <c r="CA79" s="740"/>
      <c r="CB79" s="741"/>
      <c r="CC79" s="742">
        <v>0</v>
      </c>
      <c r="CD79" s="740" t="e">
        <f t="shared" si="22"/>
        <v>#DIV/0!</v>
      </c>
      <c r="CE79" s="743" t="e">
        <f t="shared" si="23"/>
        <v>#DIV/0!</v>
      </c>
      <c r="CF79" s="744" t="e">
        <f t="shared" si="24"/>
        <v>#DIV/0!</v>
      </c>
      <c r="CH79" s="740"/>
      <c r="CI79" s="740"/>
      <c r="CJ79" s="741"/>
      <c r="CK79" s="742">
        <v>0</v>
      </c>
      <c r="CL79" s="740" t="e">
        <f t="shared" si="25"/>
        <v>#DIV/0!</v>
      </c>
      <c r="CM79" s="743" t="e">
        <f t="shared" si="26"/>
        <v>#DIV/0!</v>
      </c>
      <c r="CN79" s="744" t="e">
        <f t="shared" si="27"/>
        <v>#DIV/0!</v>
      </c>
      <c r="CP79" s="740"/>
      <c r="CQ79" s="740"/>
      <c r="CR79" s="741"/>
      <c r="CS79" s="742">
        <v>0</v>
      </c>
      <c r="CT79" s="740" t="e">
        <f t="shared" si="28"/>
        <v>#DIV/0!</v>
      </c>
      <c r="CU79" s="743" t="e">
        <f t="shared" si="29"/>
        <v>#DIV/0!</v>
      </c>
      <c r="CV79" s="744" t="e">
        <f t="shared" si="30"/>
        <v>#DIV/0!</v>
      </c>
      <c r="CX79" s="740"/>
      <c r="CY79" s="740"/>
      <c r="CZ79" s="741"/>
      <c r="DA79" s="742">
        <v>0</v>
      </c>
      <c r="DB79" s="740" t="e">
        <f t="shared" si="31"/>
        <v>#DIV/0!</v>
      </c>
      <c r="DC79" s="743" t="e">
        <f t="shared" si="32"/>
        <v>#DIV/0!</v>
      </c>
      <c r="DD79" s="744" t="e">
        <f t="shared" si="33"/>
        <v>#DIV/0!</v>
      </c>
      <c r="DF79" s="740"/>
      <c r="DG79" s="740"/>
      <c r="DH79" s="741"/>
      <c r="DI79" s="742">
        <v>0</v>
      </c>
      <c r="DJ79" s="740" t="e">
        <f t="shared" si="34"/>
        <v>#DIV/0!</v>
      </c>
      <c r="DK79" s="743" t="e">
        <f t="shared" si="35"/>
        <v>#DIV/0!</v>
      </c>
      <c r="DL79" s="744" t="e">
        <f t="shared" si="36"/>
        <v>#DIV/0!</v>
      </c>
      <c r="DN79" s="740"/>
      <c r="DO79" s="740"/>
      <c r="DP79" s="741"/>
      <c r="DQ79" s="742">
        <v>0</v>
      </c>
      <c r="DR79" s="740" t="e">
        <f t="shared" si="37"/>
        <v>#DIV/0!</v>
      </c>
      <c r="DS79" s="743" t="e">
        <f t="shared" si="38"/>
        <v>#DIV/0!</v>
      </c>
      <c r="DT79" s="744" t="e">
        <f t="shared" si="39"/>
        <v>#DIV/0!</v>
      </c>
      <c r="DV79" s="740"/>
      <c r="DW79" s="740"/>
      <c r="DX79" s="741"/>
      <c r="DY79" s="742">
        <v>0</v>
      </c>
      <c r="DZ79" s="740" t="e">
        <f t="shared" si="40"/>
        <v>#DIV/0!</v>
      </c>
      <c r="EA79" s="743" t="e">
        <f t="shared" si="41"/>
        <v>#DIV/0!</v>
      </c>
      <c r="EB79" s="744" t="e">
        <f t="shared" si="42"/>
        <v>#DIV/0!</v>
      </c>
      <c r="ED79" s="747">
        <f t="shared" si="43"/>
        <v>0</v>
      </c>
      <c r="EE79" s="748"/>
      <c r="EF79" s="749">
        <f t="shared" si="44"/>
        <v>0</v>
      </c>
      <c r="EG79" s="749"/>
      <c r="EH79" s="750"/>
      <c r="EI79" s="751" t="e">
        <f t="shared" si="45"/>
        <v>#DIV/0!</v>
      </c>
      <c r="EJ79" s="752" t="e">
        <f t="shared" si="46"/>
        <v>#DIV/0!</v>
      </c>
      <c r="EK79" s="753"/>
    </row>
    <row r="80" spans="2:141">
      <c r="B80" s="715"/>
      <c r="C80" s="715"/>
      <c r="D80" s="765">
        <v>0</v>
      </c>
      <c r="E80" s="714"/>
      <c r="F80" s="715">
        <v>0</v>
      </c>
      <c r="G80" s="715">
        <v>0</v>
      </c>
      <c r="H80" s="765">
        <v>0</v>
      </c>
      <c r="I80" s="765">
        <v>0</v>
      </c>
      <c r="J80" s="740" t="e">
        <f t="shared" si="52"/>
        <v>#DIV/0!</v>
      </c>
      <c r="K80" s="743" t="e">
        <f t="shared" si="48"/>
        <v>#DIV/0!</v>
      </c>
      <c r="L80" s="766" t="e">
        <f t="shared" si="53"/>
        <v>#DIV/0!</v>
      </c>
      <c r="N80" s="740"/>
      <c r="O80" s="740">
        <v>0</v>
      </c>
      <c r="P80" s="745">
        <v>0</v>
      </c>
      <c r="Q80" s="746">
        <v>0</v>
      </c>
      <c r="R80" s="740" t="e">
        <f t="shared" si="49"/>
        <v>#DIV/0!</v>
      </c>
      <c r="S80" s="743" t="e">
        <f t="shared" si="50"/>
        <v>#DIV/0!</v>
      </c>
      <c r="T80" s="744" t="e">
        <f t="shared" si="51"/>
        <v>#DIV/0!</v>
      </c>
      <c r="V80" s="740"/>
      <c r="W80" s="740"/>
      <c r="X80" s="745">
        <v>0</v>
      </c>
      <c r="Y80" s="746">
        <v>0</v>
      </c>
      <c r="Z80" s="740" t="e">
        <f t="shared" si="1"/>
        <v>#DIV/0!</v>
      </c>
      <c r="AA80" s="743" t="e">
        <f t="shared" si="2"/>
        <v>#DIV/0!</v>
      </c>
      <c r="AB80" s="744" t="e">
        <f t="shared" si="3"/>
        <v>#DIV/0!</v>
      </c>
      <c r="AD80" s="740"/>
      <c r="AE80" s="740"/>
      <c r="AF80" s="741"/>
      <c r="AG80" s="742"/>
      <c r="AH80" s="740" t="e">
        <f t="shared" si="4"/>
        <v>#DIV/0!</v>
      </c>
      <c r="AI80" s="743" t="e">
        <f t="shared" si="5"/>
        <v>#DIV/0!</v>
      </c>
      <c r="AJ80" s="744" t="e">
        <f t="shared" si="6"/>
        <v>#DIV/0!</v>
      </c>
      <c r="AL80" s="740"/>
      <c r="AM80" s="740">
        <v>0</v>
      </c>
      <c r="AN80" s="741">
        <v>0</v>
      </c>
      <c r="AO80" s="742">
        <v>0</v>
      </c>
      <c r="AP80" s="740" t="e">
        <f t="shared" si="7"/>
        <v>#DIV/0!</v>
      </c>
      <c r="AQ80" s="743" t="e">
        <f t="shared" si="8"/>
        <v>#DIV/0!</v>
      </c>
      <c r="AR80" s="744" t="e">
        <f t="shared" si="9"/>
        <v>#DIV/0!</v>
      </c>
      <c r="AT80" s="740"/>
      <c r="AU80" s="740"/>
      <c r="AV80" s="741"/>
      <c r="AW80" s="742"/>
      <c r="AX80" s="740" t="e">
        <f t="shared" si="10"/>
        <v>#DIV/0!</v>
      </c>
      <c r="AY80" s="743" t="e">
        <f t="shared" si="11"/>
        <v>#DIV/0!</v>
      </c>
      <c r="AZ80" s="744" t="e">
        <f t="shared" si="12"/>
        <v>#DIV/0!</v>
      </c>
      <c r="BB80" s="740"/>
      <c r="BC80" s="740"/>
      <c r="BD80" s="741"/>
      <c r="BE80" s="742">
        <v>0</v>
      </c>
      <c r="BF80" s="740" t="e">
        <f t="shared" si="13"/>
        <v>#DIV/0!</v>
      </c>
      <c r="BG80" s="743" t="e">
        <f t="shared" si="14"/>
        <v>#DIV/0!</v>
      </c>
      <c r="BH80" s="744" t="e">
        <f t="shared" si="15"/>
        <v>#DIV/0!</v>
      </c>
      <c r="BJ80" s="740"/>
      <c r="BK80" s="740"/>
      <c r="BL80" s="741"/>
      <c r="BM80" s="742">
        <v>0</v>
      </c>
      <c r="BN80" s="740" t="e">
        <f t="shared" si="16"/>
        <v>#DIV/0!</v>
      </c>
      <c r="BO80" s="743" t="e">
        <f t="shared" si="17"/>
        <v>#DIV/0!</v>
      </c>
      <c r="BP80" s="744" t="e">
        <f t="shared" si="18"/>
        <v>#DIV/0!</v>
      </c>
      <c r="BR80" s="740"/>
      <c r="BS80" s="740"/>
      <c r="BT80" s="741"/>
      <c r="BU80" s="742">
        <v>0</v>
      </c>
      <c r="BV80" s="740" t="e">
        <f t="shared" si="19"/>
        <v>#DIV/0!</v>
      </c>
      <c r="BW80" s="743" t="e">
        <f t="shared" si="20"/>
        <v>#DIV/0!</v>
      </c>
      <c r="BX80" s="744" t="e">
        <f t="shared" si="21"/>
        <v>#DIV/0!</v>
      </c>
      <c r="BZ80" s="740"/>
      <c r="CA80" s="740"/>
      <c r="CB80" s="741"/>
      <c r="CC80" s="742">
        <v>0</v>
      </c>
      <c r="CD80" s="740" t="e">
        <f t="shared" si="22"/>
        <v>#DIV/0!</v>
      </c>
      <c r="CE80" s="743" t="e">
        <f t="shared" si="23"/>
        <v>#DIV/0!</v>
      </c>
      <c r="CF80" s="744" t="e">
        <f t="shared" si="24"/>
        <v>#DIV/0!</v>
      </c>
      <c r="CH80" s="740"/>
      <c r="CI80" s="740"/>
      <c r="CJ80" s="741"/>
      <c r="CK80" s="742">
        <v>0</v>
      </c>
      <c r="CL80" s="740" t="e">
        <f t="shared" si="25"/>
        <v>#DIV/0!</v>
      </c>
      <c r="CM80" s="743" t="e">
        <f t="shared" si="26"/>
        <v>#DIV/0!</v>
      </c>
      <c r="CN80" s="744" t="e">
        <f t="shared" si="27"/>
        <v>#DIV/0!</v>
      </c>
      <c r="CP80" s="740"/>
      <c r="CQ80" s="740"/>
      <c r="CR80" s="741"/>
      <c r="CS80" s="742">
        <v>0</v>
      </c>
      <c r="CT80" s="740" t="e">
        <f t="shared" si="28"/>
        <v>#DIV/0!</v>
      </c>
      <c r="CU80" s="743" t="e">
        <f t="shared" si="29"/>
        <v>#DIV/0!</v>
      </c>
      <c r="CV80" s="744" t="e">
        <f t="shared" si="30"/>
        <v>#DIV/0!</v>
      </c>
      <c r="CX80" s="740"/>
      <c r="CY80" s="740"/>
      <c r="CZ80" s="741"/>
      <c r="DA80" s="742">
        <v>0</v>
      </c>
      <c r="DB80" s="740" t="e">
        <f t="shared" si="31"/>
        <v>#DIV/0!</v>
      </c>
      <c r="DC80" s="743" t="e">
        <f t="shared" si="32"/>
        <v>#DIV/0!</v>
      </c>
      <c r="DD80" s="744" t="e">
        <f t="shared" si="33"/>
        <v>#DIV/0!</v>
      </c>
      <c r="DF80" s="740"/>
      <c r="DG80" s="740"/>
      <c r="DH80" s="741"/>
      <c r="DI80" s="742">
        <v>0</v>
      </c>
      <c r="DJ80" s="740" t="e">
        <f t="shared" si="34"/>
        <v>#DIV/0!</v>
      </c>
      <c r="DK80" s="743" t="e">
        <f t="shared" si="35"/>
        <v>#DIV/0!</v>
      </c>
      <c r="DL80" s="744" t="e">
        <f t="shared" si="36"/>
        <v>#DIV/0!</v>
      </c>
      <c r="DN80" s="740"/>
      <c r="DO80" s="740"/>
      <c r="DP80" s="741"/>
      <c r="DQ80" s="742">
        <v>0</v>
      </c>
      <c r="DR80" s="740" t="e">
        <f t="shared" si="37"/>
        <v>#DIV/0!</v>
      </c>
      <c r="DS80" s="743" t="e">
        <f t="shared" si="38"/>
        <v>#DIV/0!</v>
      </c>
      <c r="DT80" s="744" t="e">
        <f t="shared" si="39"/>
        <v>#DIV/0!</v>
      </c>
      <c r="DV80" s="740"/>
      <c r="DW80" s="740"/>
      <c r="DX80" s="741"/>
      <c r="DY80" s="742">
        <v>0</v>
      </c>
      <c r="DZ80" s="740" t="e">
        <f t="shared" si="40"/>
        <v>#DIV/0!</v>
      </c>
      <c r="EA80" s="743" t="e">
        <f t="shared" si="41"/>
        <v>#DIV/0!</v>
      </c>
      <c r="EB80" s="744" t="e">
        <f t="shared" si="42"/>
        <v>#DIV/0!</v>
      </c>
      <c r="ED80" s="747">
        <f t="shared" si="43"/>
        <v>0</v>
      </c>
      <c r="EE80" s="748"/>
      <c r="EF80" s="749">
        <f t="shared" si="44"/>
        <v>0</v>
      </c>
      <c r="EG80" s="749"/>
      <c r="EH80" s="750"/>
      <c r="EI80" s="751" t="e">
        <f t="shared" si="45"/>
        <v>#DIV/0!</v>
      </c>
      <c r="EJ80" s="752" t="e">
        <f t="shared" si="46"/>
        <v>#DIV/0!</v>
      </c>
      <c r="EK80" s="753"/>
    </row>
    <row r="81" spans="2:141">
      <c r="B81" s="715"/>
      <c r="C81" s="715"/>
      <c r="D81" s="765">
        <v>0</v>
      </c>
      <c r="E81" s="714"/>
      <c r="F81" s="715">
        <v>0</v>
      </c>
      <c r="G81" s="715">
        <v>0</v>
      </c>
      <c r="H81" s="765">
        <v>0</v>
      </c>
      <c r="I81" s="765">
        <v>0</v>
      </c>
      <c r="J81" s="740" t="e">
        <f t="shared" si="52"/>
        <v>#DIV/0!</v>
      </c>
      <c r="K81" s="743" t="e">
        <f t="shared" si="48"/>
        <v>#DIV/0!</v>
      </c>
      <c r="L81" s="766" t="e">
        <f t="shared" si="53"/>
        <v>#DIV/0!</v>
      </c>
      <c r="N81" s="740"/>
      <c r="O81" s="740">
        <v>0</v>
      </c>
      <c r="P81" s="745">
        <v>0</v>
      </c>
      <c r="Q81" s="746">
        <v>0</v>
      </c>
      <c r="R81" s="740" t="e">
        <f t="shared" si="49"/>
        <v>#DIV/0!</v>
      </c>
      <c r="S81" s="743" t="e">
        <f t="shared" si="50"/>
        <v>#DIV/0!</v>
      </c>
      <c r="T81" s="744" t="e">
        <f t="shared" si="51"/>
        <v>#DIV/0!</v>
      </c>
      <c r="V81" s="740"/>
      <c r="W81" s="740"/>
      <c r="X81" s="745">
        <v>0</v>
      </c>
      <c r="Y81" s="746">
        <v>0</v>
      </c>
      <c r="Z81" s="740" t="e">
        <f t="shared" si="1"/>
        <v>#DIV/0!</v>
      </c>
      <c r="AA81" s="743" t="e">
        <f t="shared" si="2"/>
        <v>#DIV/0!</v>
      </c>
      <c r="AB81" s="744" t="e">
        <f t="shared" si="3"/>
        <v>#DIV/0!</v>
      </c>
      <c r="AD81" s="740"/>
      <c r="AE81" s="740"/>
      <c r="AF81" s="741"/>
      <c r="AG81" s="742"/>
      <c r="AH81" s="740" t="e">
        <f t="shared" si="4"/>
        <v>#DIV/0!</v>
      </c>
      <c r="AI81" s="743" t="e">
        <f t="shared" si="5"/>
        <v>#DIV/0!</v>
      </c>
      <c r="AJ81" s="744" t="e">
        <f t="shared" si="6"/>
        <v>#DIV/0!</v>
      </c>
      <c r="AL81" s="740"/>
      <c r="AM81" s="740">
        <v>0</v>
      </c>
      <c r="AN81" s="741">
        <v>0</v>
      </c>
      <c r="AO81" s="742">
        <v>0</v>
      </c>
      <c r="AP81" s="740" t="e">
        <f t="shared" si="7"/>
        <v>#DIV/0!</v>
      </c>
      <c r="AQ81" s="743" t="e">
        <f t="shared" si="8"/>
        <v>#DIV/0!</v>
      </c>
      <c r="AR81" s="744" t="e">
        <f t="shared" si="9"/>
        <v>#DIV/0!</v>
      </c>
      <c r="AT81" s="740"/>
      <c r="AU81" s="740"/>
      <c r="AV81" s="741"/>
      <c r="AW81" s="742"/>
      <c r="AX81" s="740" t="e">
        <f t="shared" si="10"/>
        <v>#DIV/0!</v>
      </c>
      <c r="AY81" s="743" t="e">
        <f t="shared" si="11"/>
        <v>#DIV/0!</v>
      </c>
      <c r="AZ81" s="744" t="e">
        <f t="shared" si="12"/>
        <v>#DIV/0!</v>
      </c>
      <c r="BB81" s="740"/>
      <c r="BC81" s="740"/>
      <c r="BD81" s="741"/>
      <c r="BE81" s="742">
        <v>0</v>
      </c>
      <c r="BF81" s="740" t="e">
        <f t="shared" si="13"/>
        <v>#DIV/0!</v>
      </c>
      <c r="BG81" s="743" t="e">
        <f t="shared" si="14"/>
        <v>#DIV/0!</v>
      </c>
      <c r="BH81" s="744" t="e">
        <f t="shared" si="15"/>
        <v>#DIV/0!</v>
      </c>
      <c r="BJ81" s="740"/>
      <c r="BK81" s="740"/>
      <c r="BL81" s="741"/>
      <c r="BM81" s="742">
        <v>0</v>
      </c>
      <c r="BN81" s="740" t="e">
        <f t="shared" si="16"/>
        <v>#DIV/0!</v>
      </c>
      <c r="BO81" s="743" t="e">
        <f t="shared" si="17"/>
        <v>#DIV/0!</v>
      </c>
      <c r="BP81" s="744" t="e">
        <f t="shared" si="18"/>
        <v>#DIV/0!</v>
      </c>
      <c r="BR81" s="740"/>
      <c r="BS81" s="740"/>
      <c r="BT81" s="741"/>
      <c r="BU81" s="742">
        <v>0</v>
      </c>
      <c r="BV81" s="740" t="e">
        <f t="shared" si="19"/>
        <v>#DIV/0!</v>
      </c>
      <c r="BW81" s="743" t="e">
        <f t="shared" si="20"/>
        <v>#DIV/0!</v>
      </c>
      <c r="BX81" s="744" t="e">
        <f t="shared" si="21"/>
        <v>#DIV/0!</v>
      </c>
      <c r="BZ81" s="740"/>
      <c r="CA81" s="740"/>
      <c r="CB81" s="741"/>
      <c r="CC81" s="742">
        <v>0</v>
      </c>
      <c r="CD81" s="740" t="e">
        <f t="shared" si="22"/>
        <v>#DIV/0!</v>
      </c>
      <c r="CE81" s="743" t="e">
        <f t="shared" si="23"/>
        <v>#DIV/0!</v>
      </c>
      <c r="CF81" s="744" t="e">
        <f t="shared" si="24"/>
        <v>#DIV/0!</v>
      </c>
      <c r="CH81" s="740"/>
      <c r="CI81" s="740"/>
      <c r="CJ81" s="741"/>
      <c r="CK81" s="742">
        <v>0</v>
      </c>
      <c r="CL81" s="740" t="e">
        <f t="shared" si="25"/>
        <v>#DIV/0!</v>
      </c>
      <c r="CM81" s="743" t="e">
        <f t="shared" si="26"/>
        <v>#DIV/0!</v>
      </c>
      <c r="CN81" s="744" t="e">
        <f t="shared" si="27"/>
        <v>#DIV/0!</v>
      </c>
      <c r="CP81" s="740"/>
      <c r="CQ81" s="740"/>
      <c r="CR81" s="741"/>
      <c r="CS81" s="742">
        <v>0</v>
      </c>
      <c r="CT81" s="740" t="e">
        <f t="shared" si="28"/>
        <v>#DIV/0!</v>
      </c>
      <c r="CU81" s="743" t="e">
        <f t="shared" si="29"/>
        <v>#DIV/0!</v>
      </c>
      <c r="CV81" s="744" t="e">
        <f t="shared" si="30"/>
        <v>#DIV/0!</v>
      </c>
      <c r="CX81" s="740"/>
      <c r="CY81" s="740"/>
      <c r="CZ81" s="741"/>
      <c r="DA81" s="742">
        <v>0</v>
      </c>
      <c r="DB81" s="740" t="e">
        <f t="shared" si="31"/>
        <v>#DIV/0!</v>
      </c>
      <c r="DC81" s="743" t="e">
        <f t="shared" si="32"/>
        <v>#DIV/0!</v>
      </c>
      <c r="DD81" s="744" t="e">
        <f t="shared" si="33"/>
        <v>#DIV/0!</v>
      </c>
      <c r="DF81" s="740"/>
      <c r="DG81" s="740"/>
      <c r="DH81" s="741"/>
      <c r="DI81" s="742">
        <v>0</v>
      </c>
      <c r="DJ81" s="740" t="e">
        <f t="shared" si="34"/>
        <v>#DIV/0!</v>
      </c>
      <c r="DK81" s="743" t="e">
        <f t="shared" si="35"/>
        <v>#DIV/0!</v>
      </c>
      <c r="DL81" s="744" t="e">
        <f t="shared" si="36"/>
        <v>#DIV/0!</v>
      </c>
      <c r="DN81" s="740"/>
      <c r="DO81" s="740"/>
      <c r="DP81" s="741"/>
      <c r="DQ81" s="742">
        <v>0</v>
      </c>
      <c r="DR81" s="740" t="e">
        <f t="shared" si="37"/>
        <v>#DIV/0!</v>
      </c>
      <c r="DS81" s="743" t="e">
        <f t="shared" si="38"/>
        <v>#DIV/0!</v>
      </c>
      <c r="DT81" s="744" t="e">
        <f t="shared" si="39"/>
        <v>#DIV/0!</v>
      </c>
      <c r="DV81" s="740"/>
      <c r="DW81" s="740"/>
      <c r="DX81" s="741"/>
      <c r="DY81" s="742">
        <v>0</v>
      </c>
      <c r="DZ81" s="740" t="e">
        <f t="shared" si="40"/>
        <v>#DIV/0!</v>
      </c>
      <c r="EA81" s="743" t="e">
        <f t="shared" si="41"/>
        <v>#DIV/0!</v>
      </c>
      <c r="EB81" s="744" t="e">
        <f t="shared" si="42"/>
        <v>#DIV/0!</v>
      </c>
      <c r="ED81" s="747">
        <f t="shared" si="43"/>
        <v>0</v>
      </c>
      <c r="EE81" s="748"/>
      <c r="EF81" s="749">
        <f t="shared" si="44"/>
        <v>0</v>
      </c>
      <c r="EG81" s="749"/>
      <c r="EH81" s="750"/>
      <c r="EI81" s="751" t="e">
        <f t="shared" si="45"/>
        <v>#DIV/0!</v>
      </c>
      <c r="EJ81" s="752" t="e">
        <f t="shared" si="46"/>
        <v>#DIV/0!</v>
      </c>
      <c r="EK81" s="753"/>
    </row>
    <row r="82" spans="2:141">
      <c r="B82" s="715"/>
      <c r="C82" s="715"/>
      <c r="D82" s="765">
        <v>0</v>
      </c>
      <c r="E82" s="714"/>
      <c r="F82" s="715">
        <v>0</v>
      </c>
      <c r="G82" s="715">
        <v>0</v>
      </c>
      <c r="H82" s="765">
        <v>0</v>
      </c>
      <c r="I82" s="765">
        <v>0</v>
      </c>
      <c r="J82" s="740" t="e">
        <f t="shared" si="52"/>
        <v>#DIV/0!</v>
      </c>
      <c r="K82" s="743" t="e">
        <f t="shared" si="48"/>
        <v>#DIV/0!</v>
      </c>
      <c r="L82" s="766" t="e">
        <f t="shared" si="53"/>
        <v>#DIV/0!</v>
      </c>
      <c r="N82" s="740"/>
      <c r="O82" s="740">
        <v>0</v>
      </c>
      <c r="P82" s="745">
        <v>0</v>
      </c>
      <c r="Q82" s="746">
        <v>0</v>
      </c>
      <c r="R82" s="740" t="e">
        <f t="shared" si="49"/>
        <v>#DIV/0!</v>
      </c>
      <c r="S82" s="743" t="e">
        <f t="shared" si="50"/>
        <v>#DIV/0!</v>
      </c>
      <c r="T82" s="744" t="e">
        <f t="shared" si="51"/>
        <v>#DIV/0!</v>
      </c>
      <c r="V82" s="740"/>
      <c r="W82" s="740"/>
      <c r="X82" s="745">
        <v>0</v>
      </c>
      <c r="Y82" s="746">
        <v>0</v>
      </c>
      <c r="Z82" s="740" t="e">
        <f t="shared" si="1"/>
        <v>#DIV/0!</v>
      </c>
      <c r="AA82" s="743" t="e">
        <f t="shared" si="2"/>
        <v>#DIV/0!</v>
      </c>
      <c r="AB82" s="744" t="e">
        <f t="shared" si="3"/>
        <v>#DIV/0!</v>
      </c>
      <c r="AD82" s="740"/>
      <c r="AE82" s="740"/>
      <c r="AF82" s="741"/>
      <c r="AG82" s="742"/>
      <c r="AH82" s="740" t="e">
        <f t="shared" si="4"/>
        <v>#DIV/0!</v>
      </c>
      <c r="AI82" s="743" t="e">
        <f t="shared" si="5"/>
        <v>#DIV/0!</v>
      </c>
      <c r="AJ82" s="744" t="e">
        <f t="shared" si="6"/>
        <v>#DIV/0!</v>
      </c>
      <c r="AL82" s="740"/>
      <c r="AM82" s="740">
        <v>0</v>
      </c>
      <c r="AN82" s="741">
        <v>0</v>
      </c>
      <c r="AO82" s="742">
        <v>0</v>
      </c>
      <c r="AP82" s="740" t="e">
        <f t="shared" si="7"/>
        <v>#DIV/0!</v>
      </c>
      <c r="AQ82" s="743" t="e">
        <f t="shared" si="8"/>
        <v>#DIV/0!</v>
      </c>
      <c r="AR82" s="744" t="e">
        <f t="shared" si="9"/>
        <v>#DIV/0!</v>
      </c>
      <c r="AT82" s="740"/>
      <c r="AU82" s="740"/>
      <c r="AV82" s="741"/>
      <c r="AW82" s="742"/>
      <c r="AX82" s="740" t="e">
        <f t="shared" si="10"/>
        <v>#DIV/0!</v>
      </c>
      <c r="AY82" s="743" t="e">
        <f t="shared" si="11"/>
        <v>#DIV/0!</v>
      </c>
      <c r="AZ82" s="744" t="e">
        <f t="shared" si="12"/>
        <v>#DIV/0!</v>
      </c>
      <c r="BB82" s="740"/>
      <c r="BC82" s="740"/>
      <c r="BD82" s="741"/>
      <c r="BE82" s="742">
        <v>0</v>
      </c>
      <c r="BF82" s="740" t="e">
        <f t="shared" si="13"/>
        <v>#DIV/0!</v>
      </c>
      <c r="BG82" s="743" t="e">
        <f t="shared" si="14"/>
        <v>#DIV/0!</v>
      </c>
      <c r="BH82" s="744" t="e">
        <f t="shared" si="15"/>
        <v>#DIV/0!</v>
      </c>
      <c r="BJ82" s="740"/>
      <c r="BK82" s="740"/>
      <c r="BL82" s="741"/>
      <c r="BM82" s="742">
        <v>0</v>
      </c>
      <c r="BN82" s="740" t="e">
        <f t="shared" si="16"/>
        <v>#DIV/0!</v>
      </c>
      <c r="BO82" s="743" t="e">
        <f t="shared" si="17"/>
        <v>#DIV/0!</v>
      </c>
      <c r="BP82" s="744" t="e">
        <f t="shared" si="18"/>
        <v>#DIV/0!</v>
      </c>
      <c r="BR82" s="740"/>
      <c r="BS82" s="740"/>
      <c r="BT82" s="741"/>
      <c r="BU82" s="742">
        <v>0</v>
      </c>
      <c r="BV82" s="740" t="e">
        <f t="shared" si="19"/>
        <v>#DIV/0!</v>
      </c>
      <c r="BW82" s="743" t="e">
        <f t="shared" si="20"/>
        <v>#DIV/0!</v>
      </c>
      <c r="BX82" s="744" t="e">
        <f t="shared" si="21"/>
        <v>#DIV/0!</v>
      </c>
      <c r="BZ82" s="740"/>
      <c r="CA82" s="740"/>
      <c r="CB82" s="741"/>
      <c r="CC82" s="742">
        <v>0</v>
      </c>
      <c r="CD82" s="740" t="e">
        <f t="shared" si="22"/>
        <v>#DIV/0!</v>
      </c>
      <c r="CE82" s="743" t="e">
        <f t="shared" si="23"/>
        <v>#DIV/0!</v>
      </c>
      <c r="CF82" s="744" t="e">
        <f t="shared" si="24"/>
        <v>#DIV/0!</v>
      </c>
      <c r="CH82" s="740"/>
      <c r="CI82" s="740"/>
      <c r="CJ82" s="741"/>
      <c r="CK82" s="742">
        <v>0</v>
      </c>
      <c r="CL82" s="740" t="e">
        <f t="shared" si="25"/>
        <v>#DIV/0!</v>
      </c>
      <c r="CM82" s="743" t="e">
        <f t="shared" si="26"/>
        <v>#DIV/0!</v>
      </c>
      <c r="CN82" s="744" t="e">
        <f t="shared" si="27"/>
        <v>#DIV/0!</v>
      </c>
      <c r="CP82" s="740"/>
      <c r="CQ82" s="740"/>
      <c r="CR82" s="741"/>
      <c r="CS82" s="742">
        <v>0</v>
      </c>
      <c r="CT82" s="740" t="e">
        <f t="shared" si="28"/>
        <v>#DIV/0!</v>
      </c>
      <c r="CU82" s="743" t="e">
        <f t="shared" si="29"/>
        <v>#DIV/0!</v>
      </c>
      <c r="CV82" s="744" t="e">
        <f t="shared" si="30"/>
        <v>#DIV/0!</v>
      </c>
      <c r="CX82" s="740"/>
      <c r="CY82" s="740"/>
      <c r="CZ82" s="741"/>
      <c r="DA82" s="742">
        <v>0</v>
      </c>
      <c r="DB82" s="740" t="e">
        <f t="shared" si="31"/>
        <v>#DIV/0!</v>
      </c>
      <c r="DC82" s="743" t="e">
        <f t="shared" si="32"/>
        <v>#DIV/0!</v>
      </c>
      <c r="DD82" s="744" t="e">
        <f t="shared" si="33"/>
        <v>#DIV/0!</v>
      </c>
      <c r="DF82" s="740"/>
      <c r="DG82" s="740"/>
      <c r="DH82" s="741"/>
      <c r="DI82" s="742">
        <v>0</v>
      </c>
      <c r="DJ82" s="740" t="e">
        <f t="shared" si="34"/>
        <v>#DIV/0!</v>
      </c>
      <c r="DK82" s="743" t="e">
        <f t="shared" si="35"/>
        <v>#DIV/0!</v>
      </c>
      <c r="DL82" s="744" t="e">
        <f t="shared" si="36"/>
        <v>#DIV/0!</v>
      </c>
      <c r="DN82" s="740"/>
      <c r="DO82" s="740"/>
      <c r="DP82" s="741"/>
      <c r="DQ82" s="742">
        <v>0</v>
      </c>
      <c r="DR82" s="740" t="e">
        <f t="shared" si="37"/>
        <v>#DIV/0!</v>
      </c>
      <c r="DS82" s="743" t="e">
        <f t="shared" si="38"/>
        <v>#DIV/0!</v>
      </c>
      <c r="DT82" s="744" t="e">
        <f t="shared" si="39"/>
        <v>#DIV/0!</v>
      </c>
      <c r="DV82" s="740"/>
      <c r="DW82" s="740"/>
      <c r="DX82" s="741"/>
      <c r="DY82" s="742">
        <v>0</v>
      </c>
      <c r="DZ82" s="740" t="e">
        <f t="shared" si="40"/>
        <v>#DIV/0!</v>
      </c>
      <c r="EA82" s="743" t="e">
        <f t="shared" si="41"/>
        <v>#DIV/0!</v>
      </c>
      <c r="EB82" s="744" t="e">
        <f t="shared" si="42"/>
        <v>#DIV/0!</v>
      </c>
      <c r="ED82" s="747">
        <f t="shared" si="43"/>
        <v>0</v>
      </c>
      <c r="EE82" s="748"/>
      <c r="EF82" s="749">
        <f t="shared" si="44"/>
        <v>0</v>
      </c>
      <c r="EG82" s="749"/>
      <c r="EH82" s="750"/>
      <c r="EI82" s="751" t="e">
        <f t="shared" si="45"/>
        <v>#DIV/0!</v>
      </c>
      <c r="EJ82" s="752" t="e">
        <f t="shared" si="46"/>
        <v>#DIV/0!</v>
      </c>
      <c r="EK82" s="753"/>
    </row>
    <row r="83" spans="2:141">
      <c r="B83" s="715"/>
      <c r="C83" s="715"/>
      <c r="D83" s="765">
        <v>0</v>
      </c>
      <c r="E83" s="714"/>
      <c r="F83" s="715">
        <v>0</v>
      </c>
      <c r="G83" s="715">
        <v>0</v>
      </c>
      <c r="H83" s="765">
        <v>0</v>
      </c>
      <c r="I83" s="765">
        <v>0</v>
      </c>
      <c r="J83" s="740" t="e">
        <f t="shared" si="52"/>
        <v>#DIV/0!</v>
      </c>
      <c r="K83" s="743" t="e">
        <f t="shared" si="48"/>
        <v>#DIV/0!</v>
      </c>
      <c r="L83" s="766" t="e">
        <f t="shared" si="53"/>
        <v>#DIV/0!</v>
      </c>
      <c r="N83" s="740"/>
      <c r="O83" s="740">
        <v>0</v>
      </c>
      <c r="P83" s="745">
        <v>0</v>
      </c>
      <c r="Q83" s="746">
        <v>0</v>
      </c>
      <c r="R83" s="740" t="e">
        <f t="shared" si="49"/>
        <v>#DIV/0!</v>
      </c>
      <c r="S83" s="743" t="e">
        <f t="shared" si="50"/>
        <v>#DIV/0!</v>
      </c>
      <c r="T83" s="744" t="e">
        <f t="shared" si="51"/>
        <v>#DIV/0!</v>
      </c>
      <c r="V83" s="740"/>
      <c r="W83" s="740"/>
      <c r="X83" s="745">
        <v>0</v>
      </c>
      <c r="Y83" s="746">
        <v>0</v>
      </c>
      <c r="Z83" s="740" t="e">
        <f t="shared" si="1"/>
        <v>#DIV/0!</v>
      </c>
      <c r="AA83" s="743" t="e">
        <f t="shared" si="2"/>
        <v>#DIV/0!</v>
      </c>
      <c r="AB83" s="744" t="e">
        <f t="shared" si="3"/>
        <v>#DIV/0!</v>
      </c>
      <c r="AD83" s="740"/>
      <c r="AE83" s="740"/>
      <c r="AF83" s="741"/>
      <c r="AG83" s="742"/>
      <c r="AH83" s="740" t="e">
        <f t="shared" si="4"/>
        <v>#DIV/0!</v>
      </c>
      <c r="AI83" s="743" t="e">
        <f t="shared" si="5"/>
        <v>#DIV/0!</v>
      </c>
      <c r="AJ83" s="744" t="e">
        <f t="shared" si="6"/>
        <v>#DIV/0!</v>
      </c>
      <c r="AL83" s="740"/>
      <c r="AM83" s="740">
        <v>0</v>
      </c>
      <c r="AN83" s="741">
        <v>0</v>
      </c>
      <c r="AO83" s="742">
        <v>0</v>
      </c>
      <c r="AP83" s="740" t="e">
        <f t="shared" si="7"/>
        <v>#DIV/0!</v>
      </c>
      <c r="AQ83" s="743" t="e">
        <f t="shared" si="8"/>
        <v>#DIV/0!</v>
      </c>
      <c r="AR83" s="744" t="e">
        <f t="shared" si="9"/>
        <v>#DIV/0!</v>
      </c>
      <c r="AT83" s="740"/>
      <c r="AU83" s="740"/>
      <c r="AV83" s="741"/>
      <c r="AW83" s="742"/>
      <c r="AX83" s="740" t="e">
        <f t="shared" si="10"/>
        <v>#DIV/0!</v>
      </c>
      <c r="AY83" s="743" t="e">
        <f t="shared" si="11"/>
        <v>#DIV/0!</v>
      </c>
      <c r="AZ83" s="744" t="e">
        <f t="shared" si="12"/>
        <v>#DIV/0!</v>
      </c>
      <c r="BB83" s="740"/>
      <c r="BC83" s="740"/>
      <c r="BD83" s="741"/>
      <c r="BE83" s="742">
        <v>0</v>
      </c>
      <c r="BF83" s="740" t="e">
        <f t="shared" si="13"/>
        <v>#DIV/0!</v>
      </c>
      <c r="BG83" s="743" t="e">
        <f t="shared" si="14"/>
        <v>#DIV/0!</v>
      </c>
      <c r="BH83" s="744" t="e">
        <f t="shared" si="15"/>
        <v>#DIV/0!</v>
      </c>
      <c r="BJ83" s="740"/>
      <c r="BK83" s="740"/>
      <c r="BL83" s="741"/>
      <c r="BM83" s="742">
        <v>0</v>
      </c>
      <c r="BN83" s="740" t="e">
        <f t="shared" si="16"/>
        <v>#DIV/0!</v>
      </c>
      <c r="BO83" s="743" t="e">
        <f t="shared" si="17"/>
        <v>#DIV/0!</v>
      </c>
      <c r="BP83" s="744" t="e">
        <f t="shared" si="18"/>
        <v>#DIV/0!</v>
      </c>
      <c r="BR83" s="740"/>
      <c r="BS83" s="740"/>
      <c r="BT83" s="741"/>
      <c r="BU83" s="742">
        <v>0</v>
      </c>
      <c r="BV83" s="740" t="e">
        <f t="shared" si="19"/>
        <v>#DIV/0!</v>
      </c>
      <c r="BW83" s="743" t="e">
        <f t="shared" si="20"/>
        <v>#DIV/0!</v>
      </c>
      <c r="BX83" s="744" t="e">
        <f t="shared" si="21"/>
        <v>#DIV/0!</v>
      </c>
      <c r="BZ83" s="740"/>
      <c r="CA83" s="740"/>
      <c r="CB83" s="741"/>
      <c r="CC83" s="742">
        <v>0</v>
      </c>
      <c r="CD83" s="740" t="e">
        <f t="shared" si="22"/>
        <v>#DIV/0!</v>
      </c>
      <c r="CE83" s="743" t="e">
        <f t="shared" si="23"/>
        <v>#DIV/0!</v>
      </c>
      <c r="CF83" s="744" t="e">
        <f t="shared" si="24"/>
        <v>#DIV/0!</v>
      </c>
      <c r="CH83" s="740"/>
      <c r="CI83" s="740"/>
      <c r="CJ83" s="741"/>
      <c r="CK83" s="742">
        <v>0</v>
      </c>
      <c r="CL83" s="740" t="e">
        <f t="shared" si="25"/>
        <v>#DIV/0!</v>
      </c>
      <c r="CM83" s="743" t="e">
        <f t="shared" si="26"/>
        <v>#DIV/0!</v>
      </c>
      <c r="CN83" s="744" t="e">
        <f t="shared" si="27"/>
        <v>#DIV/0!</v>
      </c>
      <c r="CP83" s="740"/>
      <c r="CQ83" s="740"/>
      <c r="CR83" s="741"/>
      <c r="CS83" s="742">
        <v>0</v>
      </c>
      <c r="CT83" s="740" t="e">
        <f t="shared" si="28"/>
        <v>#DIV/0!</v>
      </c>
      <c r="CU83" s="743" t="e">
        <f t="shared" si="29"/>
        <v>#DIV/0!</v>
      </c>
      <c r="CV83" s="744" t="e">
        <f t="shared" si="30"/>
        <v>#DIV/0!</v>
      </c>
      <c r="CX83" s="740"/>
      <c r="CY83" s="740"/>
      <c r="CZ83" s="741"/>
      <c r="DA83" s="742">
        <v>0</v>
      </c>
      <c r="DB83" s="740" t="e">
        <f t="shared" si="31"/>
        <v>#DIV/0!</v>
      </c>
      <c r="DC83" s="743" t="e">
        <f t="shared" si="32"/>
        <v>#DIV/0!</v>
      </c>
      <c r="DD83" s="744" t="e">
        <f t="shared" si="33"/>
        <v>#DIV/0!</v>
      </c>
      <c r="DF83" s="740"/>
      <c r="DG83" s="740"/>
      <c r="DH83" s="741"/>
      <c r="DI83" s="742">
        <v>0</v>
      </c>
      <c r="DJ83" s="740" t="e">
        <f t="shared" si="34"/>
        <v>#DIV/0!</v>
      </c>
      <c r="DK83" s="743" t="e">
        <f t="shared" si="35"/>
        <v>#DIV/0!</v>
      </c>
      <c r="DL83" s="744" t="e">
        <f t="shared" si="36"/>
        <v>#DIV/0!</v>
      </c>
      <c r="DN83" s="740"/>
      <c r="DO83" s="740"/>
      <c r="DP83" s="741"/>
      <c r="DQ83" s="742">
        <v>0</v>
      </c>
      <c r="DR83" s="740" t="e">
        <f t="shared" si="37"/>
        <v>#DIV/0!</v>
      </c>
      <c r="DS83" s="743" t="e">
        <f t="shared" si="38"/>
        <v>#DIV/0!</v>
      </c>
      <c r="DT83" s="744" t="e">
        <f t="shared" si="39"/>
        <v>#DIV/0!</v>
      </c>
      <c r="DV83" s="740"/>
      <c r="DW83" s="740"/>
      <c r="DX83" s="741"/>
      <c r="DY83" s="742">
        <v>0</v>
      </c>
      <c r="DZ83" s="740" t="e">
        <f t="shared" si="40"/>
        <v>#DIV/0!</v>
      </c>
      <c r="EA83" s="743" t="e">
        <f t="shared" si="41"/>
        <v>#DIV/0!</v>
      </c>
      <c r="EB83" s="744" t="e">
        <f t="shared" si="42"/>
        <v>#DIV/0!</v>
      </c>
      <c r="ED83" s="747">
        <f t="shared" si="43"/>
        <v>0</v>
      </c>
      <c r="EE83" s="748"/>
      <c r="EF83" s="749">
        <f t="shared" si="44"/>
        <v>0</v>
      </c>
      <c r="EG83" s="749"/>
      <c r="EH83" s="750"/>
      <c r="EI83" s="751" t="e">
        <f t="shared" si="45"/>
        <v>#DIV/0!</v>
      </c>
      <c r="EJ83" s="752" t="e">
        <f t="shared" si="46"/>
        <v>#DIV/0!</v>
      </c>
      <c r="EK83" s="753"/>
    </row>
    <row r="84" spans="2:141">
      <c r="B84" s="715"/>
      <c r="C84" s="715"/>
      <c r="D84" s="765">
        <v>0</v>
      </c>
      <c r="E84" s="714"/>
      <c r="F84" s="715">
        <v>0</v>
      </c>
      <c r="G84" s="715">
        <v>0</v>
      </c>
      <c r="H84" s="765">
        <v>0</v>
      </c>
      <c r="I84" s="765">
        <v>0</v>
      </c>
      <c r="J84" s="740" t="e">
        <f t="shared" si="52"/>
        <v>#DIV/0!</v>
      </c>
      <c r="K84" s="743" t="e">
        <f t="shared" si="48"/>
        <v>#DIV/0!</v>
      </c>
      <c r="L84" s="766" t="e">
        <f t="shared" si="53"/>
        <v>#DIV/0!</v>
      </c>
      <c r="N84" s="740"/>
      <c r="O84" s="740">
        <v>0</v>
      </c>
      <c r="P84" s="745">
        <v>0</v>
      </c>
      <c r="Q84" s="746">
        <v>0</v>
      </c>
      <c r="R84" s="740" t="e">
        <f t="shared" si="49"/>
        <v>#DIV/0!</v>
      </c>
      <c r="S84" s="743" t="e">
        <f t="shared" si="50"/>
        <v>#DIV/0!</v>
      </c>
      <c r="T84" s="744" t="e">
        <f t="shared" si="51"/>
        <v>#DIV/0!</v>
      </c>
      <c r="V84" s="740"/>
      <c r="W84" s="740"/>
      <c r="X84" s="745">
        <v>0</v>
      </c>
      <c r="Y84" s="746">
        <v>0</v>
      </c>
      <c r="Z84" s="740" t="e">
        <f t="shared" si="1"/>
        <v>#DIV/0!</v>
      </c>
      <c r="AA84" s="743" t="e">
        <f t="shared" si="2"/>
        <v>#DIV/0!</v>
      </c>
      <c r="AB84" s="744" t="e">
        <f t="shared" si="3"/>
        <v>#DIV/0!</v>
      </c>
      <c r="AD84" s="740"/>
      <c r="AE84" s="740"/>
      <c r="AF84" s="741"/>
      <c r="AG84" s="742"/>
      <c r="AH84" s="740" t="e">
        <f t="shared" si="4"/>
        <v>#DIV/0!</v>
      </c>
      <c r="AI84" s="743" t="e">
        <f t="shared" si="5"/>
        <v>#DIV/0!</v>
      </c>
      <c r="AJ84" s="744" t="e">
        <f t="shared" si="6"/>
        <v>#DIV/0!</v>
      </c>
      <c r="AL84" s="740"/>
      <c r="AM84" s="740">
        <v>0</v>
      </c>
      <c r="AN84" s="741">
        <v>0</v>
      </c>
      <c r="AO84" s="742">
        <v>0</v>
      </c>
      <c r="AP84" s="740" t="e">
        <f t="shared" si="7"/>
        <v>#DIV/0!</v>
      </c>
      <c r="AQ84" s="743" t="e">
        <f t="shared" si="8"/>
        <v>#DIV/0!</v>
      </c>
      <c r="AR84" s="744" t="e">
        <f t="shared" si="9"/>
        <v>#DIV/0!</v>
      </c>
      <c r="AT84" s="740"/>
      <c r="AU84" s="740"/>
      <c r="AV84" s="741"/>
      <c r="AW84" s="742"/>
      <c r="AX84" s="740" t="e">
        <f t="shared" si="10"/>
        <v>#DIV/0!</v>
      </c>
      <c r="AY84" s="743" t="e">
        <f t="shared" si="11"/>
        <v>#DIV/0!</v>
      </c>
      <c r="AZ84" s="744" t="e">
        <f t="shared" si="12"/>
        <v>#DIV/0!</v>
      </c>
      <c r="BB84" s="740"/>
      <c r="BC84" s="740"/>
      <c r="BD84" s="741"/>
      <c r="BE84" s="742">
        <v>0</v>
      </c>
      <c r="BF84" s="740" t="e">
        <f t="shared" si="13"/>
        <v>#DIV/0!</v>
      </c>
      <c r="BG84" s="743" t="e">
        <f t="shared" si="14"/>
        <v>#DIV/0!</v>
      </c>
      <c r="BH84" s="744" t="e">
        <f t="shared" si="15"/>
        <v>#DIV/0!</v>
      </c>
      <c r="BJ84" s="740"/>
      <c r="BK84" s="740"/>
      <c r="BL84" s="741"/>
      <c r="BM84" s="742">
        <v>0</v>
      </c>
      <c r="BN84" s="740" t="e">
        <f t="shared" si="16"/>
        <v>#DIV/0!</v>
      </c>
      <c r="BO84" s="743" t="e">
        <f t="shared" si="17"/>
        <v>#DIV/0!</v>
      </c>
      <c r="BP84" s="744" t="e">
        <f t="shared" si="18"/>
        <v>#DIV/0!</v>
      </c>
      <c r="BR84" s="740"/>
      <c r="BS84" s="740"/>
      <c r="BT84" s="741"/>
      <c r="BU84" s="742">
        <v>0</v>
      </c>
      <c r="BV84" s="740" t="e">
        <f t="shared" si="19"/>
        <v>#DIV/0!</v>
      </c>
      <c r="BW84" s="743" t="e">
        <f t="shared" si="20"/>
        <v>#DIV/0!</v>
      </c>
      <c r="BX84" s="744" t="e">
        <f t="shared" si="21"/>
        <v>#DIV/0!</v>
      </c>
      <c r="BZ84" s="740"/>
      <c r="CA84" s="740"/>
      <c r="CB84" s="741"/>
      <c r="CC84" s="742">
        <v>0</v>
      </c>
      <c r="CD84" s="740" t="e">
        <f t="shared" si="22"/>
        <v>#DIV/0!</v>
      </c>
      <c r="CE84" s="743" t="e">
        <f t="shared" si="23"/>
        <v>#DIV/0!</v>
      </c>
      <c r="CF84" s="744" t="e">
        <f t="shared" si="24"/>
        <v>#DIV/0!</v>
      </c>
      <c r="CH84" s="740"/>
      <c r="CI84" s="740"/>
      <c r="CJ84" s="741"/>
      <c r="CK84" s="742">
        <v>0</v>
      </c>
      <c r="CL84" s="740" t="e">
        <f t="shared" si="25"/>
        <v>#DIV/0!</v>
      </c>
      <c r="CM84" s="743" t="e">
        <f t="shared" si="26"/>
        <v>#DIV/0!</v>
      </c>
      <c r="CN84" s="744" t="e">
        <f t="shared" si="27"/>
        <v>#DIV/0!</v>
      </c>
      <c r="CP84" s="740"/>
      <c r="CQ84" s="740"/>
      <c r="CR84" s="741"/>
      <c r="CS84" s="742">
        <v>0</v>
      </c>
      <c r="CT84" s="740" t="e">
        <f t="shared" si="28"/>
        <v>#DIV/0!</v>
      </c>
      <c r="CU84" s="743" t="e">
        <f t="shared" si="29"/>
        <v>#DIV/0!</v>
      </c>
      <c r="CV84" s="744" t="e">
        <f t="shared" si="30"/>
        <v>#DIV/0!</v>
      </c>
      <c r="CX84" s="740"/>
      <c r="CY84" s="740"/>
      <c r="CZ84" s="741"/>
      <c r="DA84" s="742">
        <v>0</v>
      </c>
      <c r="DB84" s="740" t="e">
        <f t="shared" si="31"/>
        <v>#DIV/0!</v>
      </c>
      <c r="DC84" s="743" t="e">
        <f t="shared" si="32"/>
        <v>#DIV/0!</v>
      </c>
      <c r="DD84" s="744" t="e">
        <f t="shared" si="33"/>
        <v>#DIV/0!</v>
      </c>
      <c r="DF84" s="740"/>
      <c r="DG84" s="740"/>
      <c r="DH84" s="741"/>
      <c r="DI84" s="742">
        <v>0</v>
      </c>
      <c r="DJ84" s="740" t="e">
        <f t="shared" si="34"/>
        <v>#DIV/0!</v>
      </c>
      <c r="DK84" s="743" t="e">
        <f t="shared" si="35"/>
        <v>#DIV/0!</v>
      </c>
      <c r="DL84" s="744" t="e">
        <f t="shared" si="36"/>
        <v>#DIV/0!</v>
      </c>
      <c r="DN84" s="740"/>
      <c r="DO84" s="740"/>
      <c r="DP84" s="741"/>
      <c r="DQ84" s="742">
        <v>0</v>
      </c>
      <c r="DR84" s="740" t="e">
        <f t="shared" si="37"/>
        <v>#DIV/0!</v>
      </c>
      <c r="DS84" s="743" t="e">
        <f t="shared" si="38"/>
        <v>#DIV/0!</v>
      </c>
      <c r="DT84" s="744" t="e">
        <f t="shared" si="39"/>
        <v>#DIV/0!</v>
      </c>
      <c r="DV84" s="740"/>
      <c r="DW84" s="740"/>
      <c r="DX84" s="741"/>
      <c r="DY84" s="742">
        <v>0</v>
      </c>
      <c r="DZ84" s="740" t="e">
        <f t="shared" si="40"/>
        <v>#DIV/0!</v>
      </c>
      <c r="EA84" s="743" t="e">
        <f t="shared" si="41"/>
        <v>#DIV/0!</v>
      </c>
      <c r="EB84" s="744" t="e">
        <f t="shared" si="42"/>
        <v>#DIV/0!</v>
      </c>
      <c r="ED84" s="747">
        <f t="shared" si="43"/>
        <v>0</v>
      </c>
      <c r="EE84" s="748"/>
      <c r="EF84" s="749">
        <f t="shared" si="44"/>
        <v>0</v>
      </c>
      <c r="EG84" s="749"/>
      <c r="EH84" s="750"/>
      <c r="EI84" s="751" t="e">
        <f t="shared" si="45"/>
        <v>#DIV/0!</v>
      </c>
      <c r="EJ84" s="752" t="e">
        <f t="shared" si="46"/>
        <v>#DIV/0!</v>
      </c>
      <c r="EK84" s="753"/>
    </row>
    <row r="85" spans="2:141">
      <c r="B85" s="715"/>
      <c r="C85" s="715"/>
      <c r="D85" s="765">
        <v>0</v>
      </c>
      <c r="E85" s="714"/>
      <c r="F85" s="715">
        <v>0</v>
      </c>
      <c r="G85" s="715">
        <v>0</v>
      </c>
      <c r="H85" s="765">
        <v>0</v>
      </c>
      <c r="I85" s="765">
        <v>0</v>
      </c>
      <c r="J85" s="740" t="e">
        <f t="shared" si="52"/>
        <v>#DIV/0!</v>
      </c>
      <c r="K85" s="743" t="e">
        <f t="shared" si="48"/>
        <v>#DIV/0!</v>
      </c>
      <c r="L85" s="766" t="e">
        <f t="shared" si="53"/>
        <v>#DIV/0!</v>
      </c>
      <c r="N85" s="740"/>
      <c r="O85" s="740">
        <v>0</v>
      </c>
      <c r="P85" s="745">
        <v>0</v>
      </c>
      <c r="Q85" s="746">
        <v>0</v>
      </c>
      <c r="R85" s="740" t="e">
        <f t="shared" si="49"/>
        <v>#DIV/0!</v>
      </c>
      <c r="S85" s="743" t="e">
        <f t="shared" si="50"/>
        <v>#DIV/0!</v>
      </c>
      <c r="T85" s="744" t="e">
        <f t="shared" si="51"/>
        <v>#DIV/0!</v>
      </c>
      <c r="V85" s="740"/>
      <c r="W85" s="740"/>
      <c r="X85" s="745">
        <v>0</v>
      </c>
      <c r="Y85" s="746">
        <v>0</v>
      </c>
      <c r="Z85" s="740" t="e">
        <f t="shared" si="1"/>
        <v>#DIV/0!</v>
      </c>
      <c r="AA85" s="743" t="e">
        <f t="shared" si="2"/>
        <v>#DIV/0!</v>
      </c>
      <c r="AB85" s="744" t="e">
        <f t="shared" si="3"/>
        <v>#DIV/0!</v>
      </c>
      <c r="AD85" s="740"/>
      <c r="AE85" s="740"/>
      <c r="AF85" s="741"/>
      <c r="AG85" s="742"/>
      <c r="AH85" s="740" t="e">
        <f t="shared" si="4"/>
        <v>#DIV/0!</v>
      </c>
      <c r="AI85" s="743" t="e">
        <f t="shared" si="5"/>
        <v>#DIV/0!</v>
      </c>
      <c r="AJ85" s="744" t="e">
        <f t="shared" si="6"/>
        <v>#DIV/0!</v>
      </c>
      <c r="AL85" s="740"/>
      <c r="AM85" s="740">
        <v>0</v>
      </c>
      <c r="AN85" s="741">
        <v>0</v>
      </c>
      <c r="AO85" s="742">
        <v>0</v>
      </c>
      <c r="AP85" s="740" t="e">
        <f t="shared" si="7"/>
        <v>#DIV/0!</v>
      </c>
      <c r="AQ85" s="743" t="e">
        <f t="shared" si="8"/>
        <v>#DIV/0!</v>
      </c>
      <c r="AR85" s="744" t="e">
        <f t="shared" si="9"/>
        <v>#DIV/0!</v>
      </c>
      <c r="AT85" s="740"/>
      <c r="AU85" s="740"/>
      <c r="AV85" s="741"/>
      <c r="AW85" s="742"/>
      <c r="AX85" s="740" t="e">
        <f t="shared" si="10"/>
        <v>#DIV/0!</v>
      </c>
      <c r="AY85" s="743" t="e">
        <f t="shared" si="11"/>
        <v>#DIV/0!</v>
      </c>
      <c r="AZ85" s="744" t="e">
        <f t="shared" si="12"/>
        <v>#DIV/0!</v>
      </c>
      <c r="BB85" s="740"/>
      <c r="BC85" s="740"/>
      <c r="BD85" s="741"/>
      <c r="BE85" s="742">
        <v>0</v>
      </c>
      <c r="BF85" s="740" t="e">
        <f t="shared" si="13"/>
        <v>#DIV/0!</v>
      </c>
      <c r="BG85" s="743" t="e">
        <f t="shared" si="14"/>
        <v>#DIV/0!</v>
      </c>
      <c r="BH85" s="744" t="e">
        <f t="shared" si="15"/>
        <v>#DIV/0!</v>
      </c>
      <c r="BJ85" s="740"/>
      <c r="BK85" s="740"/>
      <c r="BL85" s="741"/>
      <c r="BM85" s="742">
        <v>0</v>
      </c>
      <c r="BN85" s="740" t="e">
        <f t="shared" si="16"/>
        <v>#DIV/0!</v>
      </c>
      <c r="BO85" s="743" t="e">
        <f t="shared" si="17"/>
        <v>#DIV/0!</v>
      </c>
      <c r="BP85" s="744" t="e">
        <f t="shared" si="18"/>
        <v>#DIV/0!</v>
      </c>
      <c r="BR85" s="740"/>
      <c r="BS85" s="740"/>
      <c r="BT85" s="741"/>
      <c r="BU85" s="742">
        <v>0</v>
      </c>
      <c r="BV85" s="740" t="e">
        <f t="shared" si="19"/>
        <v>#DIV/0!</v>
      </c>
      <c r="BW85" s="743" t="e">
        <f t="shared" si="20"/>
        <v>#DIV/0!</v>
      </c>
      <c r="BX85" s="744" t="e">
        <f t="shared" si="21"/>
        <v>#DIV/0!</v>
      </c>
      <c r="BZ85" s="740"/>
      <c r="CA85" s="740"/>
      <c r="CB85" s="741"/>
      <c r="CC85" s="742">
        <v>0</v>
      </c>
      <c r="CD85" s="740" t="e">
        <f t="shared" si="22"/>
        <v>#DIV/0!</v>
      </c>
      <c r="CE85" s="743" t="e">
        <f t="shared" si="23"/>
        <v>#DIV/0!</v>
      </c>
      <c r="CF85" s="744" t="e">
        <f t="shared" si="24"/>
        <v>#DIV/0!</v>
      </c>
      <c r="CH85" s="740"/>
      <c r="CI85" s="740"/>
      <c r="CJ85" s="741"/>
      <c r="CK85" s="742">
        <v>0</v>
      </c>
      <c r="CL85" s="740" t="e">
        <f t="shared" si="25"/>
        <v>#DIV/0!</v>
      </c>
      <c r="CM85" s="743" t="e">
        <f t="shared" si="26"/>
        <v>#DIV/0!</v>
      </c>
      <c r="CN85" s="744" t="e">
        <f t="shared" si="27"/>
        <v>#DIV/0!</v>
      </c>
      <c r="CP85" s="740"/>
      <c r="CQ85" s="740"/>
      <c r="CR85" s="741"/>
      <c r="CS85" s="742">
        <v>0</v>
      </c>
      <c r="CT85" s="740" t="e">
        <f t="shared" si="28"/>
        <v>#DIV/0!</v>
      </c>
      <c r="CU85" s="743" t="e">
        <f t="shared" si="29"/>
        <v>#DIV/0!</v>
      </c>
      <c r="CV85" s="744" t="e">
        <f t="shared" si="30"/>
        <v>#DIV/0!</v>
      </c>
      <c r="CX85" s="740"/>
      <c r="CY85" s="740"/>
      <c r="CZ85" s="741"/>
      <c r="DA85" s="742">
        <v>0</v>
      </c>
      <c r="DB85" s="740" t="e">
        <f t="shared" si="31"/>
        <v>#DIV/0!</v>
      </c>
      <c r="DC85" s="743" t="e">
        <f t="shared" si="32"/>
        <v>#DIV/0!</v>
      </c>
      <c r="DD85" s="744" t="e">
        <f t="shared" si="33"/>
        <v>#DIV/0!</v>
      </c>
      <c r="DF85" s="740"/>
      <c r="DG85" s="740"/>
      <c r="DH85" s="741"/>
      <c r="DI85" s="742">
        <v>0</v>
      </c>
      <c r="DJ85" s="740" t="e">
        <f t="shared" si="34"/>
        <v>#DIV/0!</v>
      </c>
      <c r="DK85" s="743" t="e">
        <f t="shared" si="35"/>
        <v>#DIV/0!</v>
      </c>
      <c r="DL85" s="744" t="e">
        <f t="shared" si="36"/>
        <v>#DIV/0!</v>
      </c>
      <c r="DN85" s="740"/>
      <c r="DO85" s="740"/>
      <c r="DP85" s="741"/>
      <c r="DQ85" s="742">
        <v>0</v>
      </c>
      <c r="DR85" s="740" t="e">
        <f t="shared" si="37"/>
        <v>#DIV/0!</v>
      </c>
      <c r="DS85" s="743" t="e">
        <f t="shared" si="38"/>
        <v>#DIV/0!</v>
      </c>
      <c r="DT85" s="744" t="e">
        <f t="shared" si="39"/>
        <v>#DIV/0!</v>
      </c>
      <c r="DV85" s="740"/>
      <c r="DW85" s="740"/>
      <c r="DX85" s="741"/>
      <c r="DY85" s="742">
        <v>0</v>
      </c>
      <c r="DZ85" s="740" t="e">
        <f t="shared" si="40"/>
        <v>#DIV/0!</v>
      </c>
      <c r="EA85" s="743" t="e">
        <f t="shared" si="41"/>
        <v>#DIV/0!</v>
      </c>
      <c r="EB85" s="744" t="e">
        <f t="shared" si="42"/>
        <v>#DIV/0!</v>
      </c>
      <c r="ED85" s="747">
        <f t="shared" si="43"/>
        <v>0</v>
      </c>
      <c r="EE85" s="748"/>
      <c r="EF85" s="749">
        <f t="shared" si="44"/>
        <v>0</v>
      </c>
      <c r="EG85" s="749"/>
      <c r="EH85" s="750"/>
      <c r="EI85" s="751" t="e">
        <f t="shared" si="45"/>
        <v>#DIV/0!</v>
      </c>
      <c r="EJ85" s="752" t="e">
        <f t="shared" si="46"/>
        <v>#DIV/0!</v>
      </c>
      <c r="EK85" s="753"/>
    </row>
    <row r="86" spans="2:141">
      <c r="B86" s="715"/>
      <c r="C86" s="715"/>
      <c r="D86" s="765">
        <v>0</v>
      </c>
      <c r="E86" s="714"/>
      <c r="F86" s="715">
        <v>0</v>
      </c>
      <c r="G86" s="715">
        <v>0</v>
      </c>
      <c r="H86" s="765">
        <v>0</v>
      </c>
      <c r="I86" s="765">
        <v>0</v>
      </c>
      <c r="J86" s="740" t="e">
        <f t="shared" si="52"/>
        <v>#DIV/0!</v>
      </c>
      <c r="K86" s="743" t="e">
        <f t="shared" si="48"/>
        <v>#DIV/0!</v>
      </c>
      <c r="L86" s="766" t="e">
        <f t="shared" si="53"/>
        <v>#DIV/0!</v>
      </c>
      <c r="N86" s="740"/>
      <c r="O86" s="740">
        <v>0</v>
      </c>
      <c r="P86" s="745">
        <v>0</v>
      </c>
      <c r="Q86" s="746">
        <v>0</v>
      </c>
      <c r="R86" s="740" t="e">
        <f t="shared" si="49"/>
        <v>#DIV/0!</v>
      </c>
      <c r="S86" s="743" t="e">
        <f t="shared" si="50"/>
        <v>#DIV/0!</v>
      </c>
      <c r="T86" s="744" t="e">
        <f t="shared" si="51"/>
        <v>#DIV/0!</v>
      </c>
      <c r="V86" s="740"/>
      <c r="W86" s="740"/>
      <c r="X86" s="745">
        <v>0</v>
      </c>
      <c r="Y86" s="746">
        <v>0</v>
      </c>
      <c r="Z86" s="740" t="e">
        <f t="shared" si="1"/>
        <v>#DIV/0!</v>
      </c>
      <c r="AA86" s="743" t="e">
        <f t="shared" si="2"/>
        <v>#DIV/0!</v>
      </c>
      <c r="AB86" s="744" t="e">
        <f t="shared" si="3"/>
        <v>#DIV/0!</v>
      </c>
      <c r="AD86" s="740"/>
      <c r="AE86" s="740"/>
      <c r="AF86" s="741"/>
      <c r="AG86" s="742"/>
      <c r="AH86" s="740" t="e">
        <f t="shared" si="4"/>
        <v>#DIV/0!</v>
      </c>
      <c r="AI86" s="743" t="e">
        <f t="shared" si="5"/>
        <v>#DIV/0!</v>
      </c>
      <c r="AJ86" s="744" t="e">
        <f t="shared" si="6"/>
        <v>#DIV/0!</v>
      </c>
      <c r="AL86" s="740"/>
      <c r="AM86" s="740">
        <v>0</v>
      </c>
      <c r="AN86" s="741">
        <v>0</v>
      </c>
      <c r="AO86" s="742">
        <v>0</v>
      </c>
      <c r="AP86" s="740" t="e">
        <f t="shared" si="7"/>
        <v>#DIV/0!</v>
      </c>
      <c r="AQ86" s="743" t="e">
        <f t="shared" si="8"/>
        <v>#DIV/0!</v>
      </c>
      <c r="AR86" s="744" t="e">
        <f t="shared" si="9"/>
        <v>#DIV/0!</v>
      </c>
      <c r="AT86" s="740"/>
      <c r="AU86" s="740"/>
      <c r="AV86" s="741"/>
      <c r="AW86" s="742"/>
      <c r="AX86" s="740" t="e">
        <f t="shared" si="10"/>
        <v>#DIV/0!</v>
      </c>
      <c r="AY86" s="743" t="e">
        <f t="shared" si="11"/>
        <v>#DIV/0!</v>
      </c>
      <c r="AZ86" s="744" t="e">
        <f t="shared" si="12"/>
        <v>#DIV/0!</v>
      </c>
      <c r="BB86" s="740"/>
      <c r="BC86" s="740"/>
      <c r="BD86" s="741"/>
      <c r="BE86" s="742">
        <v>0</v>
      </c>
      <c r="BF86" s="740" t="e">
        <f t="shared" si="13"/>
        <v>#DIV/0!</v>
      </c>
      <c r="BG86" s="743" t="e">
        <f t="shared" si="14"/>
        <v>#DIV/0!</v>
      </c>
      <c r="BH86" s="744" t="e">
        <f t="shared" si="15"/>
        <v>#DIV/0!</v>
      </c>
      <c r="BJ86" s="740"/>
      <c r="BK86" s="740"/>
      <c r="BL86" s="741"/>
      <c r="BM86" s="742">
        <v>0</v>
      </c>
      <c r="BN86" s="740" t="e">
        <f t="shared" si="16"/>
        <v>#DIV/0!</v>
      </c>
      <c r="BO86" s="743" t="e">
        <f t="shared" si="17"/>
        <v>#DIV/0!</v>
      </c>
      <c r="BP86" s="744" t="e">
        <f t="shared" si="18"/>
        <v>#DIV/0!</v>
      </c>
      <c r="BR86" s="740"/>
      <c r="BS86" s="740"/>
      <c r="BT86" s="741"/>
      <c r="BU86" s="742">
        <v>0</v>
      </c>
      <c r="BV86" s="740" t="e">
        <f t="shared" si="19"/>
        <v>#DIV/0!</v>
      </c>
      <c r="BW86" s="743" t="e">
        <f t="shared" si="20"/>
        <v>#DIV/0!</v>
      </c>
      <c r="BX86" s="744" t="e">
        <f t="shared" si="21"/>
        <v>#DIV/0!</v>
      </c>
      <c r="BZ86" s="740"/>
      <c r="CA86" s="740"/>
      <c r="CB86" s="741"/>
      <c r="CC86" s="742">
        <v>0</v>
      </c>
      <c r="CD86" s="740" t="e">
        <f t="shared" si="22"/>
        <v>#DIV/0!</v>
      </c>
      <c r="CE86" s="743" t="e">
        <f t="shared" si="23"/>
        <v>#DIV/0!</v>
      </c>
      <c r="CF86" s="744" t="e">
        <f t="shared" si="24"/>
        <v>#DIV/0!</v>
      </c>
      <c r="CH86" s="740"/>
      <c r="CI86" s="740"/>
      <c r="CJ86" s="741"/>
      <c r="CK86" s="742">
        <v>0</v>
      </c>
      <c r="CL86" s="740" t="e">
        <f t="shared" si="25"/>
        <v>#DIV/0!</v>
      </c>
      <c r="CM86" s="743" t="e">
        <f t="shared" si="26"/>
        <v>#DIV/0!</v>
      </c>
      <c r="CN86" s="744" t="e">
        <f t="shared" si="27"/>
        <v>#DIV/0!</v>
      </c>
      <c r="CP86" s="740"/>
      <c r="CQ86" s="740"/>
      <c r="CR86" s="741"/>
      <c r="CS86" s="742">
        <v>0</v>
      </c>
      <c r="CT86" s="740" t="e">
        <f t="shared" si="28"/>
        <v>#DIV/0!</v>
      </c>
      <c r="CU86" s="743" t="e">
        <f t="shared" si="29"/>
        <v>#DIV/0!</v>
      </c>
      <c r="CV86" s="744" t="e">
        <f t="shared" si="30"/>
        <v>#DIV/0!</v>
      </c>
      <c r="CX86" s="740"/>
      <c r="CY86" s="740"/>
      <c r="CZ86" s="741"/>
      <c r="DA86" s="742">
        <v>0</v>
      </c>
      <c r="DB86" s="740" t="e">
        <f t="shared" si="31"/>
        <v>#DIV/0!</v>
      </c>
      <c r="DC86" s="743" t="e">
        <f t="shared" si="32"/>
        <v>#DIV/0!</v>
      </c>
      <c r="DD86" s="744" t="e">
        <f t="shared" si="33"/>
        <v>#DIV/0!</v>
      </c>
      <c r="DF86" s="740"/>
      <c r="DG86" s="740"/>
      <c r="DH86" s="741"/>
      <c r="DI86" s="742">
        <v>0</v>
      </c>
      <c r="DJ86" s="740" t="e">
        <f t="shared" si="34"/>
        <v>#DIV/0!</v>
      </c>
      <c r="DK86" s="743" t="e">
        <f t="shared" si="35"/>
        <v>#DIV/0!</v>
      </c>
      <c r="DL86" s="744" t="e">
        <f t="shared" si="36"/>
        <v>#DIV/0!</v>
      </c>
      <c r="DN86" s="740"/>
      <c r="DO86" s="740"/>
      <c r="DP86" s="741"/>
      <c r="DQ86" s="742">
        <v>0</v>
      </c>
      <c r="DR86" s="740" t="e">
        <f t="shared" si="37"/>
        <v>#DIV/0!</v>
      </c>
      <c r="DS86" s="743" t="e">
        <f t="shared" si="38"/>
        <v>#DIV/0!</v>
      </c>
      <c r="DT86" s="744" t="e">
        <f t="shared" si="39"/>
        <v>#DIV/0!</v>
      </c>
      <c r="DV86" s="740"/>
      <c r="DW86" s="740"/>
      <c r="DX86" s="741"/>
      <c r="DY86" s="742">
        <v>0</v>
      </c>
      <c r="DZ86" s="740" t="e">
        <f t="shared" si="40"/>
        <v>#DIV/0!</v>
      </c>
      <c r="EA86" s="743" t="e">
        <f t="shared" si="41"/>
        <v>#DIV/0!</v>
      </c>
      <c r="EB86" s="744" t="e">
        <f t="shared" si="42"/>
        <v>#DIV/0!</v>
      </c>
      <c r="ED86" s="747">
        <f t="shared" si="43"/>
        <v>0</v>
      </c>
      <c r="EE86" s="748"/>
      <c r="EF86" s="749">
        <f t="shared" si="44"/>
        <v>0</v>
      </c>
      <c r="EG86" s="749"/>
      <c r="EH86" s="750"/>
      <c r="EI86" s="751" t="e">
        <f t="shared" si="45"/>
        <v>#DIV/0!</v>
      </c>
      <c r="EJ86" s="752" t="e">
        <f t="shared" si="46"/>
        <v>#DIV/0!</v>
      </c>
      <c r="EK86" s="753"/>
    </row>
    <row r="87" spans="2:141">
      <c r="B87" s="715"/>
      <c r="C87" s="715"/>
      <c r="D87" s="765">
        <v>0</v>
      </c>
      <c r="E87" s="714"/>
      <c r="F87" s="715">
        <v>0</v>
      </c>
      <c r="G87" s="715">
        <v>0</v>
      </c>
      <c r="H87" s="765">
        <v>0</v>
      </c>
      <c r="I87" s="765">
        <v>0</v>
      </c>
      <c r="J87" s="740" t="e">
        <f t="shared" si="52"/>
        <v>#DIV/0!</v>
      </c>
      <c r="K87" s="743" t="e">
        <f t="shared" si="48"/>
        <v>#DIV/0!</v>
      </c>
      <c r="L87" s="766" t="e">
        <f t="shared" si="53"/>
        <v>#DIV/0!</v>
      </c>
      <c r="N87" s="740"/>
      <c r="O87" s="740">
        <v>0</v>
      </c>
      <c r="P87" s="745">
        <v>0</v>
      </c>
      <c r="Q87" s="746">
        <v>0</v>
      </c>
      <c r="R87" s="740" t="e">
        <f t="shared" si="49"/>
        <v>#DIV/0!</v>
      </c>
      <c r="S87" s="743" t="e">
        <f t="shared" si="50"/>
        <v>#DIV/0!</v>
      </c>
      <c r="T87" s="744" t="e">
        <f t="shared" si="51"/>
        <v>#DIV/0!</v>
      </c>
      <c r="V87" s="740"/>
      <c r="W87" s="740"/>
      <c r="X87" s="745">
        <v>0</v>
      </c>
      <c r="Y87" s="746">
        <v>0</v>
      </c>
      <c r="Z87" s="740" t="e">
        <f t="shared" si="1"/>
        <v>#DIV/0!</v>
      </c>
      <c r="AA87" s="743" t="e">
        <f t="shared" si="2"/>
        <v>#DIV/0!</v>
      </c>
      <c r="AB87" s="744" t="e">
        <f t="shared" si="3"/>
        <v>#DIV/0!</v>
      </c>
      <c r="AD87" s="740"/>
      <c r="AE87" s="740"/>
      <c r="AF87" s="741"/>
      <c r="AG87" s="742"/>
      <c r="AH87" s="740" t="e">
        <f t="shared" si="4"/>
        <v>#DIV/0!</v>
      </c>
      <c r="AI87" s="743" t="e">
        <f t="shared" si="5"/>
        <v>#DIV/0!</v>
      </c>
      <c r="AJ87" s="744" t="e">
        <f t="shared" si="6"/>
        <v>#DIV/0!</v>
      </c>
      <c r="AL87" s="740"/>
      <c r="AM87" s="740">
        <v>0</v>
      </c>
      <c r="AN87" s="741">
        <v>0</v>
      </c>
      <c r="AO87" s="742">
        <v>0</v>
      </c>
      <c r="AP87" s="740" t="e">
        <f t="shared" si="7"/>
        <v>#DIV/0!</v>
      </c>
      <c r="AQ87" s="743" t="e">
        <f t="shared" si="8"/>
        <v>#DIV/0!</v>
      </c>
      <c r="AR87" s="744" t="e">
        <f t="shared" si="9"/>
        <v>#DIV/0!</v>
      </c>
      <c r="AT87" s="740"/>
      <c r="AU87" s="740"/>
      <c r="AV87" s="741"/>
      <c r="AW87" s="742"/>
      <c r="AX87" s="740" t="e">
        <f t="shared" si="10"/>
        <v>#DIV/0!</v>
      </c>
      <c r="AY87" s="743" t="e">
        <f t="shared" si="11"/>
        <v>#DIV/0!</v>
      </c>
      <c r="AZ87" s="744" t="e">
        <f t="shared" si="12"/>
        <v>#DIV/0!</v>
      </c>
      <c r="BB87" s="740"/>
      <c r="BC87" s="740"/>
      <c r="BD87" s="741"/>
      <c r="BE87" s="742">
        <v>0</v>
      </c>
      <c r="BF87" s="740" t="e">
        <f t="shared" si="13"/>
        <v>#DIV/0!</v>
      </c>
      <c r="BG87" s="743" t="e">
        <f t="shared" si="14"/>
        <v>#DIV/0!</v>
      </c>
      <c r="BH87" s="744" t="e">
        <f t="shared" si="15"/>
        <v>#DIV/0!</v>
      </c>
      <c r="BJ87" s="740"/>
      <c r="BK87" s="740"/>
      <c r="BL87" s="741"/>
      <c r="BM87" s="742">
        <v>0</v>
      </c>
      <c r="BN87" s="740" t="e">
        <f t="shared" si="16"/>
        <v>#DIV/0!</v>
      </c>
      <c r="BO87" s="743" t="e">
        <f t="shared" si="17"/>
        <v>#DIV/0!</v>
      </c>
      <c r="BP87" s="744" t="e">
        <f t="shared" si="18"/>
        <v>#DIV/0!</v>
      </c>
      <c r="BR87" s="740"/>
      <c r="BS87" s="740"/>
      <c r="BT87" s="741"/>
      <c r="BU87" s="742">
        <v>0</v>
      </c>
      <c r="BV87" s="740" t="e">
        <f t="shared" si="19"/>
        <v>#DIV/0!</v>
      </c>
      <c r="BW87" s="743" t="e">
        <f t="shared" si="20"/>
        <v>#DIV/0!</v>
      </c>
      <c r="BX87" s="744" t="e">
        <f t="shared" si="21"/>
        <v>#DIV/0!</v>
      </c>
      <c r="BZ87" s="740"/>
      <c r="CA87" s="740"/>
      <c r="CB87" s="741"/>
      <c r="CC87" s="742">
        <v>0</v>
      </c>
      <c r="CD87" s="740" t="e">
        <f t="shared" si="22"/>
        <v>#DIV/0!</v>
      </c>
      <c r="CE87" s="743" t="e">
        <f t="shared" si="23"/>
        <v>#DIV/0!</v>
      </c>
      <c r="CF87" s="744" t="e">
        <f t="shared" si="24"/>
        <v>#DIV/0!</v>
      </c>
      <c r="CH87" s="740"/>
      <c r="CI87" s="740"/>
      <c r="CJ87" s="741"/>
      <c r="CK87" s="742">
        <v>0</v>
      </c>
      <c r="CL87" s="740" t="e">
        <f t="shared" si="25"/>
        <v>#DIV/0!</v>
      </c>
      <c r="CM87" s="743" t="e">
        <f t="shared" si="26"/>
        <v>#DIV/0!</v>
      </c>
      <c r="CN87" s="744" t="e">
        <f t="shared" si="27"/>
        <v>#DIV/0!</v>
      </c>
      <c r="CP87" s="740"/>
      <c r="CQ87" s="740"/>
      <c r="CR87" s="741"/>
      <c r="CS87" s="742">
        <v>0</v>
      </c>
      <c r="CT87" s="740" t="e">
        <f t="shared" si="28"/>
        <v>#DIV/0!</v>
      </c>
      <c r="CU87" s="743" t="e">
        <f t="shared" si="29"/>
        <v>#DIV/0!</v>
      </c>
      <c r="CV87" s="744" t="e">
        <f t="shared" si="30"/>
        <v>#DIV/0!</v>
      </c>
      <c r="CX87" s="740"/>
      <c r="CY87" s="740"/>
      <c r="CZ87" s="741"/>
      <c r="DA87" s="742">
        <v>0</v>
      </c>
      <c r="DB87" s="740" t="e">
        <f t="shared" si="31"/>
        <v>#DIV/0!</v>
      </c>
      <c r="DC87" s="743" t="e">
        <f t="shared" si="32"/>
        <v>#DIV/0!</v>
      </c>
      <c r="DD87" s="744" t="e">
        <f t="shared" si="33"/>
        <v>#DIV/0!</v>
      </c>
      <c r="DF87" s="740"/>
      <c r="DG87" s="740"/>
      <c r="DH87" s="741"/>
      <c r="DI87" s="742">
        <v>0</v>
      </c>
      <c r="DJ87" s="740" t="e">
        <f t="shared" si="34"/>
        <v>#DIV/0!</v>
      </c>
      <c r="DK87" s="743" t="e">
        <f t="shared" si="35"/>
        <v>#DIV/0!</v>
      </c>
      <c r="DL87" s="744" t="e">
        <f t="shared" si="36"/>
        <v>#DIV/0!</v>
      </c>
      <c r="DN87" s="740"/>
      <c r="DO87" s="740"/>
      <c r="DP87" s="741"/>
      <c r="DQ87" s="742">
        <v>0</v>
      </c>
      <c r="DR87" s="740" t="e">
        <f t="shared" si="37"/>
        <v>#DIV/0!</v>
      </c>
      <c r="DS87" s="743" t="e">
        <f t="shared" si="38"/>
        <v>#DIV/0!</v>
      </c>
      <c r="DT87" s="744" t="e">
        <f t="shared" si="39"/>
        <v>#DIV/0!</v>
      </c>
      <c r="DV87" s="740"/>
      <c r="DW87" s="740"/>
      <c r="DX87" s="741"/>
      <c r="DY87" s="742">
        <v>0</v>
      </c>
      <c r="DZ87" s="740" t="e">
        <f t="shared" si="40"/>
        <v>#DIV/0!</v>
      </c>
      <c r="EA87" s="743" t="e">
        <f t="shared" si="41"/>
        <v>#DIV/0!</v>
      </c>
      <c r="EB87" s="744" t="e">
        <f t="shared" si="42"/>
        <v>#DIV/0!</v>
      </c>
      <c r="ED87" s="747">
        <f t="shared" si="43"/>
        <v>0</v>
      </c>
      <c r="EE87" s="748"/>
      <c r="EF87" s="749">
        <f t="shared" si="44"/>
        <v>0</v>
      </c>
      <c r="EG87" s="749"/>
      <c r="EH87" s="750"/>
      <c r="EI87" s="751" t="e">
        <f t="shared" si="45"/>
        <v>#DIV/0!</v>
      </c>
      <c r="EJ87" s="752" t="e">
        <f t="shared" si="46"/>
        <v>#DIV/0!</v>
      </c>
      <c r="EK87" s="753"/>
    </row>
    <row r="88" spans="2:141">
      <c r="B88" s="715"/>
      <c r="C88" s="715"/>
      <c r="D88" s="765">
        <v>0</v>
      </c>
      <c r="E88" s="714"/>
      <c r="F88" s="715">
        <v>0</v>
      </c>
      <c r="G88" s="715">
        <v>0</v>
      </c>
      <c r="H88" s="765">
        <v>0</v>
      </c>
      <c r="I88" s="765">
        <v>0</v>
      </c>
      <c r="J88" s="740" t="e">
        <f t="shared" si="52"/>
        <v>#DIV/0!</v>
      </c>
      <c r="K88" s="743" t="e">
        <f t="shared" si="48"/>
        <v>#DIV/0!</v>
      </c>
      <c r="L88" s="766" t="e">
        <f t="shared" si="53"/>
        <v>#DIV/0!</v>
      </c>
      <c r="N88" s="740"/>
      <c r="O88" s="740">
        <v>0</v>
      </c>
      <c r="P88" s="745">
        <v>0</v>
      </c>
      <c r="Q88" s="746">
        <v>0</v>
      </c>
      <c r="R88" s="740" t="e">
        <f t="shared" si="49"/>
        <v>#DIV/0!</v>
      </c>
      <c r="S88" s="743" t="e">
        <f t="shared" si="50"/>
        <v>#DIV/0!</v>
      </c>
      <c r="T88" s="744" t="e">
        <f t="shared" si="51"/>
        <v>#DIV/0!</v>
      </c>
      <c r="V88" s="740"/>
      <c r="W88" s="740"/>
      <c r="X88" s="745">
        <v>0</v>
      </c>
      <c r="Y88" s="746">
        <v>0</v>
      </c>
      <c r="Z88" s="740" t="e">
        <f t="shared" si="1"/>
        <v>#DIV/0!</v>
      </c>
      <c r="AA88" s="743" t="e">
        <f t="shared" si="2"/>
        <v>#DIV/0!</v>
      </c>
      <c r="AB88" s="744" t="e">
        <f t="shared" si="3"/>
        <v>#DIV/0!</v>
      </c>
      <c r="AD88" s="740"/>
      <c r="AE88" s="740"/>
      <c r="AF88" s="741"/>
      <c r="AG88" s="742"/>
      <c r="AH88" s="740" t="e">
        <f t="shared" si="4"/>
        <v>#DIV/0!</v>
      </c>
      <c r="AI88" s="743" t="e">
        <f t="shared" si="5"/>
        <v>#DIV/0!</v>
      </c>
      <c r="AJ88" s="744" t="e">
        <f t="shared" si="6"/>
        <v>#DIV/0!</v>
      </c>
      <c r="AL88" s="740"/>
      <c r="AM88" s="740">
        <v>0</v>
      </c>
      <c r="AN88" s="741">
        <v>0</v>
      </c>
      <c r="AO88" s="742">
        <v>0</v>
      </c>
      <c r="AP88" s="740" t="e">
        <f t="shared" si="7"/>
        <v>#DIV/0!</v>
      </c>
      <c r="AQ88" s="743" t="e">
        <f t="shared" si="8"/>
        <v>#DIV/0!</v>
      </c>
      <c r="AR88" s="744" t="e">
        <f t="shared" si="9"/>
        <v>#DIV/0!</v>
      </c>
      <c r="AT88" s="740"/>
      <c r="AU88" s="740"/>
      <c r="AV88" s="741"/>
      <c r="AW88" s="742"/>
      <c r="AX88" s="740" t="e">
        <f t="shared" si="10"/>
        <v>#DIV/0!</v>
      </c>
      <c r="AY88" s="743" t="e">
        <f t="shared" si="11"/>
        <v>#DIV/0!</v>
      </c>
      <c r="AZ88" s="744" t="e">
        <f t="shared" si="12"/>
        <v>#DIV/0!</v>
      </c>
      <c r="BB88" s="740"/>
      <c r="BC88" s="740"/>
      <c r="BD88" s="741"/>
      <c r="BE88" s="742">
        <v>0</v>
      </c>
      <c r="BF88" s="740" t="e">
        <f t="shared" si="13"/>
        <v>#DIV/0!</v>
      </c>
      <c r="BG88" s="743" t="e">
        <f t="shared" si="14"/>
        <v>#DIV/0!</v>
      </c>
      <c r="BH88" s="744" t="e">
        <f t="shared" si="15"/>
        <v>#DIV/0!</v>
      </c>
      <c r="BJ88" s="740"/>
      <c r="BK88" s="740"/>
      <c r="BL88" s="741"/>
      <c r="BM88" s="742">
        <v>0</v>
      </c>
      <c r="BN88" s="740" t="e">
        <f t="shared" si="16"/>
        <v>#DIV/0!</v>
      </c>
      <c r="BO88" s="743" t="e">
        <f t="shared" si="17"/>
        <v>#DIV/0!</v>
      </c>
      <c r="BP88" s="744" t="e">
        <f t="shared" si="18"/>
        <v>#DIV/0!</v>
      </c>
      <c r="BR88" s="740"/>
      <c r="BS88" s="740"/>
      <c r="BT88" s="741"/>
      <c r="BU88" s="742">
        <v>0</v>
      </c>
      <c r="BV88" s="740" t="e">
        <f t="shared" si="19"/>
        <v>#DIV/0!</v>
      </c>
      <c r="BW88" s="743" t="e">
        <f t="shared" si="20"/>
        <v>#DIV/0!</v>
      </c>
      <c r="BX88" s="744" t="e">
        <f t="shared" si="21"/>
        <v>#DIV/0!</v>
      </c>
      <c r="BZ88" s="740"/>
      <c r="CA88" s="740"/>
      <c r="CB88" s="741"/>
      <c r="CC88" s="742">
        <v>0</v>
      </c>
      <c r="CD88" s="740" t="e">
        <f t="shared" si="22"/>
        <v>#DIV/0!</v>
      </c>
      <c r="CE88" s="743" t="e">
        <f t="shared" si="23"/>
        <v>#DIV/0!</v>
      </c>
      <c r="CF88" s="744" t="e">
        <f t="shared" si="24"/>
        <v>#DIV/0!</v>
      </c>
      <c r="CH88" s="740"/>
      <c r="CI88" s="740"/>
      <c r="CJ88" s="741"/>
      <c r="CK88" s="742">
        <v>0</v>
      </c>
      <c r="CL88" s="740" t="e">
        <f t="shared" si="25"/>
        <v>#DIV/0!</v>
      </c>
      <c r="CM88" s="743" t="e">
        <f t="shared" si="26"/>
        <v>#DIV/0!</v>
      </c>
      <c r="CN88" s="744" t="e">
        <f t="shared" si="27"/>
        <v>#DIV/0!</v>
      </c>
      <c r="CP88" s="740"/>
      <c r="CQ88" s="740"/>
      <c r="CR88" s="741"/>
      <c r="CS88" s="742">
        <v>0</v>
      </c>
      <c r="CT88" s="740" t="e">
        <f t="shared" si="28"/>
        <v>#DIV/0!</v>
      </c>
      <c r="CU88" s="743" t="e">
        <f t="shared" si="29"/>
        <v>#DIV/0!</v>
      </c>
      <c r="CV88" s="744" t="e">
        <f t="shared" si="30"/>
        <v>#DIV/0!</v>
      </c>
      <c r="CX88" s="740"/>
      <c r="CY88" s="740"/>
      <c r="CZ88" s="741"/>
      <c r="DA88" s="742">
        <v>0</v>
      </c>
      <c r="DB88" s="740" t="e">
        <f t="shared" si="31"/>
        <v>#DIV/0!</v>
      </c>
      <c r="DC88" s="743" t="e">
        <f t="shared" si="32"/>
        <v>#DIV/0!</v>
      </c>
      <c r="DD88" s="744" t="e">
        <f t="shared" si="33"/>
        <v>#DIV/0!</v>
      </c>
      <c r="DF88" s="740"/>
      <c r="DG88" s="740"/>
      <c r="DH88" s="741"/>
      <c r="DI88" s="742">
        <v>0</v>
      </c>
      <c r="DJ88" s="740" t="e">
        <f t="shared" si="34"/>
        <v>#DIV/0!</v>
      </c>
      <c r="DK88" s="743" t="e">
        <f t="shared" si="35"/>
        <v>#DIV/0!</v>
      </c>
      <c r="DL88" s="744" t="e">
        <f t="shared" si="36"/>
        <v>#DIV/0!</v>
      </c>
      <c r="DN88" s="740"/>
      <c r="DO88" s="740"/>
      <c r="DP88" s="741"/>
      <c r="DQ88" s="742">
        <v>0</v>
      </c>
      <c r="DR88" s="740" t="e">
        <f t="shared" si="37"/>
        <v>#DIV/0!</v>
      </c>
      <c r="DS88" s="743" t="e">
        <f t="shared" si="38"/>
        <v>#DIV/0!</v>
      </c>
      <c r="DT88" s="744" t="e">
        <f t="shared" si="39"/>
        <v>#DIV/0!</v>
      </c>
      <c r="DV88" s="740"/>
      <c r="DW88" s="740"/>
      <c r="DX88" s="741"/>
      <c r="DY88" s="742">
        <v>0</v>
      </c>
      <c r="DZ88" s="740" t="e">
        <f t="shared" si="40"/>
        <v>#DIV/0!</v>
      </c>
      <c r="EA88" s="743" t="e">
        <f t="shared" si="41"/>
        <v>#DIV/0!</v>
      </c>
      <c r="EB88" s="744" t="e">
        <f t="shared" si="42"/>
        <v>#DIV/0!</v>
      </c>
      <c r="ED88" s="747">
        <f t="shared" si="43"/>
        <v>0</v>
      </c>
      <c r="EE88" s="748"/>
      <c r="EF88" s="749">
        <f t="shared" si="44"/>
        <v>0</v>
      </c>
      <c r="EG88" s="749"/>
      <c r="EH88" s="750"/>
      <c r="EI88" s="751" t="e">
        <f t="shared" si="45"/>
        <v>#DIV/0!</v>
      </c>
      <c r="EJ88" s="752" t="e">
        <f t="shared" si="46"/>
        <v>#DIV/0!</v>
      </c>
      <c r="EK88" s="753"/>
    </row>
    <row r="89" spans="2:141">
      <c r="B89" s="715"/>
      <c r="C89" s="715"/>
      <c r="D89" s="765">
        <v>0</v>
      </c>
      <c r="E89" s="714"/>
      <c r="F89" s="715">
        <v>0</v>
      </c>
      <c r="G89" s="715">
        <v>0</v>
      </c>
      <c r="H89" s="765">
        <v>0</v>
      </c>
      <c r="I89" s="765">
        <v>0</v>
      </c>
      <c r="J89" s="740" t="e">
        <f t="shared" si="52"/>
        <v>#DIV/0!</v>
      </c>
      <c r="K89" s="743" t="e">
        <f t="shared" si="48"/>
        <v>#DIV/0!</v>
      </c>
      <c r="L89" s="766" t="e">
        <f t="shared" si="53"/>
        <v>#DIV/0!</v>
      </c>
      <c r="N89" s="740"/>
      <c r="O89" s="740">
        <v>0</v>
      </c>
      <c r="P89" s="745">
        <v>0</v>
      </c>
      <c r="Q89" s="746">
        <v>0</v>
      </c>
      <c r="R89" s="740" t="e">
        <f t="shared" si="49"/>
        <v>#DIV/0!</v>
      </c>
      <c r="S89" s="743" t="e">
        <f t="shared" si="50"/>
        <v>#DIV/0!</v>
      </c>
      <c r="T89" s="744" t="e">
        <f t="shared" si="51"/>
        <v>#DIV/0!</v>
      </c>
      <c r="V89" s="740"/>
      <c r="W89" s="740"/>
      <c r="X89" s="745">
        <v>0</v>
      </c>
      <c r="Y89" s="746">
        <v>0</v>
      </c>
      <c r="Z89" s="740" t="e">
        <f t="shared" si="1"/>
        <v>#DIV/0!</v>
      </c>
      <c r="AA89" s="743" t="e">
        <f t="shared" si="2"/>
        <v>#DIV/0!</v>
      </c>
      <c r="AB89" s="744" t="e">
        <f t="shared" si="3"/>
        <v>#DIV/0!</v>
      </c>
      <c r="AD89" s="740"/>
      <c r="AE89" s="740"/>
      <c r="AF89" s="741"/>
      <c r="AG89" s="742"/>
      <c r="AH89" s="740" t="e">
        <f t="shared" si="4"/>
        <v>#DIV/0!</v>
      </c>
      <c r="AI89" s="743" t="e">
        <f t="shared" si="5"/>
        <v>#DIV/0!</v>
      </c>
      <c r="AJ89" s="744" t="e">
        <f t="shared" si="6"/>
        <v>#DIV/0!</v>
      </c>
      <c r="AL89" s="740"/>
      <c r="AM89" s="740">
        <v>0</v>
      </c>
      <c r="AN89" s="741">
        <v>0</v>
      </c>
      <c r="AO89" s="742">
        <v>0</v>
      </c>
      <c r="AP89" s="740" t="e">
        <f t="shared" si="7"/>
        <v>#DIV/0!</v>
      </c>
      <c r="AQ89" s="743" t="e">
        <f t="shared" si="8"/>
        <v>#DIV/0!</v>
      </c>
      <c r="AR89" s="744" t="e">
        <f t="shared" si="9"/>
        <v>#DIV/0!</v>
      </c>
      <c r="AT89" s="740"/>
      <c r="AU89" s="740"/>
      <c r="AV89" s="741"/>
      <c r="AW89" s="742"/>
      <c r="AX89" s="740" t="e">
        <f t="shared" si="10"/>
        <v>#DIV/0!</v>
      </c>
      <c r="AY89" s="743" t="e">
        <f t="shared" si="11"/>
        <v>#DIV/0!</v>
      </c>
      <c r="AZ89" s="744" t="e">
        <f t="shared" si="12"/>
        <v>#DIV/0!</v>
      </c>
      <c r="BB89" s="740"/>
      <c r="BC89" s="740"/>
      <c r="BD89" s="741"/>
      <c r="BE89" s="742">
        <v>0</v>
      </c>
      <c r="BF89" s="740" t="e">
        <f t="shared" si="13"/>
        <v>#DIV/0!</v>
      </c>
      <c r="BG89" s="743" t="e">
        <f t="shared" si="14"/>
        <v>#DIV/0!</v>
      </c>
      <c r="BH89" s="744" t="e">
        <f t="shared" si="15"/>
        <v>#DIV/0!</v>
      </c>
      <c r="BJ89" s="740"/>
      <c r="BK89" s="740"/>
      <c r="BL89" s="741"/>
      <c r="BM89" s="742">
        <v>0</v>
      </c>
      <c r="BN89" s="740" t="e">
        <f t="shared" si="16"/>
        <v>#DIV/0!</v>
      </c>
      <c r="BO89" s="743" t="e">
        <f t="shared" si="17"/>
        <v>#DIV/0!</v>
      </c>
      <c r="BP89" s="744" t="e">
        <f t="shared" si="18"/>
        <v>#DIV/0!</v>
      </c>
      <c r="BR89" s="740"/>
      <c r="BS89" s="740"/>
      <c r="BT89" s="741"/>
      <c r="BU89" s="742">
        <v>0</v>
      </c>
      <c r="BV89" s="740" t="e">
        <f t="shared" si="19"/>
        <v>#DIV/0!</v>
      </c>
      <c r="BW89" s="743" t="e">
        <f t="shared" si="20"/>
        <v>#DIV/0!</v>
      </c>
      <c r="BX89" s="744" t="e">
        <f t="shared" si="21"/>
        <v>#DIV/0!</v>
      </c>
      <c r="BZ89" s="740"/>
      <c r="CA89" s="740"/>
      <c r="CB89" s="741"/>
      <c r="CC89" s="742">
        <v>0</v>
      </c>
      <c r="CD89" s="740" t="e">
        <f t="shared" si="22"/>
        <v>#DIV/0!</v>
      </c>
      <c r="CE89" s="743" t="e">
        <f t="shared" si="23"/>
        <v>#DIV/0!</v>
      </c>
      <c r="CF89" s="744" t="e">
        <f t="shared" si="24"/>
        <v>#DIV/0!</v>
      </c>
      <c r="CH89" s="740"/>
      <c r="CI89" s="740"/>
      <c r="CJ89" s="741"/>
      <c r="CK89" s="742">
        <v>0</v>
      </c>
      <c r="CL89" s="740" t="e">
        <f t="shared" si="25"/>
        <v>#DIV/0!</v>
      </c>
      <c r="CM89" s="743" t="e">
        <f t="shared" si="26"/>
        <v>#DIV/0!</v>
      </c>
      <c r="CN89" s="744" t="e">
        <f t="shared" si="27"/>
        <v>#DIV/0!</v>
      </c>
      <c r="CP89" s="740"/>
      <c r="CQ89" s="740"/>
      <c r="CR89" s="741"/>
      <c r="CS89" s="742">
        <v>0</v>
      </c>
      <c r="CT89" s="740" t="e">
        <f t="shared" si="28"/>
        <v>#DIV/0!</v>
      </c>
      <c r="CU89" s="743" t="e">
        <f t="shared" si="29"/>
        <v>#DIV/0!</v>
      </c>
      <c r="CV89" s="744" t="e">
        <f t="shared" si="30"/>
        <v>#DIV/0!</v>
      </c>
      <c r="CX89" s="740"/>
      <c r="CY89" s="740"/>
      <c r="CZ89" s="741"/>
      <c r="DA89" s="742">
        <v>0</v>
      </c>
      <c r="DB89" s="740" t="e">
        <f t="shared" si="31"/>
        <v>#DIV/0!</v>
      </c>
      <c r="DC89" s="743" t="e">
        <f t="shared" si="32"/>
        <v>#DIV/0!</v>
      </c>
      <c r="DD89" s="744" t="e">
        <f t="shared" si="33"/>
        <v>#DIV/0!</v>
      </c>
      <c r="DF89" s="740"/>
      <c r="DG89" s="740"/>
      <c r="DH89" s="741"/>
      <c r="DI89" s="742">
        <v>0</v>
      </c>
      <c r="DJ89" s="740" t="e">
        <f t="shared" si="34"/>
        <v>#DIV/0!</v>
      </c>
      <c r="DK89" s="743" t="e">
        <f t="shared" si="35"/>
        <v>#DIV/0!</v>
      </c>
      <c r="DL89" s="744" t="e">
        <f t="shared" si="36"/>
        <v>#DIV/0!</v>
      </c>
      <c r="DN89" s="740"/>
      <c r="DO89" s="740"/>
      <c r="DP89" s="741"/>
      <c r="DQ89" s="742">
        <v>0</v>
      </c>
      <c r="DR89" s="740" t="e">
        <f t="shared" si="37"/>
        <v>#DIV/0!</v>
      </c>
      <c r="DS89" s="743" t="e">
        <f t="shared" si="38"/>
        <v>#DIV/0!</v>
      </c>
      <c r="DT89" s="744" t="e">
        <f t="shared" si="39"/>
        <v>#DIV/0!</v>
      </c>
      <c r="DV89" s="740"/>
      <c r="DW89" s="740"/>
      <c r="DX89" s="741"/>
      <c r="DY89" s="742">
        <v>0</v>
      </c>
      <c r="DZ89" s="740" t="e">
        <f t="shared" si="40"/>
        <v>#DIV/0!</v>
      </c>
      <c r="EA89" s="743" t="e">
        <f t="shared" si="41"/>
        <v>#DIV/0!</v>
      </c>
      <c r="EB89" s="744" t="e">
        <f t="shared" si="42"/>
        <v>#DIV/0!</v>
      </c>
      <c r="ED89" s="747">
        <f t="shared" si="43"/>
        <v>0</v>
      </c>
      <c r="EE89" s="748"/>
      <c r="EF89" s="749">
        <f t="shared" si="44"/>
        <v>0</v>
      </c>
      <c r="EG89" s="749"/>
      <c r="EH89" s="750"/>
      <c r="EI89" s="751" t="e">
        <f t="shared" si="45"/>
        <v>#DIV/0!</v>
      </c>
      <c r="EJ89" s="752" t="e">
        <f t="shared" si="46"/>
        <v>#DIV/0!</v>
      </c>
      <c r="EK89" s="753"/>
    </row>
    <row r="90" spans="2:141">
      <c r="B90" s="715"/>
      <c r="C90" s="715"/>
      <c r="D90" s="765">
        <v>0</v>
      </c>
      <c r="E90" s="714"/>
      <c r="F90" s="715">
        <v>0</v>
      </c>
      <c r="G90" s="715">
        <v>0</v>
      </c>
      <c r="H90" s="765">
        <v>0</v>
      </c>
      <c r="I90" s="765">
        <v>0</v>
      </c>
      <c r="J90" s="740" t="e">
        <f t="shared" si="52"/>
        <v>#DIV/0!</v>
      </c>
      <c r="K90" s="743" t="e">
        <f t="shared" si="48"/>
        <v>#DIV/0!</v>
      </c>
      <c r="L90" s="766" t="e">
        <f t="shared" si="53"/>
        <v>#DIV/0!</v>
      </c>
      <c r="N90" s="740"/>
      <c r="O90" s="740">
        <v>0</v>
      </c>
      <c r="P90" s="745">
        <v>0</v>
      </c>
      <c r="Q90" s="746">
        <v>0</v>
      </c>
      <c r="R90" s="740" t="e">
        <f t="shared" si="49"/>
        <v>#DIV/0!</v>
      </c>
      <c r="S90" s="743" t="e">
        <f t="shared" si="50"/>
        <v>#DIV/0!</v>
      </c>
      <c r="T90" s="744" t="e">
        <f t="shared" si="51"/>
        <v>#DIV/0!</v>
      </c>
      <c r="V90" s="740"/>
      <c r="W90" s="740"/>
      <c r="X90" s="745">
        <v>0</v>
      </c>
      <c r="Y90" s="746">
        <v>0</v>
      </c>
      <c r="Z90" s="740" t="e">
        <f t="shared" si="1"/>
        <v>#DIV/0!</v>
      </c>
      <c r="AA90" s="743" t="e">
        <f t="shared" si="2"/>
        <v>#DIV/0!</v>
      </c>
      <c r="AB90" s="744" t="e">
        <f t="shared" si="3"/>
        <v>#DIV/0!</v>
      </c>
      <c r="AD90" s="740"/>
      <c r="AE90" s="740"/>
      <c r="AF90" s="741"/>
      <c r="AG90" s="742"/>
      <c r="AH90" s="740" t="e">
        <f t="shared" si="4"/>
        <v>#DIV/0!</v>
      </c>
      <c r="AI90" s="743" t="e">
        <f t="shared" si="5"/>
        <v>#DIV/0!</v>
      </c>
      <c r="AJ90" s="744" t="e">
        <f t="shared" si="6"/>
        <v>#DIV/0!</v>
      </c>
      <c r="AL90" s="740"/>
      <c r="AM90" s="740">
        <v>0</v>
      </c>
      <c r="AN90" s="741">
        <v>0</v>
      </c>
      <c r="AO90" s="742">
        <v>0</v>
      </c>
      <c r="AP90" s="740" t="e">
        <f t="shared" si="7"/>
        <v>#DIV/0!</v>
      </c>
      <c r="AQ90" s="743" t="e">
        <f t="shared" si="8"/>
        <v>#DIV/0!</v>
      </c>
      <c r="AR90" s="744" t="e">
        <f t="shared" si="9"/>
        <v>#DIV/0!</v>
      </c>
      <c r="AT90" s="740"/>
      <c r="AU90" s="740"/>
      <c r="AV90" s="741"/>
      <c r="AW90" s="742"/>
      <c r="AX90" s="740" t="e">
        <f t="shared" si="10"/>
        <v>#DIV/0!</v>
      </c>
      <c r="AY90" s="743" t="e">
        <f t="shared" si="11"/>
        <v>#DIV/0!</v>
      </c>
      <c r="AZ90" s="744" t="e">
        <f t="shared" si="12"/>
        <v>#DIV/0!</v>
      </c>
      <c r="BB90" s="740"/>
      <c r="BC90" s="740"/>
      <c r="BD90" s="741"/>
      <c r="BE90" s="742">
        <v>0</v>
      </c>
      <c r="BF90" s="740" t="e">
        <f t="shared" si="13"/>
        <v>#DIV/0!</v>
      </c>
      <c r="BG90" s="743" t="e">
        <f t="shared" si="14"/>
        <v>#DIV/0!</v>
      </c>
      <c r="BH90" s="744" t="e">
        <f t="shared" si="15"/>
        <v>#DIV/0!</v>
      </c>
      <c r="BJ90" s="740"/>
      <c r="BK90" s="740"/>
      <c r="BL90" s="741"/>
      <c r="BM90" s="742">
        <v>0</v>
      </c>
      <c r="BN90" s="740" t="e">
        <f t="shared" si="16"/>
        <v>#DIV/0!</v>
      </c>
      <c r="BO90" s="743" t="e">
        <f t="shared" si="17"/>
        <v>#DIV/0!</v>
      </c>
      <c r="BP90" s="744" t="e">
        <f t="shared" si="18"/>
        <v>#DIV/0!</v>
      </c>
      <c r="BR90" s="740"/>
      <c r="BS90" s="740"/>
      <c r="BT90" s="741"/>
      <c r="BU90" s="742">
        <v>0</v>
      </c>
      <c r="BV90" s="740" t="e">
        <f t="shared" si="19"/>
        <v>#DIV/0!</v>
      </c>
      <c r="BW90" s="743" t="e">
        <f t="shared" si="20"/>
        <v>#DIV/0!</v>
      </c>
      <c r="BX90" s="744" t="e">
        <f t="shared" si="21"/>
        <v>#DIV/0!</v>
      </c>
      <c r="BZ90" s="740"/>
      <c r="CA90" s="740"/>
      <c r="CB90" s="741"/>
      <c r="CC90" s="742">
        <v>0</v>
      </c>
      <c r="CD90" s="740" t="e">
        <f t="shared" si="22"/>
        <v>#DIV/0!</v>
      </c>
      <c r="CE90" s="743" t="e">
        <f t="shared" si="23"/>
        <v>#DIV/0!</v>
      </c>
      <c r="CF90" s="744" t="e">
        <f t="shared" si="24"/>
        <v>#DIV/0!</v>
      </c>
      <c r="CH90" s="740"/>
      <c r="CI90" s="740"/>
      <c r="CJ90" s="741"/>
      <c r="CK90" s="742">
        <v>0</v>
      </c>
      <c r="CL90" s="740" t="e">
        <f t="shared" si="25"/>
        <v>#DIV/0!</v>
      </c>
      <c r="CM90" s="743" t="e">
        <f t="shared" si="26"/>
        <v>#DIV/0!</v>
      </c>
      <c r="CN90" s="744" t="e">
        <f t="shared" si="27"/>
        <v>#DIV/0!</v>
      </c>
      <c r="CP90" s="740"/>
      <c r="CQ90" s="740"/>
      <c r="CR90" s="741"/>
      <c r="CS90" s="742">
        <v>0</v>
      </c>
      <c r="CT90" s="740" t="e">
        <f t="shared" si="28"/>
        <v>#DIV/0!</v>
      </c>
      <c r="CU90" s="743" t="e">
        <f t="shared" si="29"/>
        <v>#DIV/0!</v>
      </c>
      <c r="CV90" s="744" t="e">
        <f t="shared" si="30"/>
        <v>#DIV/0!</v>
      </c>
      <c r="CX90" s="740"/>
      <c r="CY90" s="740"/>
      <c r="CZ90" s="741"/>
      <c r="DA90" s="742">
        <v>0</v>
      </c>
      <c r="DB90" s="740" t="e">
        <f t="shared" si="31"/>
        <v>#DIV/0!</v>
      </c>
      <c r="DC90" s="743" t="e">
        <f t="shared" si="32"/>
        <v>#DIV/0!</v>
      </c>
      <c r="DD90" s="744" t="e">
        <f t="shared" si="33"/>
        <v>#DIV/0!</v>
      </c>
      <c r="DF90" s="740"/>
      <c r="DG90" s="740"/>
      <c r="DH90" s="741"/>
      <c r="DI90" s="742">
        <v>0</v>
      </c>
      <c r="DJ90" s="740" t="e">
        <f t="shared" si="34"/>
        <v>#DIV/0!</v>
      </c>
      <c r="DK90" s="743" t="e">
        <f t="shared" si="35"/>
        <v>#DIV/0!</v>
      </c>
      <c r="DL90" s="744" t="e">
        <f t="shared" si="36"/>
        <v>#DIV/0!</v>
      </c>
      <c r="DN90" s="740"/>
      <c r="DO90" s="740"/>
      <c r="DP90" s="741"/>
      <c r="DQ90" s="742">
        <v>0</v>
      </c>
      <c r="DR90" s="740" t="e">
        <f t="shared" si="37"/>
        <v>#DIV/0!</v>
      </c>
      <c r="DS90" s="743" t="e">
        <f t="shared" si="38"/>
        <v>#DIV/0!</v>
      </c>
      <c r="DT90" s="744" t="e">
        <f t="shared" si="39"/>
        <v>#DIV/0!</v>
      </c>
      <c r="DV90" s="740"/>
      <c r="DW90" s="740"/>
      <c r="DX90" s="741"/>
      <c r="DY90" s="742">
        <v>0</v>
      </c>
      <c r="DZ90" s="740" t="e">
        <f t="shared" si="40"/>
        <v>#DIV/0!</v>
      </c>
      <c r="EA90" s="743" t="e">
        <f t="shared" si="41"/>
        <v>#DIV/0!</v>
      </c>
      <c r="EB90" s="744" t="e">
        <f t="shared" si="42"/>
        <v>#DIV/0!</v>
      </c>
      <c r="ED90" s="747">
        <f t="shared" si="43"/>
        <v>0</v>
      </c>
      <c r="EE90" s="748"/>
      <c r="EF90" s="749">
        <f t="shared" si="44"/>
        <v>0</v>
      </c>
      <c r="EG90" s="749"/>
      <c r="EH90" s="750"/>
      <c r="EI90" s="751" t="e">
        <f t="shared" si="45"/>
        <v>#DIV/0!</v>
      </c>
      <c r="EJ90" s="752" t="e">
        <f t="shared" si="46"/>
        <v>#DIV/0!</v>
      </c>
      <c r="EK90" s="753"/>
    </row>
    <row r="91" spans="2:141">
      <c r="B91" s="715"/>
      <c r="C91" s="715"/>
      <c r="D91" s="765">
        <v>0</v>
      </c>
      <c r="E91" s="714"/>
      <c r="F91" s="715">
        <v>0</v>
      </c>
      <c r="G91" s="715">
        <v>0</v>
      </c>
      <c r="H91" s="765">
        <v>0</v>
      </c>
      <c r="I91" s="765">
        <v>0</v>
      </c>
      <c r="J91" s="740" t="e">
        <f t="shared" si="52"/>
        <v>#DIV/0!</v>
      </c>
      <c r="K91" s="743" t="e">
        <f t="shared" si="48"/>
        <v>#DIV/0!</v>
      </c>
      <c r="L91" s="766" t="e">
        <f t="shared" si="53"/>
        <v>#DIV/0!</v>
      </c>
      <c r="N91" s="740"/>
      <c r="O91" s="740">
        <v>0</v>
      </c>
      <c r="P91" s="745">
        <v>0</v>
      </c>
      <c r="Q91" s="746">
        <v>0</v>
      </c>
      <c r="R91" s="740" t="e">
        <f t="shared" si="49"/>
        <v>#DIV/0!</v>
      </c>
      <c r="S91" s="743" t="e">
        <f t="shared" si="50"/>
        <v>#DIV/0!</v>
      </c>
      <c r="T91" s="744" t="e">
        <f t="shared" si="51"/>
        <v>#DIV/0!</v>
      </c>
      <c r="V91" s="740"/>
      <c r="W91" s="740"/>
      <c r="X91" s="745">
        <v>0</v>
      </c>
      <c r="Y91" s="746">
        <v>0</v>
      </c>
      <c r="Z91" s="740" t="e">
        <f t="shared" si="1"/>
        <v>#DIV/0!</v>
      </c>
      <c r="AA91" s="743" t="e">
        <f t="shared" si="2"/>
        <v>#DIV/0!</v>
      </c>
      <c r="AB91" s="744" t="e">
        <f t="shared" si="3"/>
        <v>#DIV/0!</v>
      </c>
      <c r="AD91" s="740"/>
      <c r="AE91" s="740"/>
      <c r="AF91" s="741"/>
      <c r="AG91" s="742"/>
      <c r="AH91" s="740" t="e">
        <f t="shared" si="4"/>
        <v>#DIV/0!</v>
      </c>
      <c r="AI91" s="743" t="e">
        <f t="shared" si="5"/>
        <v>#DIV/0!</v>
      </c>
      <c r="AJ91" s="744" t="e">
        <f t="shared" si="6"/>
        <v>#DIV/0!</v>
      </c>
      <c r="AL91" s="740"/>
      <c r="AM91" s="740">
        <v>0</v>
      </c>
      <c r="AN91" s="741">
        <v>0</v>
      </c>
      <c r="AO91" s="742">
        <v>0</v>
      </c>
      <c r="AP91" s="740" t="e">
        <f t="shared" si="7"/>
        <v>#DIV/0!</v>
      </c>
      <c r="AQ91" s="743" t="e">
        <f t="shared" si="8"/>
        <v>#DIV/0!</v>
      </c>
      <c r="AR91" s="744" t="e">
        <f t="shared" si="9"/>
        <v>#DIV/0!</v>
      </c>
      <c r="AT91" s="740"/>
      <c r="AU91" s="740"/>
      <c r="AV91" s="741"/>
      <c r="AW91" s="742"/>
      <c r="AX91" s="740" t="e">
        <f t="shared" si="10"/>
        <v>#DIV/0!</v>
      </c>
      <c r="AY91" s="743" t="e">
        <f t="shared" si="11"/>
        <v>#DIV/0!</v>
      </c>
      <c r="AZ91" s="744" t="e">
        <f t="shared" si="12"/>
        <v>#DIV/0!</v>
      </c>
      <c r="BB91" s="740"/>
      <c r="BC91" s="740"/>
      <c r="BD91" s="741"/>
      <c r="BE91" s="742">
        <v>0</v>
      </c>
      <c r="BF91" s="740" t="e">
        <f t="shared" si="13"/>
        <v>#DIV/0!</v>
      </c>
      <c r="BG91" s="743" t="e">
        <f t="shared" si="14"/>
        <v>#DIV/0!</v>
      </c>
      <c r="BH91" s="744" t="e">
        <f t="shared" si="15"/>
        <v>#DIV/0!</v>
      </c>
      <c r="BJ91" s="740"/>
      <c r="BK91" s="740"/>
      <c r="BL91" s="741"/>
      <c r="BM91" s="742">
        <v>0</v>
      </c>
      <c r="BN91" s="740" t="e">
        <f t="shared" si="16"/>
        <v>#DIV/0!</v>
      </c>
      <c r="BO91" s="743" t="e">
        <f t="shared" si="17"/>
        <v>#DIV/0!</v>
      </c>
      <c r="BP91" s="744" t="e">
        <f t="shared" si="18"/>
        <v>#DIV/0!</v>
      </c>
      <c r="BR91" s="740"/>
      <c r="BS91" s="740"/>
      <c r="BT91" s="741"/>
      <c r="BU91" s="742">
        <v>0</v>
      </c>
      <c r="BV91" s="740" t="e">
        <f t="shared" si="19"/>
        <v>#DIV/0!</v>
      </c>
      <c r="BW91" s="743" t="e">
        <f t="shared" si="20"/>
        <v>#DIV/0!</v>
      </c>
      <c r="BX91" s="744" t="e">
        <f t="shared" si="21"/>
        <v>#DIV/0!</v>
      </c>
      <c r="BZ91" s="740"/>
      <c r="CA91" s="740"/>
      <c r="CB91" s="741"/>
      <c r="CC91" s="742">
        <v>0</v>
      </c>
      <c r="CD91" s="740" t="e">
        <f t="shared" si="22"/>
        <v>#DIV/0!</v>
      </c>
      <c r="CE91" s="743" t="e">
        <f t="shared" si="23"/>
        <v>#DIV/0!</v>
      </c>
      <c r="CF91" s="744" t="e">
        <f t="shared" si="24"/>
        <v>#DIV/0!</v>
      </c>
      <c r="CH91" s="740"/>
      <c r="CI91" s="740"/>
      <c r="CJ91" s="741"/>
      <c r="CK91" s="742">
        <v>0</v>
      </c>
      <c r="CL91" s="740" t="e">
        <f t="shared" si="25"/>
        <v>#DIV/0!</v>
      </c>
      <c r="CM91" s="743" t="e">
        <f t="shared" si="26"/>
        <v>#DIV/0!</v>
      </c>
      <c r="CN91" s="744" t="e">
        <f t="shared" si="27"/>
        <v>#DIV/0!</v>
      </c>
      <c r="CP91" s="740"/>
      <c r="CQ91" s="740"/>
      <c r="CR91" s="741"/>
      <c r="CS91" s="742">
        <v>0</v>
      </c>
      <c r="CT91" s="740" t="e">
        <f t="shared" si="28"/>
        <v>#DIV/0!</v>
      </c>
      <c r="CU91" s="743" t="e">
        <f t="shared" si="29"/>
        <v>#DIV/0!</v>
      </c>
      <c r="CV91" s="744" t="e">
        <f t="shared" si="30"/>
        <v>#DIV/0!</v>
      </c>
      <c r="CX91" s="740"/>
      <c r="CY91" s="740"/>
      <c r="CZ91" s="741"/>
      <c r="DA91" s="742">
        <v>0</v>
      </c>
      <c r="DB91" s="740" t="e">
        <f t="shared" si="31"/>
        <v>#DIV/0!</v>
      </c>
      <c r="DC91" s="743" t="e">
        <f t="shared" si="32"/>
        <v>#DIV/0!</v>
      </c>
      <c r="DD91" s="744" t="e">
        <f t="shared" si="33"/>
        <v>#DIV/0!</v>
      </c>
      <c r="DF91" s="740"/>
      <c r="DG91" s="740"/>
      <c r="DH91" s="741"/>
      <c r="DI91" s="742">
        <v>0</v>
      </c>
      <c r="DJ91" s="740" t="e">
        <f t="shared" si="34"/>
        <v>#DIV/0!</v>
      </c>
      <c r="DK91" s="743" t="e">
        <f t="shared" si="35"/>
        <v>#DIV/0!</v>
      </c>
      <c r="DL91" s="744" t="e">
        <f t="shared" si="36"/>
        <v>#DIV/0!</v>
      </c>
      <c r="DN91" s="740"/>
      <c r="DO91" s="740"/>
      <c r="DP91" s="741"/>
      <c r="DQ91" s="742">
        <v>0</v>
      </c>
      <c r="DR91" s="740" t="e">
        <f t="shared" si="37"/>
        <v>#DIV/0!</v>
      </c>
      <c r="DS91" s="743" t="e">
        <f t="shared" si="38"/>
        <v>#DIV/0!</v>
      </c>
      <c r="DT91" s="744" t="e">
        <f t="shared" si="39"/>
        <v>#DIV/0!</v>
      </c>
      <c r="DV91" s="740"/>
      <c r="DW91" s="740"/>
      <c r="DX91" s="741"/>
      <c r="DY91" s="742">
        <v>0</v>
      </c>
      <c r="DZ91" s="740" t="e">
        <f t="shared" si="40"/>
        <v>#DIV/0!</v>
      </c>
      <c r="EA91" s="743" t="e">
        <f t="shared" si="41"/>
        <v>#DIV/0!</v>
      </c>
      <c r="EB91" s="744" t="e">
        <f t="shared" si="42"/>
        <v>#DIV/0!</v>
      </c>
      <c r="ED91" s="747">
        <f t="shared" si="43"/>
        <v>0</v>
      </c>
      <c r="EE91" s="748"/>
      <c r="EF91" s="749">
        <f t="shared" si="44"/>
        <v>0</v>
      </c>
      <c r="EG91" s="749"/>
      <c r="EH91" s="750"/>
      <c r="EI91" s="751" t="e">
        <f t="shared" si="45"/>
        <v>#DIV/0!</v>
      </c>
      <c r="EJ91" s="752" t="e">
        <f t="shared" si="46"/>
        <v>#DIV/0!</v>
      </c>
      <c r="EK91" s="753"/>
    </row>
    <row r="92" spans="2:141">
      <c r="B92" s="715"/>
      <c r="C92" s="715"/>
      <c r="D92" s="765">
        <v>0</v>
      </c>
      <c r="E92" s="714"/>
      <c r="F92" s="715">
        <v>0</v>
      </c>
      <c r="G92" s="715">
        <v>0</v>
      </c>
      <c r="H92" s="765">
        <v>0</v>
      </c>
      <c r="I92" s="765">
        <v>0</v>
      </c>
      <c r="J92" s="740" t="e">
        <f t="shared" si="52"/>
        <v>#DIV/0!</v>
      </c>
      <c r="K92" s="743" t="e">
        <f t="shared" si="48"/>
        <v>#DIV/0!</v>
      </c>
      <c r="L92" s="766" t="e">
        <f t="shared" si="53"/>
        <v>#DIV/0!</v>
      </c>
      <c r="N92" s="740"/>
      <c r="O92" s="740">
        <v>0</v>
      </c>
      <c r="P92" s="745">
        <v>0</v>
      </c>
      <c r="Q92" s="746">
        <v>0</v>
      </c>
      <c r="R92" s="740" t="e">
        <f t="shared" si="49"/>
        <v>#DIV/0!</v>
      </c>
      <c r="S92" s="743" t="e">
        <f t="shared" si="50"/>
        <v>#DIV/0!</v>
      </c>
      <c r="T92" s="744" t="e">
        <f t="shared" si="51"/>
        <v>#DIV/0!</v>
      </c>
      <c r="V92" s="740"/>
      <c r="W92" s="740"/>
      <c r="X92" s="745">
        <v>0</v>
      </c>
      <c r="Y92" s="746">
        <v>0</v>
      </c>
      <c r="Z92" s="740" t="e">
        <f t="shared" si="1"/>
        <v>#DIV/0!</v>
      </c>
      <c r="AA92" s="743" t="e">
        <f t="shared" si="2"/>
        <v>#DIV/0!</v>
      </c>
      <c r="AB92" s="744" t="e">
        <f t="shared" si="3"/>
        <v>#DIV/0!</v>
      </c>
      <c r="AD92" s="740"/>
      <c r="AE92" s="740"/>
      <c r="AF92" s="741"/>
      <c r="AG92" s="742"/>
      <c r="AH92" s="740" t="e">
        <f t="shared" si="4"/>
        <v>#DIV/0!</v>
      </c>
      <c r="AI92" s="743" t="e">
        <f t="shared" si="5"/>
        <v>#DIV/0!</v>
      </c>
      <c r="AJ92" s="744" t="e">
        <f t="shared" si="6"/>
        <v>#DIV/0!</v>
      </c>
      <c r="AL92" s="740"/>
      <c r="AM92" s="740">
        <v>0</v>
      </c>
      <c r="AN92" s="741">
        <v>0</v>
      </c>
      <c r="AO92" s="742">
        <v>0</v>
      </c>
      <c r="AP92" s="740" t="e">
        <f t="shared" si="7"/>
        <v>#DIV/0!</v>
      </c>
      <c r="AQ92" s="743" t="e">
        <f t="shared" si="8"/>
        <v>#DIV/0!</v>
      </c>
      <c r="AR92" s="744" t="e">
        <f t="shared" si="9"/>
        <v>#DIV/0!</v>
      </c>
      <c r="AT92" s="740"/>
      <c r="AU92" s="740"/>
      <c r="AV92" s="741"/>
      <c r="AW92" s="742"/>
      <c r="AX92" s="740" t="e">
        <f t="shared" si="10"/>
        <v>#DIV/0!</v>
      </c>
      <c r="AY92" s="743" t="e">
        <f t="shared" si="11"/>
        <v>#DIV/0!</v>
      </c>
      <c r="AZ92" s="744" t="e">
        <f t="shared" si="12"/>
        <v>#DIV/0!</v>
      </c>
      <c r="BB92" s="740"/>
      <c r="BC92" s="740"/>
      <c r="BD92" s="741"/>
      <c r="BE92" s="742">
        <v>0</v>
      </c>
      <c r="BF92" s="740" t="e">
        <f t="shared" si="13"/>
        <v>#DIV/0!</v>
      </c>
      <c r="BG92" s="743" t="e">
        <f t="shared" si="14"/>
        <v>#DIV/0!</v>
      </c>
      <c r="BH92" s="744" t="e">
        <f t="shared" si="15"/>
        <v>#DIV/0!</v>
      </c>
      <c r="BJ92" s="740"/>
      <c r="BK92" s="740"/>
      <c r="BL92" s="741"/>
      <c r="BM92" s="742">
        <v>0</v>
      </c>
      <c r="BN92" s="740" t="e">
        <f t="shared" si="16"/>
        <v>#DIV/0!</v>
      </c>
      <c r="BO92" s="743" t="e">
        <f t="shared" si="17"/>
        <v>#DIV/0!</v>
      </c>
      <c r="BP92" s="744" t="e">
        <f t="shared" si="18"/>
        <v>#DIV/0!</v>
      </c>
      <c r="BR92" s="740"/>
      <c r="BS92" s="740"/>
      <c r="BT92" s="741"/>
      <c r="BU92" s="742">
        <v>0</v>
      </c>
      <c r="BV92" s="740" t="e">
        <f t="shared" si="19"/>
        <v>#DIV/0!</v>
      </c>
      <c r="BW92" s="743" t="e">
        <f t="shared" si="20"/>
        <v>#DIV/0!</v>
      </c>
      <c r="BX92" s="744" t="e">
        <f t="shared" si="21"/>
        <v>#DIV/0!</v>
      </c>
      <c r="BZ92" s="740"/>
      <c r="CA92" s="740"/>
      <c r="CB92" s="741"/>
      <c r="CC92" s="742">
        <v>0</v>
      </c>
      <c r="CD92" s="740" t="e">
        <f t="shared" si="22"/>
        <v>#DIV/0!</v>
      </c>
      <c r="CE92" s="743" t="e">
        <f t="shared" si="23"/>
        <v>#DIV/0!</v>
      </c>
      <c r="CF92" s="744" t="e">
        <f t="shared" si="24"/>
        <v>#DIV/0!</v>
      </c>
      <c r="CH92" s="740"/>
      <c r="CI92" s="740"/>
      <c r="CJ92" s="741"/>
      <c r="CK92" s="742">
        <v>0</v>
      </c>
      <c r="CL92" s="740" t="e">
        <f t="shared" si="25"/>
        <v>#DIV/0!</v>
      </c>
      <c r="CM92" s="743" t="e">
        <f t="shared" si="26"/>
        <v>#DIV/0!</v>
      </c>
      <c r="CN92" s="744" t="e">
        <f t="shared" si="27"/>
        <v>#DIV/0!</v>
      </c>
      <c r="CP92" s="740"/>
      <c r="CQ92" s="740"/>
      <c r="CR92" s="741"/>
      <c r="CS92" s="742">
        <v>0</v>
      </c>
      <c r="CT92" s="740" t="e">
        <f t="shared" si="28"/>
        <v>#DIV/0!</v>
      </c>
      <c r="CU92" s="743" t="e">
        <f t="shared" si="29"/>
        <v>#DIV/0!</v>
      </c>
      <c r="CV92" s="744" t="e">
        <f t="shared" si="30"/>
        <v>#DIV/0!</v>
      </c>
      <c r="CX92" s="740"/>
      <c r="CY92" s="740"/>
      <c r="CZ92" s="741"/>
      <c r="DA92" s="742">
        <v>0</v>
      </c>
      <c r="DB92" s="740" t="e">
        <f t="shared" si="31"/>
        <v>#DIV/0!</v>
      </c>
      <c r="DC92" s="743" t="e">
        <f t="shared" si="32"/>
        <v>#DIV/0!</v>
      </c>
      <c r="DD92" s="744" t="e">
        <f t="shared" si="33"/>
        <v>#DIV/0!</v>
      </c>
      <c r="DF92" s="740"/>
      <c r="DG92" s="740"/>
      <c r="DH92" s="741"/>
      <c r="DI92" s="742">
        <v>0</v>
      </c>
      <c r="DJ92" s="740" t="e">
        <f t="shared" si="34"/>
        <v>#DIV/0!</v>
      </c>
      <c r="DK92" s="743" t="e">
        <f t="shared" si="35"/>
        <v>#DIV/0!</v>
      </c>
      <c r="DL92" s="744" t="e">
        <f t="shared" si="36"/>
        <v>#DIV/0!</v>
      </c>
      <c r="DN92" s="740"/>
      <c r="DO92" s="740"/>
      <c r="DP92" s="741"/>
      <c r="DQ92" s="742">
        <v>0</v>
      </c>
      <c r="DR92" s="740" t="e">
        <f t="shared" si="37"/>
        <v>#DIV/0!</v>
      </c>
      <c r="DS92" s="743" t="e">
        <f t="shared" si="38"/>
        <v>#DIV/0!</v>
      </c>
      <c r="DT92" s="744" t="e">
        <f t="shared" si="39"/>
        <v>#DIV/0!</v>
      </c>
      <c r="DV92" s="740"/>
      <c r="DW92" s="740"/>
      <c r="DX92" s="741"/>
      <c r="DY92" s="742">
        <v>0</v>
      </c>
      <c r="DZ92" s="740" t="e">
        <f t="shared" si="40"/>
        <v>#DIV/0!</v>
      </c>
      <c r="EA92" s="743" t="e">
        <f t="shared" si="41"/>
        <v>#DIV/0!</v>
      </c>
      <c r="EB92" s="744" t="e">
        <f t="shared" si="42"/>
        <v>#DIV/0!</v>
      </c>
      <c r="ED92" s="747">
        <f t="shared" si="43"/>
        <v>0</v>
      </c>
      <c r="EE92" s="748"/>
      <c r="EF92" s="749">
        <f t="shared" si="44"/>
        <v>0</v>
      </c>
      <c r="EG92" s="749"/>
      <c r="EH92" s="750"/>
      <c r="EI92" s="751" t="e">
        <f t="shared" si="45"/>
        <v>#DIV/0!</v>
      </c>
      <c r="EJ92" s="752" t="e">
        <f t="shared" si="46"/>
        <v>#DIV/0!</v>
      </c>
      <c r="EK92" s="753"/>
    </row>
    <row r="93" spans="2:141">
      <c r="B93" s="715"/>
      <c r="C93" s="715"/>
      <c r="D93" s="765">
        <v>0</v>
      </c>
      <c r="E93" s="714"/>
      <c r="F93" s="715">
        <v>0</v>
      </c>
      <c r="G93" s="715">
        <v>0</v>
      </c>
      <c r="H93" s="765">
        <v>0</v>
      </c>
      <c r="I93" s="765">
        <v>0</v>
      </c>
      <c r="J93" s="740" t="e">
        <f t="shared" si="52"/>
        <v>#DIV/0!</v>
      </c>
      <c r="K93" s="743" t="e">
        <f t="shared" si="48"/>
        <v>#DIV/0!</v>
      </c>
      <c r="L93" s="766" t="e">
        <f t="shared" si="53"/>
        <v>#DIV/0!</v>
      </c>
      <c r="N93" s="740"/>
      <c r="O93" s="740">
        <v>0</v>
      </c>
      <c r="P93" s="745">
        <v>0</v>
      </c>
      <c r="Q93" s="746">
        <v>0</v>
      </c>
      <c r="R93" s="740" t="e">
        <f t="shared" si="49"/>
        <v>#DIV/0!</v>
      </c>
      <c r="S93" s="743" t="e">
        <f t="shared" si="50"/>
        <v>#DIV/0!</v>
      </c>
      <c r="T93" s="744" t="e">
        <f t="shared" si="51"/>
        <v>#DIV/0!</v>
      </c>
      <c r="V93" s="740"/>
      <c r="W93" s="740"/>
      <c r="X93" s="745">
        <v>0</v>
      </c>
      <c r="Y93" s="746">
        <v>0</v>
      </c>
      <c r="Z93" s="740" t="e">
        <f t="shared" si="1"/>
        <v>#DIV/0!</v>
      </c>
      <c r="AA93" s="743" t="e">
        <f t="shared" si="2"/>
        <v>#DIV/0!</v>
      </c>
      <c r="AB93" s="744" t="e">
        <f t="shared" si="3"/>
        <v>#DIV/0!</v>
      </c>
      <c r="AD93" s="740"/>
      <c r="AE93" s="740"/>
      <c r="AF93" s="741"/>
      <c r="AG93" s="742"/>
      <c r="AH93" s="740" t="e">
        <f t="shared" si="4"/>
        <v>#DIV/0!</v>
      </c>
      <c r="AI93" s="743" t="e">
        <f t="shared" si="5"/>
        <v>#DIV/0!</v>
      </c>
      <c r="AJ93" s="744" t="e">
        <f t="shared" si="6"/>
        <v>#DIV/0!</v>
      </c>
      <c r="AL93" s="740"/>
      <c r="AM93" s="740">
        <v>0</v>
      </c>
      <c r="AN93" s="741">
        <v>0</v>
      </c>
      <c r="AO93" s="742">
        <v>0</v>
      </c>
      <c r="AP93" s="740" t="e">
        <f t="shared" si="7"/>
        <v>#DIV/0!</v>
      </c>
      <c r="AQ93" s="743" t="e">
        <f t="shared" si="8"/>
        <v>#DIV/0!</v>
      </c>
      <c r="AR93" s="744" t="e">
        <f t="shared" si="9"/>
        <v>#DIV/0!</v>
      </c>
      <c r="AT93" s="740"/>
      <c r="AU93" s="740"/>
      <c r="AV93" s="741"/>
      <c r="AW93" s="742"/>
      <c r="AX93" s="740" t="e">
        <f t="shared" si="10"/>
        <v>#DIV/0!</v>
      </c>
      <c r="AY93" s="743" t="e">
        <f t="shared" si="11"/>
        <v>#DIV/0!</v>
      </c>
      <c r="AZ93" s="744" t="e">
        <f t="shared" si="12"/>
        <v>#DIV/0!</v>
      </c>
      <c r="BB93" s="740"/>
      <c r="BC93" s="740"/>
      <c r="BD93" s="741"/>
      <c r="BE93" s="742">
        <v>0</v>
      </c>
      <c r="BF93" s="740" t="e">
        <f t="shared" si="13"/>
        <v>#DIV/0!</v>
      </c>
      <c r="BG93" s="743" t="e">
        <f t="shared" si="14"/>
        <v>#DIV/0!</v>
      </c>
      <c r="BH93" s="744" t="e">
        <f t="shared" si="15"/>
        <v>#DIV/0!</v>
      </c>
      <c r="BJ93" s="740"/>
      <c r="BK93" s="740"/>
      <c r="BL93" s="741"/>
      <c r="BM93" s="742">
        <v>0</v>
      </c>
      <c r="BN93" s="740" t="e">
        <f t="shared" si="16"/>
        <v>#DIV/0!</v>
      </c>
      <c r="BO93" s="743" t="e">
        <f t="shared" si="17"/>
        <v>#DIV/0!</v>
      </c>
      <c r="BP93" s="744" t="e">
        <f t="shared" si="18"/>
        <v>#DIV/0!</v>
      </c>
      <c r="BR93" s="740"/>
      <c r="BS93" s="740"/>
      <c r="BT93" s="741"/>
      <c r="BU93" s="742">
        <v>0</v>
      </c>
      <c r="BV93" s="740" t="e">
        <f t="shared" si="19"/>
        <v>#DIV/0!</v>
      </c>
      <c r="BW93" s="743" t="e">
        <f t="shared" si="20"/>
        <v>#DIV/0!</v>
      </c>
      <c r="BX93" s="744" t="e">
        <f t="shared" si="21"/>
        <v>#DIV/0!</v>
      </c>
      <c r="BZ93" s="740"/>
      <c r="CA93" s="740"/>
      <c r="CB93" s="741"/>
      <c r="CC93" s="742">
        <v>0</v>
      </c>
      <c r="CD93" s="740" t="e">
        <f t="shared" si="22"/>
        <v>#DIV/0!</v>
      </c>
      <c r="CE93" s="743" t="e">
        <f t="shared" si="23"/>
        <v>#DIV/0!</v>
      </c>
      <c r="CF93" s="744" t="e">
        <f t="shared" si="24"/>
        <v>#DIV/0!</v>
      </c>
      <c r="CH93" s="740"/>
      <c r="CI93" s="740"/>
      <c r="CJ93" s="741"/>
      <c r="CK93" s="742">
        <v>0</v>
      </c>
      <c r="CL93" s="740" t="e">
        <f t="shared" si="25"/>
        <v>#DIV/0!</v>
      </c>
      <c r="CM93" s="743" t="e">
        <f t="shared" si="26"/>
        <v>#DIV/0!</v>
      </c>
      <c r="CN93" s="744" t="e">
        <f t="shared" si="27"/>
        <v>#DIV/0!</v>
      </c>
      <c r="CP93" s="740"/>
      <c r="CQ93" s="740"/>
      <c r="CR93" s="741"/>
      <c r="CS93" s="742">
        <v>0</v>
      </c>
      <c r="CT93" s="740" t="e">
        <f t="shared" si="28"/>
        <v>#DIV/0!</v>
      </c>
      <c r="CU93" s="743" t="e">
        <f t="shared" si="29"/>
        <v>#DIV/0!</v>
      </c>
      <c r="CV93" s="744" t="e">
        <f t="shared" si="30"/>
        <v>#DIV/0!</v>
      </c>
      <c r="CX93" s="740"/>
      <c r="CY93" s="740"/>
      <c r="CZ93" s="741"/>
      <c r="DA93" s="742">
        <v>0</v>
      </c>
      <c r="DB93" s="740" t="e">
        <f t="shared" si="31"/>
        <v>#DIV/0!</v>
      </c>
      <c r="DC93" s="743" t="e">
        <f t="shared" si="32"/>
        <v>#DIV/0!</v>
      </c>
      <c r="DD93" s="744" t="e">
        <f t="shared" si="33"/>
        <v>#DIV/0!</v>
      </c>
      <c r="DF93" s="740"/>
      <c r="DG93" s="740"/>
      <c r="DH93" s="741"/>
      <c r="DI93" s="742">
        <v>0</v>
      </c>
      <c r="DJ93" s="740" t="e">
        <f t="shared" si="34"/>
        <v>#DIV/0!</v>
      </c>
      <c r="DK93" s="743" t="e">
        <f t="shared" si="35"/>
        <v>#DIV/0!</v>
      </c>
      <c r="DL93" s="744" t="e">
        <f t="shared" si="36"/>
        <v>#DIV/0!</v>
      </c>
      <c r="DN93" s="740"/>
      <c r="DO93" s="740"/>
      <c r="DP93" s="741"/>
      <c r="DQ93" s="742">
        <v>0</v>
      </c>
      <c r="DR93" s="740" t="e">
        <f t="shared" si="37"/>
        <v>#DIV/0!</v>
      </c>
      <c r="DS93" s="743" t="e">
        <f t="shared" si="38"/>
        <v>#DIV/0!</v>
      </c>
      <c r="DT93" s="744" t="e">
        <f t="shared" si="39"/>
        <v>#DIV/0!</v>
      </c>
      <c r="DV93" s="740"/>
      <c r="DW93" s="740"/>
      <c r="DX93" s="741"/>
      <c r="DY93" s="742">
        <v>0</v>
      </c>
      <c r="DZ93" s="740" t="e">
        <f t="shared" si="40"/>
        <v>#DIV/0!</v>
      </c>
      <c r="EA93" s="743" t="e">
        <f t="shared" si="41"/>
        <v>#DIV/0!</v>
      </c>
      <c r="EB93" s="744" t="e">
        <f t="shared" si="42"/>
        <v>#DIV/0!</v>
      </c>
      <c r="ED93" s="747">
        <f t="shared" si="43"/>
        <v>0</v>
      </c>
      <c r="EE93" s="748"/>
      <c r="EF93" s="749">
        <f t="shared" si="44"/>
        <v>0</v>
      </c>
      <c r="EG93" s="749"/>
      <c r="EH93" s="750"/>
      <c r="EI93" s="751" t="e">
        <f t="shared" si="45"/>
        <v>#DIV/0!</v>
      </c>
      <c r="EJ93" s="752" t="e">
        <f t="shared" si="46"/>
        <v>#DIV/0!</v>
      </c>
      <c r="EK93" s="753"/>
    </row>
    <row r="94" spans="2:141">
      <c r="B94" s="715"/>
      <c r="C94" s="715"/>
      <c r="D94" s="765">
        <v>0</v>
      </c>
      <c r="E94" s="714"/>
      <c r="F94" s="715">
        <v>0</v>
      </c>
      <c r="G94" s="715">
        <v>0</v>
      </c>
      <c r="H94" s="765">
        <v>0</v>
      </c>
      <c r="I94" s="765">
        <v>0</v>
      </c>
      <c r="J94" s="740" t="e">
        <f t="shared" si="52"/>
        <v>#DIV/0!</v>
      </c>
      <c r="K94" s="743" t="e">
        <f t="shared" si="48"/>
        <v>#DIV/0!</v>
      </c>
      <c r="L94" s="766" t="e">
        <f t="shared" si="53"/>
        <v>#DIV/0!</v>
      </c>
      <c r="N94" s="740"/>
      <c r="O94" s="740">
        <v>0</v>
      </c>
      <c r="P94" s="745">
        <v>0</v>
      </c>
      <c r="Q94" s="746">
        <v>0</v>
      </c>
      <c r="R94" s="740" t="e">
        <f t="shared" si="49"/>
        <v>#DIV/0!</v>
      </c>
      <c r="S94" s="743" t="e">
        <f t="shared" si="50"/>
        <v>#DIV/0!</v>
      </c>
      <c r="T94" s="744" t="e">
        <f t="shared" si="51"/>
        <v>#DIV/0!</v>
      </c>
      <c r="V94" s="740"/>
      <c r="W94" s="740"/>
      <c r="X94" s="745">
        <v>0</v>
      </c>
      <c r="Y94" s="746">
        <v>0</v>
      </c>
      <c r="Z94" s="740" t="e">
        <f t="shared" ref="Z94:Z121" si="54">X94/EF94</f>
        <v>#DIV/0!</v>
      </c>
      <c r="AA94" s="743" t="e">
        <f t="shared" ref="AA94:AA121" si="55">Z94</f>
        <v>#DIV/0!</v>
      </c>
      <c r="AB94" s="744" t="e">
        <f t="shared" ref="AB94:AB121" si="56">AA94*D94</f>
        <v>#DIV/0!</v>
      </c>
      <c r="AD94" s="740"/>
      <c r="AE94" s="740"/>
      <c r="AF94" s="741"/>
      <c r="AG94" s="742"/>
      <c r="AH94" s="740" t="e">
        <f t="shared" ref="AH94:AH121" si="57">AF94/EF94</f>
        <v>#DIV/0!</v>
      </c>
      <c r="AI94" s="743" t="e">
        <f t="shared" ref="AI94:AI121" si="58">AH94</f>
        <v>#DIV/0!</v>
      </c>
      <c r="AJ94" s="744" t="e">
        <f t="shared" ref="AJ94:AJ121" si="59">AI94*D94</f>
        <v>#DIV/0!</v>
      </c>
      <c r="AL94" s="740"/>
      <c r="AM94" s="740">
        <v>0</v>
      </c>
      <c r="AN94" s="741">
        <v>0</v>
      </c>
      <c r="AO94" s="742">
        <v>0</v>
      </c>
      <c r="AP94" s="740" t="e">
        <f t="shared" ref="AP94:AP121" si="60">AN94/EF94</f>
        <v>#DIV/0!</v>
      </c>
      <c r="AQ94" s="743" t="e">
        <f t="shared" ref="AQ94:AQ121" si="61">AP94</f>
        <v>#DIV/0!</v>
      </c>
      <c r="AR94" s="744" t="e">
        <f t="shared" ref="AR94:AR121" si="62">AQ94*D94</f>
        <v>#DIV/0!</v>
      </c>
      <c r="AT94" s="740"/>
      <c r="AU94" s="740"/>
      <c r="AV94" s="741"/>
      <c r="AW94" s="742"/>
      <c r="AX94" s="740" t="e">
        <f t="shared" ref="AX94:AX121" si="63">AV94/EF94</f>
        <v>#DIV/0!</v>
      </c>
      <c r="AY94" s="743" t="e">
        <f t="shared" ref="AY94:AY121" si="64">AX94</f>
        <v>#DIV/0!</v>
      </c>
      <c r="AZ94" s="744" t="e">
        <f t="shared" ref="AZ94:AZ121" si="65">AY94*D94</f>
        <v>#DIV/0!</v>
      </c>
      <c r="BB94" s="740"/>
      <c r="BC94" s="740"/>
      <c r="BD94" s="741"/>
      <c r="BE94" s="742">
        <v>0</v>
      </c>
      <c r="BF94" s="740" t="e">
        <f t="shared" ref="BF94:BF121" si="66">BD94/EF94</f>
        <v>#DIV/0!</v>
      </c>
      <c r="BG94" s="743" t="e">
        <f t="shared" ref="BG94:BG121" si="67">BF94</f>
        <v>#DIV/0!</v>
      </c>
      <c r="BH94" s="744" t="e">
        <f t="shared" ref="BH94:BH121" si="68">BG94*D94</f>
        <v>#DIV/0!</v>
      </c>
      <c r="BJ94" s="740"/>
      <c r="BK94" s="740"/>
      <c r="BL94" s="741"/>
      <c r="BM94" s="742">
        <v>0</v>
      </c>
      <c r="BN94" s="740" t="e">
        <f t="shared" ref="BN94:BN121" si="69">BL94/EF94</f>
        <v>#DIV/0!</v>
      </c>
      <c r="BO94" s="743" t="e">
        <f t="shared" ref="BO94:BO121" si="70">BN94</f>
        <v>#DIV/0!</v>
      </c>
      <c r="BP94" s="744" t="e">
        <f t="shared" ref="BP94:BP121" si="71">BO94*D94</f>
        <v>#DIV/0!</v>
      </c>
      <c r="BR94" s="740"/>
      <c r="BS94" s="740"/>
      <c r="BT94" s="741"/>
      <c r="BU94" s="742">
        <v>0</v>
      </c>
      <c r="BV94" s="740" t="e">
        <f t="shared" ref="BV94:BV121" si="72">BT94/EF94</f>
        <v>#DIV/0!</v>
      </c>
      <c r="BW94" s="743" t="e">
        <f t="shared" ref="BW94:BW121" si="73">BV94</f>
        <v>#DIV/0!</v>
      </c>
      <c r="BX94" s="744" t="e">
        <f t="shared" ref="BX94:BX121" si="74">BW94*D94</f>
        <v>#DIV/0!</v>
      </c>
      <c r="BZ94" s="740"/>
      <c r="CA94" s="740"/>
      <c r="CB94" s="741"/>
      <c r="CC94" s="742">
        <v>0</v>
      </c>
      <c r="CD94" s="740" t="e">
        <f t="shared" ref="CD94:CD121" si="75">CB94/EF94</f>
        <v>#DIV/0!</v>
      </c>
      <c r="CE94" s="743" t="e">
        <f t="shared" ref="CE94:CE121" si="76">CD94</f>
        <v>#DIV/0!</v>
      </c>
      <c r="CF94" s="744" t="e">
        <f t="shared" ref="CF94:CF121" si="77">CE94*D94</f>
        <v>#DIV/0!</v>
      </c>
      <c r="CH94" s="740"/>
      <c r="CI94" s="740"/>
      <c r="CJ94" s="741"/>
      <c r="CK94" s="742">
        <v>0</v>
      </c>
      <c r="CL94" s="740" t="e">
        <f t="shared" ref="CL94:CL121" si="78">CJ94/EF94</f>
        <v>#DIV/0!</v>
      </c>
      <c r="CM94" s="743" t="e">
        <f t="shared" ref="CM94:CM121" si="79">CL94</f>
        <v>#DIV/0!</v>
      </c>
      <c r="CN94" s="744" t="e">
        <f t="shared" ref="CN94:CN121" si="80">CM94*D94</f>
        <v>#DIV/0!</v>
      </c>
      <c r="CP94" s="740"/>
      <c r="CQ94" s="740"/>
      <c r="CR94" s="741"/>
      <c r="CS94" s="742">
        <v>0</v>
      </c>
      <c r="CT94" s="740" t="e">
        <f t="shared" ref="CT94:CT121" si="81">CR94/EF94</f>
        <v>#DIV/0!</v>
      </c>
      <c r="CU94" s="743" t="e">
        <f t="shared" ref="CU94:CU121" si="82">CT94</f>
        <v>#DIV/0!</v>
      </c>
      <c r="CV94" s="744" t="e">
        <f t="shared" ref="CV94:CV121" si="83">CU94*$I$25</f>
        <v>#DIV/0!</v>
      </c>
      <c r="CX94" s="740"/>
      <c r="CY94" s="740"/>
      <c r="CZ94" s="741"/>
      <c r="DA94" s="742">
        <v>0</v>
      </c>
      <c r="DB94" s="740" t="e">
        <f t="shared" ref="DB94:DB121" si="84">CZ94/EF94</f>
        <v>#DIV/0!</v>
      </c>
      <c r="DC94" s="743" t="e">
        <f t="shared" ref="DC94:DC121" si="85">DB94</f>
        <v>#DIV/0!</v>
      </c>
      <c r="DD94" s="744" t="e">
        <f t="shared" ref="DD94:DD121" si="86">DC94*D94</f>
        <v>#DIV/0!</v>
      </c>
      <c r="DF94" s="740"/>
      <c r="DG94" s="740"/>
      <c r="DH94" s="741"/>
      <c r="DI94" s="742">
        <v>0</v>
      </c>
      <c r="DJ94" s="740" t="e">
        <f t="shared" ref="DJ94:DJ121" si="87">DH94/EF94</f>
        <v>#DIV/0!</v>
      </c>
      <c r="DK94" s="743" t="e">
        <f t="shared" ref="DK94:DK121" si="88">DJ94</f>
        <v>#DIV/0!</v>
      </c>
      <c r="DL94" s="744" t="e">
        <f t="shared" ref="DL94:DL121" si="89">DK94*D94</f>
        <v>#DIV/0!</v>
      </c>
      <c r="DN94" s="740"/>
      <c r="DO94" s="740"/>
      <c r="DP94" s="741"/>
      <c r="DQ94" s="742">
        <v>0</v>
      </c>
      <c r="DR94" s="740" t="e">
        <f t="shared" ref="DR94:DR121" si="90">DP94/EF94</f>
        <v>#DIV/0!</v>
      </c>
      <c r="DS94" s="743" t="e">
        <f t="shared" ref="DS94:DS121" si="91">DR94</f>
        <v>#DIV/0!</v>
      </c>
      <c r="DT94" s="744" t="e">
        <f t="shared" ref="DT94:DT121" si="92">DS94*D94</f>
        <v>#DIV/0!</v>
      </c>
      <c r="DV94" s="740"/>
      <c r="DW94" s="740"/>
      <c r="DX94" s="741"/>
      <c r="DY94" s="742">
        <v>0</v>
      </c>
      <c r="DZ94" s="740" t="e">
        <f t="shared" ref="DZ94:DZ121" si="93">DX94/EF94</f>
        <v>#DIV/0!</v>
      </c>
      <c r="EA94" s="743" t="e">
        <f t="shared" ref="EA94:EA121" si="94">DZ94</f>
        <v>#DIV/0!</v>
      </c>
      <c r="EB94" s="744" t="e">
        <f t="shared" ref="EB94:EB121" si="95">EA94*D94</f>
        <v>#DIV/0!</v>
      </c>
      <c r="ED94" s="747">
        <f t="shared" ref="ED94:ED121" si="96">SUM(I94,Q94,Y94,AG94,AO94,AW94,BE94,BM94,BU94,CC94,CK94,CS94,DA94,DI94,DQ94,DY94)</f>
        <v>0</v>
      </c>
      <c r="EE94" s="748"/>
      <c r="EF94" s="749">
        <f t="shared" ref="EF94:EF121" si="97">SUM(H94,P94,X94,AF94,AN94,AV94,BD94,BL94,BT94,CB94,CJ94,CR94,CZ94,DH94,DP94,DX94)</f>
        <v>0</v>
      </c>
      <c r="EG94" s="749"/>
      <c r="EH94" s="750"/>
      <c r="EI94" s="751" t="e">
        <f t="shared" ref="EI94:EI121" si="98">SUM(L94,T94,AB94,AJ94,AR94,AZ94,BH94,BP94,BX94,CF94,CN94,CV94,DD94,DL94,DT94,EB94)</f>
        <v>#DIV/0!</v>
      </c>
      <c r="EJ94" s="752" t="e">
        <f t="shared" ref="EJ94:EJ121" si="99">EI94-D94</f>
        <v>#DIV/0!</v>
      </c>
      <c r="EK94" s="753"/>
    </row>
    <row r="95" spans="2:141">
      <c r="B95" s="715"/>
      <c r="C95" s="715"/>
      <c r="D95" s="765">
        <v>0</v>
      </c>
      <c r="E95" s="714"/>
      <c r="F95" s="715">
        <v>0</v>
      </c>
      <c r="G95" s="715">
        <v>0</v>
      </c>
      <c r="H95" s="765">
        <v>0</v>
      </c>
      <c r="I95" s="765">
        <v>0</v>
      </c>
      <c r="J95" s="740" t="e">
        <f t="shared" si="52"/>
        <v>#DIV/0!</v>
      </c>
      <c r="K95" s="743" t="e">
        <f t="shared" si="48"/>
        <v>#DIV/0!</v>
      </c>
      <c r="L95" s="766" t="e">
        <f t="shared" si="53"/>
        <v>#DIV/0!</v>
      </c>
      <c r="N95" s="740"/>
      <c r="O95" s="740">
        <v>0</v>
      </c>
      <c r="P95" s="745">
        <v>0</v>
      </c>
      <c r="Q95" s="746">
        <v>0</v>
      </c>
      <c r="R95" s="740" t="e">
        <f t="shared" si="49"/>
        <v>#DIV/0!</v>
      </c>
      <c r="S95" s="743" t="e">
        <f t="shared" si="50"/>
        <v>#DIV/0!</v>
      </c>
      <c r="T95" s="744" t="e">
        <f t="shared" si="51"/>
        <v>#DIV/0!</v>
      </c>
      <c r="V95" s="740"/>
      <c r="W95" s="740"/>
      <c r="X95" s="745">
        <v>0</v>
      </c>
      <c r="Y95" s="746">
        <v>0</v>
      </c>
      <c r="Z95" s="740" t="e">
        <f t="shared" si="54"/>
        <v>#DIV/0!</v>
      </c>
      <c r="AA95" s="743" t="e">
        <f t="shared" si="55"/>
        <v>#DIV/0!</v>
      </c>
      <c r="AB95" s="744" t="e">
        <f t="shared" si="56"/>
        <v>#DIV/0!</v>
      </c>
      <c r="AD95" s="740"/>
      <c r="AE95" s="740"/>
      <c r="AF95" s="741"/>
      <c r="AG95" s="742"/>
      <c r="AH95" s="740" t="e">
        <f t="shared" si="57"/>
        <v>#DIV/0!</v>
      </c>
      <c r="AI95" s="743" t="e">
        <f t="shared" si="58"/>
        <v>#DIV/0!</v>
      </c>
      <c r="AJ95" s="744" t="e">
        <f t="shared" si="59"/>
        <v>#DIV/0!</v>
      </c>
      <c r="AL95" s="740"/>
      <c r="AM95" s="740">
        <v>0</v>
      </c>
      <c r="AN95" s="741">
        <v>0</v>
      </c>
      <c r="AO95" s="742">
        <v>0</v>
      </c>
      <c r="AP95" s="740" t="e">
        <f t="shared" si="60"/>
        <v>#DIV/0!</v>
      </c>
      <c r="AQ95" s="743" t="e">
        <f t="shared" si="61"/>
        <v>#DIV/0!</v>
      </c>
      <c r="AR95" s="744" t="e">
        <f t="shared" si="62"/>
        <v>#DIV/0!</v>
      </c>
      <c r="AT95" s="740"/>
      <c r="AU95" s="740"/>
      <c r="AV95" s="741"/>
      <c r="AW95" s="742"/>
      <c r="AX95" s="740" t="e">
        <f t="shared" si="63"/>
        <v>#DIV/0!</v>
      </c>
      <c r="AY95" s="743" t="e">
        <f t="shared" si="64"/>
        <v>#DIV/0!</v>
      </c>
      <c r="AZ95" s="744" t="e">
        <f t="shared" si="65"/>
        <v>#DIV/0!</v>
      </c>
      <c r="BB95" s="740"/>
      <c r="BC95" s="740"/>
      <c r="BD95" s="741"/>
      <c r="BE95" s="742">
        <v>0</v>
      </c>
      <c r="BF95" s="740" t="e">
        <f t="shared" si="66"/>
        <v>#DIV/0!</v>
      </c>
      <c r="BG95" s="743" t="e">
        <f t="shared" si="67"/>
        <v>#DIV/0!</v>
      </c>
      <c r="BH95" s="744" t="e">
        <f t="shared" si="68"/>
        <v>#DIV/0!</v>
      </c>
      <c r="BJ95" s="740"/>
      <c r="BK95" s="740"/>
      <c r="BL95" s="741"/>
      <c r="BM95" s="742">
        <v>0</v>
      </c>
      <c r="BN95" s="740" t="e">
        <f t="shared" si="69"/>
        <v>#DIV/0!</v>
      </c>
      <c r="BO95" s="743" t="e">
        <f t="shared" si="70"/>
        <v>#DIV/0!</v>
      </c>
      <c r="BP95" s="744" t="e">
        <f t="shared" si="71"/>
        <v>#DIV/0!</v>
      </c>
      <c r="BR95" s="740"/>
      <c r="BS95" s="740"/>
      <c r="BT95" s="741"/>
      <c r="BU95" s="742">
        <v>0</v>
      </c>
      <c r="BV95" s="740" t="e">
        <f t="shared" si="72"/>
        <v>#DIV/0!</v>
      </c>
      <c r="BW95" s="743" t="e">
        <f t="shared" si="73"/>
        <v>#DIV/0!</v>
      </c>
      <c r="BX95" s="744" t="e">
        <f t="shared" si="74"/>
        <v>#DIV/0!</v>
      </c>
      <c r="BZ95" s="740"/>
      <c r="CA95" s="740"/>
      <c r="CB95" s="741"/>
      <c r="CC95" s="742">
        <v>0</v>
      </c>
      <c r="CD95" s="740" t="e">
        <f t="shared" si="75"/>
        <v>#DIV/0!</v>
      </c>
      <c r="CE95" s="743" t="e">
        <f t="shared" si="76"/>
        <v>#DIV/0!</v>
      </c>
      <c r="CF95" s="744" t="e">
        <f t="shared" si="77"/>
        <v>#DIV/0!</v>
      </c>
      <c r="CH95" s="740"/>
      <c r="CI95" s="740"/>
      <c r="CJ95" s="741"/>
      <c r="CK95" s="742">
        <v>0</v>
      </c>
      <c r="CL95" s="740" t="e">
        <f t="shared" si="78"/>
        <v>#DIV/0!</v>
      </c>
      <c r="CM95" s="743" t="e">
        <f t="shared" si="79"/>
        <v>#DIV/0!</v>
      </c>
      <c r="CN95" s="744" t="e">
        <f t="shared" si="80"/>
        <v>#DIV/0!</v>
      </c>
      <c r="CP95" s="740"/>
      <c r="CQ95" s="740"/>
      <c r="CR95" s="741"/>
      <c r="CS95" s="742">
        <v>0</v>
      </c>
      <c r="CT95" s="740" t="e">
        <f t="shared" si="81"/>
        <v>#DIV/0!</v>
      </c>
      <c r="CU95" s="743" t="e">
        <f t="shared" si="82"/>
        <v>#DIV/0!</v>
      </c>
      <c r="CV95" s="744" t="e">
        <f t="shared" si="83"/>
        <v>#DIV/0!</v>
      </c>
      <c r="CX95" s="740"/>
      <c r="CY95" s="740"/>
      <c r="CZ95" s="741"/>
      <c r="DA95" s="742">
        <v>0</v>
      </c>
      <c r="DB95" s="740" t="e">
        <f t="shared" si="84"/>
        <v>#DIV/0!</v>
      </c>
      <c r="DC95" s="743" t="e">
        <f t="shared" si="85"/>
        <v>#DIV/0!</v>
      </c>
      <c r="DD95" s="744" t="e">
        <f t="shared" si="86"/>
        <v>#DIV/0!</v>
      </c>
      <c r="DF95" s="740"/>
      <c r="DG95" s="740"/>
      <c r="DH95" s="741"/>
      <c r="DI95" s="742">
        <v>0</v>
      </c>
      <c r="DJ95" s="740" t="e">
        <f t="shared" si="87"/>
        <v>#DIV/0!</v>
      </c>
      <c r="DK95" s="743" t="e">
        <f t="shared" si="88"/>
        <v>#DIV/0!</v>
      </c>
      <c r="DL95" s="744" t="e">
        <f t="shared" si="89"/>
        <v>#DIV/0!</v>
      </c>
      <c r="DN95" s="740"/>
      <c r="DO95" s="740"/>
      <c r="DP95" s="741"/>
      <c r="DQ95" s="742">
        <v>0</v>
      </c>
      <c r="DR95" s="740" t="e">
        <f t="shared" si="90"/>
        <v>#DIV/0!</v>
      </c>
      <c r="DS95" s="743" t="e">
        <f t="shared" si="91"/>
        <v>#DIV/0!</v>
      </c>
      <c r="DT95" s="744" t="e">
        <f t="shared" si="92"/>
        <v>#DIV/0!</v>
      </c>
      <c r="DV95" s="740"/>
      <c r="DW95" s="740"/>
      <c r="DX95" s="741"/>
      <c r="DY95" s="742">
        <v>0</v>
      </c>
      <c r="DZ95" s="740" t="e">
        <f t="shared" si="93"/>
        <v>#DIV/0!</v>
      </c>
      <c r="EA95" s="743" t="e">
        <f t="shared" si="94"/>
        <v>#DIV/0!</v>
      </c>
      <c r="EB95" s="744" t="e">
        <f t="shared" si="95"/>
        <v>#DIV/0!</v>
      </c>
      <c r="ED95" s="747">
        <f t="shared" si="96"/>
        <v>0</v>
      </c>
      <c r="EE95" s="748"/>
      <c r="EF95" s="749">
        <f t="shared" si="97"/>
        <v>0</v>
      </c>
      <c r="EG95" s="749"/>
      <c r="EH95" s="750"/>
      <c r="EI95" s="751" t="e">
        <f t="shared" si="98"/>
        <v>#DIV/0!</v>
      </c>
      <c r="EJ95" s="752" t="e">
        <f t="shared" si="99"/>
        <v>#DIV/0!</v>
      </c>
      <c r="EK95" s="753"/>
    </row>
    <row r="96" spans="2:141">
      <c r="B96" s="715"/>
      <c r="C96" s="715"/>
      <c r="D96" s="765">
        <v>0</v>
      </c>
      <c r="E96" s="714"/>
      <c r="F96" s="715">
        <v>0</v>
      </c>
      <c r="G96" s="715">
        <v>0</v>
      </c>
      <c r="H96" s="765">
        <v>0</v>
      </c>
      <c r="I96" s="765">
        <v>0</v>
      </c>
      <c r="J96" s="740" t="e">
        <f t="shared" si="52"/>
        <v>#DIV/0!</v>
      </c>
      <c r="K96" s="743" t="e">
        <f t="shared" si="48"/>
        <v>#DIV/0!</v>
      </c>
      <c r="L96" s="766" t="e">
        <f t="shared" si="53"/>
        <v>#DIV/0!</v>
      </c>
      <c r="N96" s="740"/>
      <c r="O96" s="740">
        <v>0</v>
      </c>
      <c r="P96" s="745">
        <v>0</v>
      </c>
      <c r="Q96" s="746">
        <v>0</v>
      </c>
      <c r="R96" s="740" t="e">
        <f t="shared" si="49"/>
        <v>#DIV/0!</v>
      </c>
      <c r="S96" s="743" t="e">
        <f t="shared" si="50"/>
        <v>#DIV/0!</v>
      </c>
      <c r="T96" s="744" t="e">
        <f t="shared" si="51"/>
        <v>#DIV/0!</v>
      </c>
      <c r="V96" s="740"/>
      <c r="W96" s="740"/>
      <c r="X96" s="745">
        <v>0</v>
      </c>
      <c r="Y96" s="746">
        <v>0</v>
      </c>
      <c r="Z96" s="740" t="e">
        <f t="shared" si="54"/>
        <v>#DIV/0!</v>
      </c>
      <c r="AA96" s="743" t="e">
        <f t="shared" si="55"/>
        <v>#DIV/0!</v>
      </c>
      <c r="AB96" s="744" t="e">
        <f t="shared" si="56"/>
        <v>#DIV/0!</v>
      </c>
      <c r="AD96" s="740"/>
      <c r="AE96" s="740"/>
      <c r="AF96" s="741"/>
      <c r="AG96" s="742"/>
      <c r="AH96" s="740" t="e">
        <f t="shared" si="57"/>
        <v>#DIV/0!</v>
      </c>
      <c r="AI96" s="743" t="e">
        <f t="shared" si="58"/>
        <v>#DIV/0!</v>
      </c>
      <c r="AJ96" s="744" t="e">
        <f t="shared" si="59"/>
        <v>#DIV/0!</v>
      </c>
      <c r="AL96" s="740"/>
      <c r="AM96" s="740">
        <v>0</v>
      </c>
      <c r="AN96" s="741">
        <v>0</v>
      </c>
      <c r="AO96" s="742">
        <v>0</v>
      </c>
      <c r="AP96" s="740" t="e">
        <f t="shared" si="60"/>
        <v>#DIV/0!</v>
      </c>
      <c r="AQ96" s="743" t="e">
        <f t="shared" si="61"/>
        <v>#DIV/0!</v>
      </c>
      <c r="AR96" s="744" t="e">
        <f t="shared" si="62"/>
        <v>#DIV/0!</v>
      </c>
      <c r="AT96" s="740"/>
      <c r="AU96" s="740"/>
      <c r="AV96" s="741"/>
      <c r="AW96" s="742"/>
      <c r="AX96" s="740" t="e">
        <f t="shared" si="63"/>
        <v>#DIV/0!</v>
      </c>
      <c r="AY96" s="743" t="e">
        <f t="shared" si="64"/>
        <v>#DIV/0!</v>
      </c>
      <c r="AZ96" s="744" t="e">
        <f t="shared" si="65"/>
        <v>#DIV/0!</v>
      </c>
      <c r="BB96" s="740"/>
      <c r="BC96" s="740"/>
      <c r="BD96" s="741"/>
      <c r="BE96" s="742">
        <v>0</v>
      </c>
      <c r="BF96" s="740" t="e">
        <f t="shared" si="66"/>
        <v>#DIV/0!</v>
      </c>
      <c r="BG96" s="743" t="e">
        <f t="shared" si="67"/>
        <v>#DIV/0!</v>
      </c>
      <c r="BH96" s="744" t="e">
        <f t="shared" si="68"/>
        <v>#DIV/0!</v>
      </c>
      <c r="BJ96" s="740"/>
      <c r="BK96" s="740"/>
      <c r="BL96" s="741"/>
      <c r="BM96" s="742">
        <v>0</v>
      </c>
      <c r="BN96" s="740" t="e">
        <f t="shared" si="69"/>
        <v>#DIV/0!</v>
      </c>
      <c r="BO96" s="743" t="e">
        <f t="shared" si="70"/>
        <v>#DIV/0!</v>
      </c>
      <c r="BP96" s="744" t="e">
        <f t="shared" si="71"/>
        <v>#DIV/0!</v>
      </c>
      <c r="BR96" s="740"/>
      <c r="BS96" s="740"/>
      <c r="BT96" s="741"/>
      <c r="BU96" s="742">
        <v>0</v>
      </c>
      <c r="BV96" s="740" t="e">
        <f t="shared" si="72"/>
        <v>#DIV/0!</v>
      </c>
      <c r="BW96" s="743" t="e">
        <f t="shared" si="73"/>
        <v>#DIV/0!</v>
      </c>
      <c r="BX96" s="744" t="e">
        <f t="shared" si="74"/>
        <v>#DIV/0!</v>
      </c>
      <c r="BZ96" s="740"/>
      <c r="CA96" s="740"/>
      <c r="CB96" s="741"/>
      <c r="CC96" s="742">
        <v>0</v>
      </c>
      <c r="CD96" s="740" t="e">
        <f t="shared" si="75"/>
        <v>#DIV/0!</v>
      </c>
      <c r="CE96" s="743" t="e">
        <f t="shared" si="76"/>
        <v>#DIV/0!</v>
      </c>
      <c r="CF96" s="744" t="e">
        <f t="shared" si="77"/>
        <v>#DIV/0!</v>
      </c>
      <c r="CH96" s="740"/>
      <c r="CI96" s="740"/>
      <c r="CJ96" s="741"/>
      <c r="CK96" s="742">
        <v>0</v>
      </c>
      <c r="CL96" s="740" t="e">
        <f t="shared" si="78"/>
        <v>#DIV/0!</v>
      </c>
      <c r="CM96" s="743" t="e">
        <f t="shared" si="79"/>
        <v>#DIV/0!</v>
      </c>
      <c r="CN96" s="744" t="e">
        <f t="shared" si="80"/>
        <v>#DIV/0!</v>
      </c>
      <c r="CP96" s="740"/>
      <c r="CQ96" s="740"/>
      <c r="CR96" s="741"/>
      <c r="CS96" s="742">
        <v>0</v>
      </c>
      <c r="CT96" s="740" t="e">
        <f t="shared" si="81"/>
        <v>#DIV/0!</v>
      </c>
      <c r="CU96" s="743" t="e">
        <f t="shared" si="82"/>
        <v>#DIV/0!</v>
      </c>
      <c r="CV96" s="744" t="e">
        <f t="shared" si="83"/>
        <v>#DIV/0!</v>
      </c>
      <c r="CX96" s="740"/>
      <c r="CY96" s="740"/>
      <c r="CZ96" s="741"/>
      <c r="DA96" s="742">
        <v>0</v>
      </c>
      <c r="DB96" s="740" t="e">
        <f t="shared" si="84"/>
        <v>#DIV/0!</v>
      </c>
      <c r="DC96" s="743" t="e">
        <f t="shared" si="85"/>
        <v>#DIV/0!</v>
      </c>
      <c r="DD96" s="744" t="e">
        <f t="shared" si="86"/>
        <v>#DIV/0!</v>
      </c>
      <c r="DF96" s="740"/>
      <c r="DG96" s="740"/>
      <c r="DH96" s="741"/>
      <c r="DI96" s="742">
        <v>0</v>
      </c>
      <c r="DJ96" s="740" t="e">
        <f t="shared" si="87"/>
        <v>#DIV/0!</v>
      </c>
      <c r="DK96" s="743" t="e">
        <f t="shared" si="88"/>
        <v>#DIV/0!</v>
      </c>
      <c r="DL96" s="744" t="e">
        <f t="shared" si="89"/>
        <v>#DIV/0!</v>
      </c>
      <c r="DN96" s="740"/>
      <c r="DO96" s="740"/>
      <c r="DP96" s="741"/>
      <c r="DQ96" s="742">
        <v>0</v>
      </c>
      <c r="DR96" s="740" t="e">
        <f t="shared" si="90"/>
        <v>#DIV/0!</v>
      </c>
      <c r="DS96" s="743" t="e">
        <f t="shared" si="91"/>
        <v>#DIV/0!</v>
      </c>
      <c r="DT96" s="744" t="e">
        <f t="shared" si="92"/>
        <v>#DIV/0!</v>
      </c>
      <c r="DV96" s="740"/>
      <c r="DW96" s="740"/>
      <c r="DX96" s="741"/>
      <c r="DY96" s="742">
        <v>0</v>
      </c>
      <c r="DZ96" s="740" t="e">
        <f t="shared" si="93"/>
        <v>#DIV/0!</v>
      </c>
      <c r="EA96" s="743" t="e">
        <f t="shared" si="94"/>
        <v>#DIV/0!</v>
      </c>
      <c r="EB96" s="744" t="e">
        <f t="shared" si="95"/>
        <v>#DIV/0!</v>
      </c>
      <c r="ED96" s="747">
        <f t="shared" si="96"/>
        <v>0</v>
      </c>
      <c r="EE96" s="748"/>
      <c r="EF96" s="749">
        <f t="shared" si="97"/>
        <v>0</v>
      </c>
      <c r="EG96" s="749"/>
      <c r="EH96" s="750"/>
      <c r="EI96" s="751" t="e">
        <f t="shared" si="98"/>
        <v>#DIV/0!</v>
      </c>
      <c r="EJ96" s="752" t="e">
        <f t="shared" si="99"/>
        <v>#DIV/0!</v>
      </c>
      <c r="EK96" s="753"/>
    </row>
    <row r="97" spans="2:141">
      <c r="B97" s="715"/>
      <c r="C97" s="715"/>
      <c r="D97" s="765">
        <v>0</v>
      </c>
      <c r="E97" s="714"/>
      <c r="F97" s="715">
        <v>0</v>
      </c>
      <c r="G97" s="715">
        <v>0</v>
      </c>
      <c r="H97" s="765">
        <v>0</v>
      </c>
      <c r="I97" s="765">
        <v>0</v>
      </c>
      <c r="J97" s="740" t="e">
        <f t="shared" si="52"/>
        <v>#DIV/0!</v>
      </c>
      <c r="K97" s="743" t="e">
        <f t="shared" si="48"/>
        <v>#DIV/0!</v>
      </c>
      <c r="L97" s="766" t="e">
        <f t="shared" si="53"/>
        <v>#DIV/0!</v>
      </c>
      <c r="N97" s="740"/>
      <c r="O97" s="740">
        <v>0</v>
      </c>
      <c r="P97" s="745">
        <v>0</v>
      </c>
      <c r="Q97" s="746">
        <v>0</v>
      </c>
      <c r="R97" s="740" t="e">
        <f t="shared" si="49"/>
        <v>#DIV/0!</v>
      </c>
      <c r="S97" s="743" t="e">
        <f t="shared" si="50"/>
        <v>#DIV/0!</v>
      </c>
      <c r="T97" s="744" t="e">
        <f t="shared" si="51"/>
        <v>#DIV/0!</v>
      </c>
      <c r="V97" s="740"/>
      <c r="W97" s="740"/>
      <c r="X97" s="745">
        <v>0</v>
      </c>
      <c r="Y97" s="746">
        <v>0</v>
      </c>
      <c r="Z97" s="740" t="e">
        <f t="shared" si="54"/>
        <v>#DIV/0!</v>
      </c>
      <c r="AA97" s="743" t="e">
        <f t="shared" si="55"/>
        <v>#DIV/0!</v>
      </c>
      <c r="AB97" s="744" t="e">
        <f t="shared" si="56"/>
        <v>#DIV/0!</v>
      </c>
      <c r="AD97" s="740"/>
      <c r="AE97" s="740"/>
      <c r="AF97" s="741"/>
      <c r="AG97" s="742"/>
      <c r="AH97" s="740" t="e">
        <f t="shared" si="57"/>
        <v>#DIV/0!</v>
      </c>
      <c r="AI97" s="743" t="e">
        <f t="shared" si="58"/>
        <v>#DIV/0!</v>
      </c>
      <c r="AJ97" s="744" t="e">
        <f t="shared" si="59"/>
        <v>#DIV/0!</v>
      </c>
      <c r="AL97" s="740"/>
      <c r="AM97" s="740">
        <v>0</v>
      </c>
      <c r="AN97" s="741">
        <v>0</v>
      </c>
      <c r="AO97" s="742">
        <v>0</v>
      </c>
      <c r="AP97" s="740" t="e">
        <f t="shared" si="60"/>
        <v>#DIV/0!</v>
      </c>
      <c r="AQ97" s="743" t="e">
        <f t="shared" si="61"/>
        <v>#DIV/0!</v>
      </c>
      <c r="AR97" s="744" t="e">
        <f t="shared" si="62"/>
        <v>#DIV/0!</v>
      </c>
      <c r="AT97" s="740"/>
      <c r="AU97" s="740"/>
      <c r="AV97" s="741"/>
      <c r="AW97" s="742"/>
      <c r="AX97" s="740" t="e">
        <f t="shared" si="63"/>
        <v>#DIV/0!</v>
      </c>
      <c r="AY97" s="743" t="e">
        <f t="shared" si="64"/>
        <v>#DIV/0!</v>
      </c>
      <c r="AZ97" s="744" t="e">
        <f t="shared" si="65"/>
        <v>#DIV/0!</v>
      </c>
      <c r="BB97" s="740"/>
      <c r="BC97" s="740"/>
      <c r="BD97" s="741"/>
      <c r="BE97" s="742">
        <v>0</v>
      </c>
      <c r="BF97" s="740" t="e">
        <f t="shared" si="66"/>
        <v>#DIV/0!</v>
      </c>
      <c r="BG97" s="743" t="e">
        <f t="shared" si="67"/>
        <v>#DIV/0!</v>
      </c>
      <c r="BH97" s="744" t="e">
        <f t="shared" si="68"/>
        <v>#DIV/0!</v>
      </c>
      <c r="BJ97" s="740"/>
      <c r="BK97" s="740"/>
      <c r="BL97" s="741"/>
      <c r="BM97" s="742">
        <v>0</v>
      </c>
      <c r="BN97" s="740" t="e">
        <f t="shared" si="69"/>
        <v>#DIV/0!</v>
      </c>
      <c r="BO97" s="743" t="e">
        <f t="shared" si="70"/>
        <v>#DIV/0!</v>
      </c>
      <c r="BP97" s="744" t="e">
        <f t="shared" si="71"/>
        <v>#DIV/0!</v>
      </c>
      <c r="BR97" s="740"/>
      <c r="BS97" s="740"/>
      <c r="BT97" s="741"/>
      <c r="BU97" s="742">
        <v>0</v>
      </c>
      <c r="BV97" s="740" t="e">
        <f t="shared" si="72"/>
        <v>#DIV/0!</v>
      </c>
      <c r="BW97" s="743" t="e">
        <f t="shared" si="73"/>
        <v>#DIV/0!</v>
      </c>
      <c r="BX97" s="744" t="e">
        <f t="shared" si="74"/>
        <v>#DIV/0!</v>
      </c>
      <c r="BZ97" s="740"/>
      <c r="CA97" s="740"/>
      <c r="CB97" s="741"/>
      <c r="CC97" s="742">
        <v>0</v>
      </c>
      <c r="CD97" s="740" t="e">
        <f t="shared" si="75"/>
        <v>#DIV/0!</v>
      </c>
      <c r="CE97" s="743" t="e">
        <f t="shared" si="76"/>
        <v>#DIV/0!</v>
      </c>
      <c r="CF97" s="744" t="e">
        <f t="shared" si="77"/>
        <v>#DIV/0!</v>
      </c>
      <c r="CH97" s="740"/>
      <c r="CI97" s="740"/>
      <c r="CJ97" s="741"/>
      <c r="CK97" s="742">
        <v>0</v>
      </c>
      <c r="CL97" s="740" t="e">
        <f t="shared" si="78"/>
        <v>#DIV/0!</v>
      </c>
      <c r="CM97" s="743" t="e">
        <f t="shared" si="79"/>
        <v>#DIV/0!</v>
      </c>
      <c r="CN97" s="744" t="e">
        <f t="shared" si="80"/>
        <v>#DIV/0!</v>
      </c>
      <c r="CP97" s="740"/>
      <c r="CQ97" s="740"/>
      <c r="CR97" s="741"/>
      <c r="CS97" s="742">
        <v>0</v>
      </c>
      <c r="CT97" s="740" t="e">
        <f t="shared" si="81"/>
        <v>#DIV/0!</v>
      </c>
      <c r="CU97" s="743" t="e">
        <f t="shared" si="82"/>
        <v>#DIV/0!</v>
      </c>
      <c r="CV97" s="744" t="e">
        <f t="shared" si="83"/>
        <v>#DIV/0!</v>
      </c>
      <c r="CX97" s="740"/>
      <c r="CY97" s="740"/>
      <c r="CZ97" s="741"/>
      <c r="DA97" s="742">
        <v>0</v>
      </c>
      <c r="DB97" s="740" t="e">
        <f t="shared" si="84"/>
        <v>#DIV/0!</v>
      </c>
      <c r="DC97" s="743" t="e">
        <f t="shared" si="85"/>
        <v>#DIV/0!</v>
      </c>
      <c r="DD97" s="744" t="e">
        <f t="shared" si="86"/>
        <v>#DIV/0!</v>
      </c>
      <c r="DF97" s="740"/>
      <c r="DG97" s="740"/>
      <c r="DH97" s="741"/>
      <c r="DI97" s="742">
        <v>0</v>
      </c>
      <c r="DJ97" s="740" t="e">
        <f t="shared" si="87"/>
        <v>#DIV/0!</v>
      </c>
      <c r="DK97" s="743" t="e">
        <f t="shared" si="88"/>
        <v>#DIV/0!</v>
      </c>
      <c r="DL97" s="744" t="e">
        <f t="shared" si="89"/>
        <v>#DIV/0!</v>
      </c>
      <c r="DN97" s="740"/>
      <c r="DO97" s="740"/>
      <c r="DP97" s="741"/>
      <c r="DQ97" s="742">
        <v>0</v>
      </c>
      <c r="DR97" s="740" t="e">
        <f t="shared" si="90"/>
        <v>#DIV/0!</v>
      </c>
      <c r="DS97" s="743" t="e">
        <f t="shared" si="91"/>
        <v>#DIV/0!</v>
      </c>
      <c r="DT97" s="744" t="e">
        <f t="shared" si="92"/>
        <v>#DIV/0!</v>
      </c>
      <c r="DV97" s="740"/>
      <c r="DW97" s="740"/>
      <c r="DX97" s="741"/>
      <c r="DY97" s="742">
        <v>0</v>
      </c>
      <c r="DZ97" s="740" t="e">
        <f t="shared" si="93"/>
        <v>#DIV/0!</v>
      </c>
      <c r="EA97" s="743" t="e">
        <f t="shared" si="94"/>
        <v>#DIV/0!</v>
      </c>
      <c r="EB97" s="744" t="e">
        <f t="shared" si="95"/>
        <v>#DIV/0!</v>
      </c>
      <c r="ED97" s="747">
        <f t="shared" si="96"/>
        <v>0</v>
      </c>
      <c r="EE97" s="748"/>
      <c r="EF97" s="749">
        <f t="shared" si="97"/>
        <v>0</v>
      </c>
      <c r="EG97" s="749"/>
      <c r="EH97" s="750"/>
      <c r="EI97" s="751" t="e">
        <f t="shared" si="98"/>
        <v>#DIV/0!</v>
      </c>
      <c r="EJ97" s="752" t="e">
        <f t="shared" si="99"/>
        <v>#DIV/0!</v>
      </c>
      <c r="EK97" s="753"/>
    </row>
    <row r="98" spans="2:141">
      <c r="B98" s="715"/>
      <c r="C98" s="715"/>
      <c r="D98" s="765">
        <v>0</v>
      </c>
      <c r="E98" s="714"/>
      <c r="F98" s="715">
        <v>0</v>
      </c>
      <c r="G98" s="715">
        <v>0</v>
      </c>
      <c r="H98" s="765">
        <v>0</v>
      </c>
      <c r="I98" s="765">
        <v>0</v>
      </c>
      <c r="J98" s="740" t="e">
        <f t="shared" si="52"/>
        <v>#DIV/0!</v>
      </c>
      <c r="K98" s="743" t="e">
        <f t="shared" si="48"/>
        <v>#DIV/0!</v>
      </c>
      <c r="L98" s="766" t="e">
        <f t="shared" si="53"/>
        <v>#DIV/0!</v>
      </c>
      <c r="N98" s="740"/>
      <c r="O98" s="740">
        <v>0</v>
      </c>
      <c r="P98" s="745">
        <v>0</v>
      </c>
      <c r="Q98" s="746">
        <v>0</v>
      </c>
      <c r="R98" s="740" t="e">
        <f t="shared" si="49"/>
        <v>#DIV/0!</v>
      </c>
      <c r="S98" s="743" t="e">
        <f t="shared" si="50"/>
        <v>#DIV/0!</v>
      </c>
      <c r="T98" s="744" t="e">
        <f t="shared" si="51"/>
        <v>#DIV/0!</v>
      </c>
      <c r="V98" s="740"/>
      <c r="W98" s="740"/>
      <c r="X98" s="745">
        <v>0</v>
      </c>
      <c r="Y98" s="746">
        <v>0</v>
      </c>
      <c r="Z98" s="740" t="e">
        <f t="shared" si="54"/>
        <v>#DIV/0!</v>
      </c>
      <c r="AA98" s="743" t="e">
        <f t="shared" si="55"/>
        <v>#DIV/0!</v>
      </c>
      <c r="AB98" s="744" t="e">
        <f t="shared" si="56"/>
        <v>#DIV/0!</v>
      </c>
      <c r="AD98" s="740"/>
      <c r="AE98" s="740"/>
      <c r="AF98" s="741"/>
      <c r="AG98" s="742"/>
      <c r="AH98" s="740" t="e">
        <f t="shared" si="57"/>
        <v>#DIV/0!</v>
      </c>
      <c r="AI98" s="743" t="e">
        <f t="shared" si="58"/>
        <v>#DIV/0!</v>
      </c>
      <c r="AJ98" s="744" t="e">
        <f t="shared" si="59"/>
        <v>#DIV/0!</v>
      </c>
      <c r="AL98" s="740"/>
      <c r="AM98" s="740">
        <v>0</v>
      </c>
      <c r="AN98" s="741">
        <v>0</v>
      </c>
      <c r="AO98" s="742">
        <v>0</v>
      </c>
      <c r="AP98" s="740" t="e">
        <f t="shared" si="60"/>
        <v>#DIV/0!</v>
      </c>
      <c r="AQ98" s="743" t="e">
        <f t="shared" si="61"/>
        <v>#DIV/0!</v>
      </c>
      <c r="AR98" s="744" t="e">
        <f t="shared" si="62"/>
        <v>#DIV/0!</v>
      </c>
      <c r="AT98" s="740"/>
      <c r="AU98" s="740"/>
      <c r="AV98" s="741"/>
      <c r="AW98" s="742"/>
      <c r="AX98" s="740" t="e">
        <f t="shared" si="63"/>
        <v>#DIV/0!</v>
      </c>
      <c r="AY98" s="743" t="e">
        <f t="shared" si="64"/>
        <v>#DIV/0!</v>
      </c>
      <c r="AZ98" s="744" t="e">
        <f t="shared" si="65"/>
        <v>#DIV/0!</v>
      </c>
      <c r="BB98" s="740"/>
      <c r="BC98" s="740"/>
      <c r="BD98" s="741"/>
      <c r="BE98" s="742">
        <v>0</v>
      </c>
      <c r="BF98" s="740" t="e">
        <f t="shared" si="66"/>
        <v>#DIV/0!</v>
      </c>
      <c r="BG98" s="743" t="e">
        <f t="shared" si="67"/>
        <v>#DIV/0!</v>
      </c>
      <c r="BH98" s="744" t="e">
        <f t="shared" si="68"/>
        <v>#DIV/0!</v>
      </c>
      <c r="BJ98" s="740"/>
      <c r="BK98" s="740"/>
      <c r="BL98" s="741"/>
      <c r="BM98" s="742">
        <v>0</v>
      </c>
      <c r="BN98" s="740" t="e">
        <f t="shared" si="69"/>
        <v>#DIV/0!</v>
      </c>
      <c r="BO98" s="743" t="e">
        <f t="shared" si="70"/>
        <v>#DIV/0!</v>
      </c>
      <c r="BP98" s="744" t="e">
        <f t="shared" si="71"/>
        <v>#DIV/0!</v>
      </c>
      <c r="BR98" s="740"/>
      <c r="BS98" s="740"/>
      <c r="BT98" s="741"/>
      <c r="BU98" s="742">
        <v>0</v>
      </c>
      <c r="BV98" s="740" t="e">
        <f t="shared" si="72"/>
        <v>#DIV/0!</v>
      </c>
      <c r="BW98" s="743" t="e">
        <f t="shared" si="73"/>
        <v>#DIV/0!</v>
      </c>
      <c r="BX98" s="744" t="e">
        <f t="shared" si="74"/>
        <v>#DIV/0!</v>
      </c>
      <c r="BZ98" s="740"/>
      <c r="CA98" s="740"/>
      <c r="CB98" s="741"/>
      <c r="CC98" s="742">
        <v>0</v>
      </c>
      <c r="CD98" s="740" t="e">
        <f t="shared" si="75"/>
        <v>#DIV/0!</v>
      </c>
      <c r="CE98" s="743" t="e">
        <f t="shared" si="76"/>
        <v>#DIV/0!</v>
      </c>
      <c r="CF98" s="744" t="e">
        <f t="shared" si="77"/>
        <v>#DIV/0!</v>
      </c>
      <c r="CH98" s="740"/>
      <c r="CI98" s="740"/>
      <c r="CJ98" s="741"/>
      <c r="CK98" s="742">
        <v>0</v>
      </c>
      <c r="CL98" s="740" t="e">
        <f t="shared" si="78"/>
        <v>#DIV/0!</v>
      </c>
      <c r="CM98" s="743" t="e">
        <f t="shared" si="79"/>
        <v>#DIV/0!</v>
      </c>
      <c r="CN98" s="744" t="e">
        <f t="shared" si="80"/>
        <v>#DIV/0!</v>
      </c>
      <c r="CP98" s="740"/>
      <c r="CQ98" s="740"/>
      <c r="CR98" s="741"/>
      <c r="CS98" s="742">
        <v>0</v>
      </c>
      <c r="CT98" s="740" t="e">
        <f t="shared" si="81"/>
        <v>#DIV/0!</v>
      </c>
      <c r="CU98" s="743" t="e">
        <f t="shared" si="82"/>
        <v>#DIV/0!</v>
      </c>
      <c r="CV98" s="744" t="e">
        <f t="shared" si="83"/>
        <v>#DIV/0!</v>
      </c>
      <c r="CX98" s="740"/>
      <c r="CY98" s="740"/>
      <c r="CZ98" s="741"/>
      <c r="DA98" s="742">
        <v>0</v>
      </c>
      <c r="DB98" s="740" t="e">
        <f t="shared" si="84"/>
        <v>#DIV/0!</v>
      </c>
      <c r="DC98" s="743" t="e">
        <f t="shared" si="85"/>
        <v>#DIV/0!</v>
      </c>
      <c r="DD98" s="744" t="e">
        <f t="shared" si="86"/>
        <v>#DIV/0!</v>
      </c>
      <c r="DF98" s="740"/>
      <c r="DG98" s="740"/>
      <c r="DH98" s="741"/>
      <c r="DI98" s="742">
        <v>0</v>
      </c>
      <c r="DJ98" s="740" t="e">
        <f t="shared" si="87"/>
        <v>#DIV/0!</v>
      </c>
      <c r="DK98" s="743" t="e">
        <f t="shared" si="88"/>
        <v>#DIV/0!</v>
      </c>
      <c r="DL98" s="744" t="e">
        <f t="shared" si="89"/>
        <v>#DIV/0!</v>
      </c>
      <c r="DN98" s="740"/>
      <c r="DO98" s="740"/>
      <c r="DP98" s="741"/>
      <c r="DQ98" s="742">
        <v>0</v>
      </c>
      <c r="DR98" s="740" t="e">
        <f t="shared" si="90"/>
        <v>#DIV/0!</v>
      </c>
      <c r="DS98" s="743" t="e">
        <f t="shared" si="91"/>
        <v>#DIV/0!</v>
      </c>
      <c r="DT98" s="744" t="e">
        <f t="shared" si="92"/>
        <v>#DIV/0!</v>
      </c>
      <c r="DV98" s="740"/>
      <c r="DW98" s="740"/>
      <c r="DX98" s="741"/>
      <c r="DY98" s="742">
        <v>0</v>
      </c>
      <c r="DZ98" s="740" t="e">
        <f t="shared" si="93"/>
        <v>#DIV/0!</v>
      </c>
      <c r="EA98" s="743" t="e">
        <f t="shared" si="94"/>
        <v>#DIV/0!</v>
      </c>
      <c r="EB98" s="744" t="e">
        <f t="shared" si="95"/>
        <v>#DIV/0!</v>
      </c>
      <c r="ED98" s="747">
        <f t="shared" si="96"/>
        <v>0</v>
      </c>
      <c r="EE98" s="748"/>
      <c r="EF98" s="749">
        <f t="shared" si="97"/>
        <v>0</v>
      </c>
      <c r="EG98" s="749"/>
      <c r="EH98" s="750"/>
      <c r="EI98" s="751" t="e">
        <f t="shared" si="98"/>
        <v>#DIV/0!</v>
      </c>
      <c r="EJ98" s="752" t="e">
        <f t="shared" si="99"/>
        <v>#DIV/0!</v>
      </c>
      <c r="EK98" s="753"/>
    </row>
    <row r="99" spans="2:141">
      <c r="B99" s="715"/>
      <c r="C99" s="715"/>
      <c r="D99" s="765">
        <v>0</v>
      </c>
      <c r="E99" s="714"/>
      <c r="F99" s="715">
        <v>0</v>
      </c>
      <c r="G99" s="715">
        <v>0</v>
      </c>
      <c r="H99" s="765">
        <v>0</v>
      </c>
      <c r="I99" s="765">
        <v>0</v>
      </c>
      <c r="J99" s="740" t="e">
        <f t="shared" si="52"/>
        <v>#DIV/0!</v>
      </c>
      <c r="K99" s="743" t="e">
        <f t="shared" si="48"/>
        <v>#DIV/0!</v>
      </c>
      <c r="L99" s="766" t="e">
        <f t="shared" si="53"/>
        <v>#DIV/0!</v>
      </c>
      <c r="N99" s="740"/>
      <c r="O99" s="740">
        <v>0</v>
      </c>
      <c r="P99" s="745">
        <v>0</v>
      </c>
      <c r="Q99" s="746">
        <v>0</v>
      </c>
      <c r="R99" s="740" t="e">
        <f t="shared" si="49"/>
        <v>#DIV/0!</v>
      </c>
      <c r="S99" s="743" t="e">
        <f t="shared" si="50"/>
        <v>#DIV/0!</v>
      </c>
      <c r="T99" s="744" t="e">
        <f t="shared" si="51"/>
        <v>#DIV/0!</v>
      </c>
      <c r="V99" s="740"/>
      <c r="W99" s="740"/>
      <c r="X99" s="745">
        <v>0</v>
      </c>
      <c r="Y99" s="746">
        <v>0</v>
      </c>
      <c r="Z99" s="740" t="e">
        <f t="shared" si="54"/>
        <v>#DIV/0!</v>
      </c>
      <c r="AA99" s="743" t="e">
        <f t="shared" si="55"/>
        <v>#DIV/0!</v>
      </c>
      <c r="AB99" s="744" t="e">
        <f t="shared" si="56"/>
        <v>#DIV/0!</v>
      </c>
      <c r="AD99" s="740"/>
      <c r="AE99" s="740"/>
      <c r="AF99" s="741"/>
      <c r="AG99" s="742"/>
      <c r="AH99" s="740" t="e">
        <f t="shared" si="57"/>
        <v>#DIV/0!</v>
      </c>
      <c r="AI99" s="743" t="e">
        <f t="shared" si="58"/>
        <v>#DIV/0!</v>
      </c>
      <c r="AJ99" s="744" t="e">
        <f t="shared" si="59"/>
        <v>#DIV/0!</v>
      </c>
      <c r="AL99" s="740"/>
      <c r="AM99" s="740">
        <v>0</v>
      </c>
      <c r="AN99" s="741">
        <v>0</v>
      </c>
      <c r="AO99" s="742">
        <v>0</v>
      </c>
      <c r="AP99" s="740" t="e">
        <f t="shared" si="60"/>
        <v>#DIV/0!</v>
      </c>
      <c r="AQ99" s="743" t="e">
        <f t="shared" si="61"/>
        <v>#DIV/0!</v>
      </c>
      <c r="AR99" s="744" t="e">
        <f t="shared" si="62"/>
        <v>#DIV/0!</v>
      </c>
      <c r="AT99" s="740"/>
      <c r="AU99" s="740"/>
      <c r="AV99" s="741"/>
      <c r="AW99" s="742"/>
      <c r="AX99" s="740" t="e">
        <f t="shared" si="63"/>
        <v>#DIV/0!</v>
      </c>
      <c r="AY99" s="743" t="e">
        <f t="shared" si="64"/>
        <v>#DIV/0!</v>
      </c>
      <c r="AZ99" s="744" t="e">
        <f t="shared" si="65"/>
        <v>#DIV/0!</v>
      </c>
      <c r="BB99" s="740"/>
      <c r="BC99" s="740"/>
      <c r="BD99" s="741"/>
      <c r="BE99" s="742">
        <v>0</v>
      </c>
      <c r="BF99" s="740" t="e">
        <f t="shared" si="66"/>
        <v>#DIV/0!</v>
      </c>
      <c r="BG99" s="743" t="e">
        <f t="shared" si="67"/>
        <v>#DIV/0!</v>
      </c>
      <c r="BH99" s="744" t="e">
        <f t="shared" si="68"/>
        <v>#DIV/0!</v>
      </c>
      <c r="BJ99" s="740"/>
      <c r="BK99" s="740"/>
      <c r="BL99" s="741"/>
      <c r="BM99" s="742">
        <v>0</v>
      </c>
      <c r="BN99" s="740" t="e">
        <f t="shared" si="69"/>
        <v>#DIV/0!</v>
      </c>
      <c r="BO99" s="743" t="e">
        <f t="shared" si="70"/>
        <v>#DIV/0!</v>
      </c>
      <c r="BP99" s="744" t="e">
        <f t="shared" si="71"/>
        <v>#DIV/0!</v>
      </c>
      <c r="BR99" s="740"/>
      <c r="BS99" s="740"/>
      <c r="BT99" s="741"/>
      <c r="BU99" s="742">
        <v>0</v>
      </c>
      <c r="BV99" s="740" t="e">
        <f t="shared" si="72"/>
        <v>#DIV/0!</v>
      </c>
      <c r="BW99" s="743" t="e">
        <f t="shared" si="73"/>
        <v>#DIV/0!</v>
      </c>
      <c r="BX99" s="744" t="e">
        <f t="shared" si="74"/>
        <v>#DIV/0!</v>
      </c>
      <c r="BZ99" s="740"/>
      <c r="CA99" s="740"/>
      <c r="CB99" s="741"/>
      <c r="CC99" s="742">
        <v>0</v>
      </c>
      <c r="CD99" s="740" t="e">
        <f t="shared" si="75"/>
        <v>#DIV/0!</v>
      </c>
      <c r="CE99" s="743" t="e">
        <f t="shared" si="76"/>
        <v>#DIV/0!</v>
      </c>
      <c r="CF99" s="744" t="e">
        <f t="shared" si="77"/>
        <v>#DIV/0!</v>
      </c>
      <c r="CH99" s="740"/>
      <c r="CI99" s="740"/>
      <c r="CJ99" s="741"/>
      <c r="CK99" s="742">
        <v>0</v>
      </c>
      <c r="CL99" s="740" t="e">
        <f t="shared" si="78"/>
        <v>#DIV/0!</v>
      </c>
      <c r="CM99" s="743" t="e">
        <f t="shared" si="79"/>
        <v>#DIV/0!</v>
      </c>
      <c r="CN99" s="744" t="e">
        <f t="shared" si="80"/>
        <v>#DIV/0!</v>
      </c>
      <c r="CP99" s="740"/>
      <c r="CQ99" s="740"/>
      <c r="CR99" s="741"/>
      <c r="CS99" s="742">
        <v>0</v>
      </c>
      <c r="CT99" s="740" t="e">
        <f t="shared" si="81"/>
        <v>#DIV/0!</v>
      </c>
      <c r="CU99" s="743" t="e">
        <f t="shared" si="82"/>
        <v>#DIV/0!</v>
      </c>
      <c r="CV99" s="744" t="e">
        <f t="shared" si="83"/>
        <v>#DIV/0!</v>
      </c>
      <c r="CX99" s="740"/>
      <c r="CY99" s="740"/>
      <c r="CZ99" s="741"/>
      <c r="DA99" s="742">
        <v>0</v>
      </c>
      <c r="DB99" s="740" t="e">
        <f t="shared" si="84"/>
        <v>#DIV/0!</v>
      </c>
      <c r="DC99" s="743" t="e">
        <f t="shared" si="85"/>
        <v>#DIV/0!</v>
      </c>
      <c r="DD99" s="744" t="e">
        <f t="shared" si="86"/>
        <v>#DIV/0!</v>
      </c>
      <c r="DF99" s="740"/>
      <c r="DG99" s="740"/>
      <c r="DH99" s="741"/>
      <c r="DI99" s="742">
        <v>0</v>
      </c>
      <c r="DJ99" s="740" t="e">
        <f t="shared" si="87"/>
        <v>#DIV/0!</v>
      </c>
      <c r="DK99" s="743" t="e">
        <f t="shared" si="88"/>
        <v>#DIV/0!</v>
      </c>
      <c r="DL99" s="744" t="e">
        <f t="shared" si="89"/>
        <v>#DIV/0!</v>
      </c>
      <c r="DN99" s="740"/>
      <c r="DO99" s="740"/>
      <c r="DP99" s="741"/>
      <c r="DQ99" s="742">
        <v>0</v>
      </c>
      <c r="DR99" s="740" t="e">
        <f t="shared" si="90"/>
        <v>#DIV/0!</v>
      </c>
      <c r="DS99" s="743" t="e">
        <f t="shared" si="91"/>
        <v>#DIV/0!</v>
      </c>
      <c r="DT99" s="744" t="e">
        <f t="shared" si="92"/>
        <v>#DIV/0!</v>
      </c>
      <c r="DV99" s="740"/>
      <c r="DW99" s="740"/>
      <c r="DX99" s="741"/>
      <c r="DY99" s="742">
        <v>0</v>
      </c>
      <c r="DZ99" s="740" t="e">
        <f t="shared" si="93"/>
        <v>#DIV/0!</v>
      </c>
      <c r="EA99" s="743" t="e">
        <f t="shared" si="94"/>
        <v>#DIV/0!</v>
      </c>
      <c r="EB99" s="744" t="e">
        <f t="shared" si="95"/>
        <v>#DIV/0!</v>
      </c>
      <c r="ED99" s="747">
        <f t="shared" si="96"/>
        <v>0</v>
      </c>
      <c r="EE99" s="748"/>
      <c r="EF99" s="749">
        <f t="shared" si="97"/>
        <v>0</v>
      </c>
      <c r="EG99" s="749"/>
      <c r="EH99" s="750"/>
      <c r="EI99" s="751" t="e">
        <f t="shared" si="98"/>
        <v>#DIV/0!</v>
      </c>
      <c r="EJ99" s="752" t="e">
        <f t="shared" si="99"/>
        <v>#DIV/0!</v>
      </c>
      <c r="EK99" s="753"/>
    </row>
    <row r="100" spans="2:141">
      <c r="B100" s="715"/>
      <c r="C100" s="715"/>
      <c r="D100" s="765">
        <v>0</v>
      </c>
      <c r="E100" s="714"/>
      <c r="F100" s="715">
        <v>0</v>
      </c>
      <c r="G100" s="715">
        <v>0</v>
      </c>
      <c r="H100" s="765">
        <v>0</v>
      </c>
      <c r="I100" s="765">
        <v>0</v>
      </c>
      <c r="J100" s="740" t="e">
        <f t="shared" si="52"/>
        <v>#DIV/0!</v>
      </c>
      <c r="K100" s="743" t="e">
        <f t="shared" si="48"/>
        <v>#DIV/0!</v>
      </c>
      <c r="L100" s="766" t="e">
        <f t="shared" si="53"/>
        <v>#DIV/0!</v>
      </c>
      <c r="N100" s="740"/>
      <c r="O100" s="740">
        <v>0</v>
      </c>
      <c r="P100" s="745">
        <v>0</v>
      </c>
      <c r="Q100" s="746">
        <v>0</v>
      </c>
      <c r="R100" s="740" t="e">
        <f t="shared" si="49"/>
        <v>#DIV/0!</v>
      </c>
      <c r="S100" s="743" t="e">
        <f t="shared" si="50"/>
        <v>#DIV/0!</v>
      </c>
      <c r="T100" s="744" t="e">
        <f t="shared" si="51"/>
        <v>#DIV/0!</v>
      </c>
      <c r="V100" s="740"/>
      <c r="W100" s="740"/>
      <c r="X100" s="745">
        <v>0</v>
      </c>
      <c r="Y100" s="746">
        <v>0</v>
      </c>
      <c r="Z100" s="740" t="e">
        <f t="shared" si="54"/>
        <v>#DIV/0!</v>
      </c>
      <c r="AA100" s="743" t="e">
        <f t="shared" si="55"/>
        <v>#DIV/0!</v>
      </c>
      <c r="AB100" s="744" t="e">
        <f t="shared" si="56"/>
        <v>#DIV/0!</v>
      </c>
      <c r="AD100" s="740"/>
      <c r="AE100" s="740"/>
      <c r="AF100" s="741"/>
      <c r="AG100" s="742"/>
      <c r="AH100" s="740" t="e">
        <f t="shared" si="57"/>
        <v>#DIV/0!</v>
      </c>
      <c r="AI100" s="743" t="e">
        <f t="shared" si="58"/>
        <v>#DIV/0!</v>
      </c>
      <c r="AJ100" s="744" t="e">
        <f t="shared" si="59"/>
        <v>#DIV/0!</v>
      </c>
      <c r="AL100" s="740"/>
      <c r="AM100" s="740">
        <v>0</v>
      </c>
      <c r="AN100" s="741">
        <v>0</v>
      </c>
      <c r="AO100" s="742">
        <v>0</v>
      </c>
      <c r="AP100" s="740" t="e">
        <f t="shared" si="60"/>
        <v>#DIV/0!</v>
      </c>
      <c r="AQ100" s="743" t="e">
        <f t="shared" si="61"/>
        <v>#DIV/0!</v>
      </c>
      <c r="AR100" s="744" t="e">
        <f t="shared" si="62"/>
        <v>#DIV/0!</v>
      </c>
      <c r="AT100" s="740"/>
      <c r="AU100" s="740"/>
      <c r="AV100" s="741"/>
      <c r="AW100" s="742"/>
      <c r="AX100" s="740" t="e">
        <f t="shared" si="63"/>
        <v>#DIV/0!</v>
      </c>
      <c r="AY100" s="743" t="e">
        <f t="shared" si="64"/>
        <v>#DIV/0!</v>
      </c>
      <c r="AZ100" s="744" t="e">
        <f t="shared" si="65"/>
        <v>#DIV/0!</v>
      </c>
      <c r="BB100" s="740"/>
      <c r="BC100" s="740"/>
      <c r="BD100" s="741"/>
      <c r="BE100" s="742">
        <v>0</v>
      </c>
      <c r="BF100" s="740" t="e">
        <f t="shared" si="66"/>
        <v>#DIV/0!</v>
      </c>
      <c r="BG100" s="743" t="e">
        <f t="shared" si="67"/>
        <v>#DIV/0!</v>
      </c>
      <c r="BH100" s="744" t="e">
        <f t="shared" si="68"/>
        <v>#DIV/0!</v>
      </c>
      <c r="BJ100" s="740"/>
      <c r="BK100" s="740"/>
      <c r="BL100" s="741"/>
      <c r="BM100" s="742">
        <v>0</v>
      </c>
      <c r="BN100" s="740" t="e">
        <f t="shared" si="69"/>
        <v>#DIV/0!</v>
      </c>
      <c r="BO100" s="743" t="e">
        <f t="shared" si="70"/>
        <v>#DIV/0!</v>
      </c>
      <c r="BP100" s="744" t="e">
        <f t="shared" si="71"/>
        <v>#DIV/0!</v>
      </c>
      <c r="BR100" s="740"/>
      <c r="BS100" s="740"/>
      <c r="BT100" s="741"/>
      <c r="BU100" s="742">
        <v>0</v>
      </c>
      <c r="BV100" s="740" t="e">
        <f t="shared" si="72"/>
        <v>#DIV/0!</v>
      </c>
      <c r="BW100" s="743" t="e">
        <f t="shared" si="73"/>
        <v>#DIV/0!</v>
      </c>
      <c r="BX100" s="744" t="e">
        <f t="shared" si="74"/>
        <v>#DIV/0!</v>
      </c>
      <c r="BZ100" s="740"/>
      <c r="CA100" s="740"/>
      <c r="CB100" s="741"/>
      <c r="CC100" s="742">
        <v>0</v>
      </c>
      <c r="CD100" s="740" t="e">
        <f t="shared" si="75"/>
        <v>#DIV/0!</v>
      </c>
      <c r="CE100" s="743" t="e">
        <f t="shared" si="76"/>
        <v>#DIV/0!</v>
      </c>
      <c r="CF100" s="744" t="e">
        <f t="shared" si="77"/>
        <v>#DIV/0!</v>
      </c>
      <c r="CH100" s="740"/>
      <c r="CI100" s="740"/>
      <c r="CJ100" s="741"/>
      <c r="CK100" s="742">
        <v>0</v>
      </c>
      <c r="CL100" s="740" t="e">
        <f t="shared" si="78"/>
        <v>#DIV/0!</v>
      </c>
      <c r="CM100" s="743" t="e">
        <f t="shared" si="79"/>
        <v>#DIV/0!</v>
      </c>
      <c r="CN100" s="744" t="e">
        <f t="shared" si="80"/>
        <v>#DIV/0!</v>
      </c>
      <c r="CP100" s="740"/>
      <c r="CQ100" s="740"/>
      <c r="CR100" s="741"/>
      <c r="CS100" s="742">
        <v>0</v>
      </c>
      <c r="CT100" s="740" t="e">
        <f t="shared" si="81"/>
        <v>#DIV/0!</v>
      </c>
      <c r="CU100" s="743" t="e">
        <f t="shared" si="82"/>
        <v>#DIV/0!</v>
      </c>
      <c r="CV100" s="744" t="e">
        <f t="shared" si="83"/>
        <v>#DIV/0!</v>
      </c>
      <c r="CX100" s="740"/>
      <c r="CY100" s="740"/>
      <c r="CZ100" s="741"/>
      <c r="DA100" s="742">
        <v>0</v>
      </c>
      <c r="DB100" s="740" t="e">
        <f t="shared" si="84"/>
        <v>#DIV/0!</v>
      </c>
      <c r="DC100" s="743" t="e">
        <f t="shared" si="85"/>
        <v>#DIV/0!</v>
      </c>
      <c r="DD100" s="744" t="e">
        <f t="shared" si="86"/>
        <v>#DIV/0!</v>
      </c>
      <c r="DF100" s="740"/>
      <c r="DG100" s="740"/>
      <c r="DH100" s="741"/>
      <c r="DI100" s="742">
        <v>0</v>
      </c>
      <c r="DJ100" s="740" t="e">
        <f t="shared" si="87"/>
        <v>#DIV/0!</v>
      </c>
      <c r="DK100" s="743" t="e">
        <f t="shared" si="88"/>
        <v>#DIV/0!</v>
      </c>
      <c r="DL100" s="744" t="e">
        <f t="shared" si="89"/>
        <v>#DIV/0!</v>
      </c>
      <c r="DN100" s="740"/>
      <c r="DO100" s="740"/>
      <c r="DP100" s="741"/>
      <c r="DQ100" s="742">
        <v>0</v>
      </c>
      <c r="DR100" s="740" t="e">
        <f t="shared" si="90"/>
        <v>#DIV/0!</v>
      </c>
      <c r="DS100" s="743" t="e">
        <f t="shared" si="91"/>
        <v>#DIV/0!</v>
      </c>
      <c r="DT100" s="744" t="e">
        <f t="shared" si="92"/>
        <v>#DIV/0!</v>
      </c>
      <c r="DV100" s="740"/>
      <c r="DW100" s="740"/>
      <c r="DX100" s="741"/>
      <c r="DY100" s="742">
        <v>0</v>
      </c>
      <c r="DZ100" s="740" t="e">
        <f t="shared" si="93"/>
        <v>#DIV/0!</v>
      </c>
      <c r="EA100" s="743" t="e">
        <f t="shared" si="94"/>
        <v>#DIV/0!</v>
      </c>
      <c r="EB100" s="744" t="e">
        <f t="shared" si="95"/>
        <v>#DIV/0!</v>
      </c>
      <c r="ED100" s="747">
        <f t="shared" si="96"/>
        <v>0</v>
      </c>
      <c r="EE100" s="748"/>
      <c r="EF100" s="749">
        <f t="shared" si="97"/>
        <v>0</v>
      </c>
      <c r="EG100" s="749"/>
      <c r="EH100" s="750"/>
      <c r="EI100" s="751" t="e">
        <f t="shared" si="98"/>
        <v>#DIV/0!</v>
      </c>
      <c r="EJ100" s="752" t="e">
        <f t="shared" si="99"/>
        <v>#DIV/0!</v>
      </c>
      <c r="EK100" s="753"/>
    </row>
    <row r="101" spans="2:141">
      <c r="B101" s="715"/>
      <c r="C101" s="715"/>
      <c r="D101" s="765">
        <v>0</v>
      </c>
      <c r="E101" s="714"/>
      <c r="F101" s="715">
        <v>0</v>
      </c>
      <c r="G101" s="715">
        <v>0</v>
      </c>
      <c r="H101" s="765">
        <v>0</v>
      </c>
      <c r="I101" s="765">
        <v>0</v>
      </c>
      <c r="J101" s="740" t="e">
        <f t="shared" si="52"/>
        <v>#DIV/0!</v>
      </c>
      <c r="K101" s="743" t="e">
        <f t="shared" ref="K101:K121" si="100">J101</f>
        <v>#DIV/0!</v>
      </c>
      <c r="L101" s="766" t="e">
        <f t="shared" si="53"/>
        <v>#DIV/0!</v>
      </c>
      <c r="N101" s="740"/>
      <c r="O101" s="740">
        <v>0</v>
      </c>
      <c r="P101" s="745">
        <v>0</v>
      </c>
      <c r="Q101" s="746">
        <v>0</v>
      </c>
      <c r="R101" s="740" t="e">
        <f t="shared" ref="R101:R121" si="101">P101/EF101</f>
        <v>#DIV/0!</v>
      </c>
      <c r="S101" s="743" t="e">
        <f t="shared" ref="S101:S121" si="102">R101</f>
        <v>#DIV/0!</v>
      </c>
      <c r="T101" s="744" t="e">
        <f t="shared" ref="T101:T121" si="103">S101*D101</f>
        <v>#DIV/0!</v>
      </c>
      <c r="V101" s="740"/>
      <c r="W101" s="740"/>
      <c r="X101" s="745">
        <v>0</v>
      </c>
      <c r="Y101" s="746">
        <v>0</v>
      </c>
      <c r="Z101" s="740" t="e">
        <f t="shared" si="54"/>
        <v>#DIV/0!</v>
      </c>
      <c r="AA101" s="743" t="e">
        <f t="shared" si="55"/>
        <v>#DIV/0!</v>
      </c>
      <c r="AB101" s="744" t="e">
        <f t="shared" si="56"/>
        <v>#DIV/0!</v>
      </c>
      <c r="AD101" s="740"/>
      <c r="AE101" s="740"/>
      <c r="AF101" s="741"/>
      <c r="AG101" s="742"/>
      <c r="AH101" s="740" t="e">
        <f t="shared" si="57"/>
        <v>#DIV/0!</v>
      </c>
      <c r="AI101" s="743" t="e">
        <f t="shared" si="58"/>
        <v>#DIV/0!</v>
      </c>
      <c r="AJ101" s="744" t="e">
        <f t="shared" si="59"/>
        <v>#DIV/0!</v>
      </c>
      <c r="AL101" s="740"/>
      <c r="AM101" s="740">
        <v>0</v>
      </c>
      <c r="AN101" s="741">
        <v>0</v>
      </c>
      <c r="AO101" s="742">
        <v>0</v>
      </c>
      <c r="AP101" s="740" t="e">
        <f t="shared" si="60"/>
        <v>#DIV/0!</v>
      </c>
      <c r="AQ101" s="743" t="e">
        <f t="shared" si="61"/>
        <v>#DIV/0!</v>
      </c>
      <c r="AR101" s="744" t="e">
        <f t="shared" si="62"/>
        <v>#DIV/0!</v>
      </c>
      <c r="AT101" s="740"/>
      <c r="AU101" s="740"/>
      <c r="AV101" s="741"/>
      <c r="AW101" s="742"/>
      <c r="AX101" s="740" t="e">
        <f t="shared" si="63"/>
        <v>#DIV/0!</v>
      </c>
      <c r="AY101" s="743" t="e">
        <f t="shared" si="64"/>
        <v>#DIV/0!</v>
      </c>
      <c r="AZ101" s="744" t="e">
        <f t="shared" si="65"/>
        <v>#DIV/0!</v>
      </c>
      <c r="BB101" s="740"/>
      <c r="BC101" s="740"/>
      <c r="BD101" s="741"/>
      <c r="BE101" s="742">
        <v>0</v>
      </c>
      <c r="BF101" s="740" t="e">
        <f t="shared" si="66"/>
        <v>#DIV/0!</v>
      </c>
      <c r="BG101" s="743" t="e">
        <f t="shared" si="67"/>
        <v>#DIV/0!</v>
      </c>
      <c r="BH101" s="744" t="e">
        <f t="shared" si="68"/>
        <v>#DIV/0!</v>
      </c>
      <c r="BJ101" s="740"/>
      <c r="BK101" s="740"/>
      <c r="BL101" s="741"/>
      <c r="BM101" s="742">
        <v>0</v>
      </c>
      <c r="BN101" s="740" t="e">
        <f t="shared" si="69"/>
        <v>#DIV/0!</v>
      </c>
      <c r="BO101" s="743" t="e">
        <f t="shared" si="70"/>
        <v>#DIV/0!</v>
      </c>
      <c r="BP101" s="744" t="e">
        <f t="shared" si="71"/>
        <v>#DIV/0!</v>
      </c>
      <c r="BR101" s="740"/>
      <c r="BS101" s="740"/>
      <c r="BT101" s="741"/>
      <c r="BU101" s="742">
        <v>0</v>
      </c>
      <c r="BV101" s="740" t="e">
        <f t="shared" si="72"/>
        <v>#DIV/0!</v>
      </c>
      <c r="BW101" s="743" t="e">
        <f t="shared" si="73"/>
        <v>#DIV/0!</v>
      </c>
      <c r="BX101" s="744" t="e">
        <f t="shared" si="74"/>
        <v>#DIV/0!</v>
      </c>
      <c r="BZ101" s="740"/>
      <c r="CA101" s="740"/>
      <c r="CB101" s="741"/>
      <c r="CC101" s="742">
        <v>0</v>
      </c>
      <c r="CD101" s="740" t="e">
        <f t="shared" si="75"/>
        <v>#DIV/0!</v>
      </c>
      <c r="CE101" s="743" t="e">
        <f t="shared" si="76"/>
        <v>#DIV/0!</v>
      </c>
      <c r="CF101" s="744" t="e">
        <f t="shared" si="77"/>
        <v>#DIV/0!</v>
      </c>
      <c r="CH101" s="740"/>
      <c r="CI101" s="740"/>
      <c r="CJ101" s="741"/>
      <c r="CK101" s="742">
        <v>0</v>
      </c>
      <c r="CL101" s="740" t="e">
        <f t="shared" si="78"/>
        <v>#DIV/0!</v>
      </c>
      <c r="CM101" s="743" t="e">
        <f t="shared" si="79"/>
        <v>#DIV/0!</v>
      </c>
      <c r="CN101" s="744" t="e">
        <f t="shared" si="80"/>
        <v>#DIV/0!</v>
      </c>
      <c r="CP101" s="740"/>
      <c r="CQ101" s="740"/>
      <c r="CR101" s="741"/>
      <c r="CS101" s="742">
        <v>0</v>
      </c>
      <c r="CT101" s="740" t="e">
        <f t="shared" si="81"/>
        <v>#DIV/0!</v>
      </c>
      <c r="CU101" s="743" t="e">
        <f t="shared" si="82"/>
        <v>#DIV/0!</v>
      </c>
      <c r="CV101" s="744" t="e">
        <f t="shared" si="83"/>
        <v>#DIV/0!</v>
      </c>
      <c r="CX101" s="740"/>
      <c r="CY101" s="740"/>
      <c r="CZ101" s="741"/>
      <c r="DA101" s="742">
        <v>0</v>
      </c>
      <c r="DB101" s="740" t="e">
        <f t="shared" si="84"/>
        <v>#DIV/0!</v>
      </c>
      <c r="DC101" s="743" t="e">
        <f t="shared" si="85"/>
        <v>#DIV/0!</v>
      </c>
      <c r="DD101" s="744" t="e">
        <f t="shared" si="86"/>
        <v>#DIV/0!</v>
      </c>
      <c r="DF101" s="740"/>
      <c r="DG101" s="740"/>
      <c r="DH101" s="741"/>
      <c r="DI101" s="742">
        <v>0</v>
      </c>
      <c r="DJ101" s="740" t="e">
        <f t="shared" si="87"/>
        <v>#DIV/0!</v>
      </c>
      <c r="DK101" s="743" t="e">
        <f t="shared" si="88"/>
        <v>#DIV/0!</v>
      </c>
      <c r="DL101" s="744" t="e">
        <f t="shared" si="89"/>
        <v>#DIV/0!</v>
      </c>
      <c r="DN101" s="740"/>
      <c r="DO101" s="740"/>
      <c r="DP101" s="741"/>
      <c r="DQ101" s="742">
        <v>0</v>
      </c>
      <c r="DR101" s="740" t="e">
        <f t="shared" si="90"/>
        <v>#DIV/0!</v>
      </c>
      <c r="DS101" s="743" t="e">
        <f t="shared" si="91"/>
        <v>#DIV/0!</v>
      </c>
      <c r="DT101" s="744" t="e">
        <f t="shared" si="92"/>
        <v>#DIV/0!</v>
      </c>
      <c r="DV101" s="740"/>
      <c r="DW101" s="740"/>
      <c r="DX101" s="741"/>
      <c r="DY101" s="742">
        <v>0</v>
      </c>
      <c r="DZ101" s="740" t="e">
        <f t="shared" si="93"/>
        <v>#DIV/0!</v>
      </c>
      <c r="EA101" s="743" t="e">
        <f t="shared" si="94"/>
        <v>#DIV/0!</v>
      </c>
      <c r="EB101" s="744" t="e">
        <f t="shared" si="95"/>
        <v>#DIV/0!</v>
      </c>
      <c r="ED101" s="747">
        <f t="shared" si="96"/>
        <v>0</v>
      </c>
      <c r="EE101" s="748"/>
      <c r="EF101" s="749">
        <f t="shared" si="97"/>
        <v>0</v>
      </c>
      <c r="EG101" s="749"/>
      <c r="EH101" s="750"/>
      <c r="EI101" s="751" t="e">
        <f t="shared" si="98"/>
        <v>#DIV/0!</v>
      </c>
      <c r="EJ101" s="752" t="e">
        <f t="shared" si="99"/>
        <v>#DIV/0!</v>
      </c>
      <c r="EK101" s="753"/>
    </row>
    <row r="102" spans="2:141">
      <c r="B102" s="715"/>
      <c r="C102" s="715"/>
      <c r="D102" s="765">
        <v>0</v>
      </c>
      <c r="E102" s="714"/>
      <c r="F102" s="715">
        <v>0</v>
      </c>
      <c r="G102" s="715">
        <v>0</v>
      </c>
      <c r="H102" s="765">
        <v>0</v>
      </c>
      <c r="I102" s="765">
        <v>0</v>
      </c>
      <c r="J102" s="740" t="e">
        <f t="shared" si="52"/>
        <v>#DIV/0!</v>
      </c>
      <c r="K102" s="743" t="e">
        <f t="shared" si="100"/>
        <v>#DIV/0!</v>
      </c>
      <c r="L102" s="766" t="e">
        <f t="shared" si="53"/>
        <v>#DIV/0!</v>
      </c>
      <c r="N102" s="740"/>
      <c r="O102" s="740">
        <v>0</v>
      </c>
      <c r="P102" s="745">
        <v>0</v>
      </c>
      <c r="Q102" s="746">
        <v>0</v>
      </c>
      <c r="R102" s="740" t="e">
        <f t="shared" si="101"/>
        <v>#DIV/0!</v>
      </c>
      <c r="S102" s="743" t="e">
        <f t="shared" si="102"/>
        <v>#DIV/0!</v>
      </c>
      <c r="T102" s="744" t="e">
        <f t="shared" si="103"/>
        <v>#DIV/0!</v>
      </c>
      <c r="V102" s="740"/>
      <c r="W102" s="740"/>
      <c r="X102" s="745">
        <v>0</v>
      </c>
      <c r="Y102" s="746">
        <v>0</v>
      </c>
      <c r="Z102" s="740" t="e">
        <f t="shared" si="54"/>
        <v>#DIV/0!</v>
      </c>
      <c r="AA102" s="743" t="e">
        <f t="shared" si="55"/>
        <v>#DIV/0!</v>
      </c>
      <c r="AB102" s="744" t="e">
        <f t="shared" si="56"/>
        <v>#DIV/0!</v>
      </c>
      <c r="AD102" s="740"/>
      <c r="AE102" s="740"/>
      <c r="AF102" s="741"/>
      <c r="AG102" s="742"/>
      <c r="AH102" s="740" t="e">
        <f t="shared" si="57"/>
        <v>#DIV/0!</v>
      </c>
      <c r="AI102" s="743" t="e">
        <f t="shared" si="58"/>
        <v>#DIV/0!</v>
      </c>
      <c r="AJ102" s="744" t="e">
        <f t="shared" si="59"/>
        <v>#DIV/0!</v>
      </c>
      <c r="AL102" s="740"/>
      <c r="AM102" s="740">
        <v>0</v>
      </c>
      <c r="AN102" s="741">
        <v>0</v>
      </c>
      <c r="AO102" s="742">
        <v>0</v>
      </c>
      <c r="AP102" s="740" t="e">
        <f t="shared" si="60"/>
        <v>#DIV/0!</v>
      </c>
      <c r="AQ102" s="743" t="e">
        <f t="shared" si="61"/>
        <v>#DIV/0!</v>
      </c>
      <c r="AR102" s="744" t="e">
        <f t="shared" si="62"/>
        <v>#DIV/0!</v>
      </c>
      <c r="AT102" s="740"/>
      <c r="AU102" s="740"/>
      <c r="AV102" s="741"/>
      <c r="AW102" s="742"/>
      <c r="AX102" s="740" t="e">
        <f t="shared" si="63"/>
        <v>#DIV/0!</v>
      </c>
      <c r="AY102" s="743" t="e">
        <f t="shared" si="64"/>
        <v>#DIV/0!</v>
      </c>
      <c r="AZ102" s="744" t="e">
        <f t="shared" si="65"/>
        <v>#DIV/0!</v>
      </c>
      <c r="BB102" s="740"/>
      <c r="BC102" s="740"/>
      <c r="BD102" s="741"/>
      <c r="BE102" s="742">
        <v>0</v>
      </c>
      <c r="BF102" s="740" t="e">
        <f t="shared" si="66"/>
        <v>#DIV/0!</v>
      </c>
      <c r="BG102" s="743" t="e">
        <f t="shared" si="67"/>
        <v>#DIV/0!</v>
      </c>
      <c r="BH102" s="744" t="e">
        <f t="shared" si="68"/>
        <v>#DIV/0!</v>
      </c>
      <c r="BJ102" s="740"/>
      <c r="BK102" s="740"/>
      <c r="BL102" s="741"/>
      <c r="BM102" s="742">
        <v>0</v>
      </c>
      <c r="BN102" s="740" t="e">
        <f t="shared" si="69"/>
        <v>#DIV/0!</v>
      </c>
      <c r="BO102" s="743" t="e">
        <f t="shared" si="70"/>
        <v>#DIV/0!</v>
      </c>
      <c r="BP102" s="744" t="e">
        <f t="shared" si="71"/>
        <v>#DIV/0!</v>
      </c>
      <c r="BR102" s="740"/>
      <c r="BS102" s="740"/>
      <c r="BT102" s="741"/>
      <c r="BU102" s="742">
        <v>0</v>
      </c>
      <c r="BV102" s="740" t="e">
        <f t="shared" si="72"/>
        <v>#DIV/0!</v>
      </c>
      <c r="BW102" s="743" t="e">
        <f t="shared" si="73"/>
        <v>#DIV/0!</v>
      </c>
      <c r="BX102" s="744" t="e">
        <f t="shared" si="74"/>
        <v>#DIV/0!</v>
      </c>
      <c r="BZ102" s="740"/>
      <c r="CA102" s="740"/>
      <c r="CB102" s="741"/>
      <c r="CC102" s="742">
        <v>0</v>
      </c>
      <c r="CD102" s="740" t="e">
        <f t="shared" si="75"/>
        <v>#DIV/0!</v>
      </c>
      <c r="CE102" s="743" t="e">
        <f t="shared" si="76"/>
        <v>#DIV/0!</v>
      </c>
      <c r="CF102" s="744" t="e">
        <f t="shared" si="77"/>
        <v>#DIV/0!</v>
      </c>
      <c r="CH102" s="740"/>
      <c r="CI102" s="740"/>
      <c r="CJ102" s="741"/>
      <c r="CK102" s="742">
        <v>0</v>
      </c>
      <c r="CL102" s="740" t="e">
        <f t="shared" si="78"/>
        <v>#DIV/0!</v>
      </c>
      <c r="CM102" s="743" t="e">
        <f t="shared" si="79"/>
        <v>#DIV/0!</v>
      </c>
      <c r="CN102" s="744" t="e">
        <f t="shared" si="80"/>
        <v>#DIV/0!</v>
      </c>
      <c r="CP102" s="740"/>
      <c r="CQ102" s="740"/>
      <c r="CR102" s="741"/>
      <c r="CS102" s="742">
        <v>0</v>
      </c>
      <c r="CT102" s="740" t="e">
        <f t="shared" si="81"/>
        <v>#DIV/0!</v>
      </c>
      <c r="CU102" s="743" t="e">
        <f t="shared" si="82"/>
        <v>#DIV/0!</v>
      </c>
      <c r="CV102" s="744" t="e">
        <f t="shared" si="83"/>
        <v>#DIV/0!</v>
      </c>
      <c r="CX102" s="740"/>
      <c r="CY102" s="740"/>
      <c r="CZ102" s="741"/>
      <c r="DA102" s="742">
        <v>0</v>
      </c>
      <c r="DB102" s="740" t="e">
        <f t="shared" si="84"/>
        <v>#DIV/0!</v>
      </c>
      <c r="DC102" s="743" t="e">
        <f t="shared" si="85"/>
        <v>#DIV/0!</v>
      </c>
      <c r="DD102" s="744" t="e">
        <f t="shared" si="86"/>
        <v>#DIV/0!</v>
      </c>
      <c r="DF102" s="740"/>
      <c r="DG102" s="740"/>
      <c r="DH102" s="741"/>
      <c r="DI102" s="742">
        <v>0</v>
      </c>
      <c r="DJ102" s="740" t="e">
        <f t="shared" si="87"/>
        <v>#DIV/0!</v>
      </c>
      <c r="DK102" s="743" t="e">
        <f t="shared" si="88"/>
        <v>#DIV/0!</v>
      </c>
      <c r="DL102" s="744" t="e">
        <f t="shared" si="89"/>
        <v>#DIV/0!</v>
      </c>
      <c r="DN102" s="740"/>
      <c r="DO102" s="740"/>
      <c r="DP102" s="741"/>
      <c r="DQ102" s="742">
        <v>0</v>
      </c>
      <c r="DR102" s="740" t="e">
        <f t="shared" si="90"/>
        <v>#DIV/0!</v>
      </c>
      <c r="DS102" s="743" t="e">
        <f t="shared" si="91"/>
        <v>#DIV/0!</v>
      </c>
      <c r="DT102" s="744" t="e">
        <f t="shared" si="92"/>
        <v>#DIV/0!</v>
      </c>
      <c r="DV102" s="740"/>
      <c r="DW102" s="740"/>
      <c r="DX102" s="741"/>
      <c r="DY102" s="742">
        <v>0</v>
      </c>
      <c r="DZ102" s="740" t="e">
        <f t="shared" si="93"/>
        <v>#DIV/0!</v>
      </c>
      <c r="EA102" s="743" t="e">
        <f t="shared" si="94"/>
        <v>#DIV/0!</v>
      </c>
      <c r="EB102" s="744" t="e">
        <f t="shared" si="95"/>
        <v>#DIV/0!</v>
      </c>
      <c r="ED102" s="747">
        <f t="shared" si="96"/>
        <v>0</v>
      </c>
      <c r="EE102" s="748"/>
      <c r="EF102" s="749">
        <f t="shared" si="97"/>
        <v>0</v>
      </c>
      <c r="EG102" s="749"/>
      <c r="EH102" s="750"/>
      <c r="EI102" s="751" t="e">
        <f t="shared" si="98"/>
        <v>#DIV/0!</v>
      </c>
      <c r="EJ102" s="752" t="e">
        <f t="shared" si="99"/>
        <v>#DIV/0!</v>
      </c>
      <c r="EK102" s="753"/>
    </row>
    <row r="103" spans="2:141">
      <c r="B103" s="715"/>
      <c r="C103" s="715"/>
      <c r="D103" s="765">
        <v>0</v>
      </c>
      <c r="E103" s="714"/>
      <c r="F103" s="715">
        <v>0</v>
      </c>
      <c r="G103" s="715">
        <v>0</v>
      </c>
      <c r="H103" s="765">
        <v>0</v>
      </c>
      <c r="I103" s="765">
        <v>0</v>
      </c>
      <c r="J103" s="740" t="e">
        <f t="shared" ref="J103:J121" si="104">H103/EF103</f>
        <v>#DIV/0!</v>
      </c>
      <c r="K103" s="743" t="e">
        <f t="shared" si="100"/>
        <v>#DIV/0!</v>
      </c>
      <c r="L103" s="766" t="e">
        <f t="shared" ref="L103:L121" si="105">K103*D103</f>
        <v>#DIV/0!</v>
      </c>
      <c r="N103" s="740"/>
      <c r="O103" s="740">
        <v>0</v>
      </c>
      <c r="P103" s="745">
        <v>0</v>
      </c>
      <c r="Q103" s="746">
        <v>0</v>
      </c>
      <c r="R103" s="740" t="e">
        <f t="shared" si="101"/>
        <v>#DIV/0!</v>
      </c>
      <c r="S103" s="743" t="e">
        <f t="shared" si="102"/>
        <v>#DIV/0!</v>
      </c>
      <c r="T103" s="744" t="e">
        <f t="shared" si="103"/>
        <v>#DIV/0!</v>
      </c>
      <c r="V103" s="740"/>
      <c r="W103" s="740"/>
      <c r="X103" s="745">
        <v>0</v>
      </c>
      <c r="Y103" s="746">
        <v>0</v>
      </c>
      <c r="Z103" s="740" t="e">
        <f t="shared" si="54"/>
        <v>#DIV/0!</v>
      </c>
      <c r="AA103" s="743" t="e">
        <f t="shared" si="55"/>
        <v>#DIV/0!</v>
      </c>
      <c r="AB103" s="744" t="e">
        <f t="shared" si="56"/>
        <v>#DIV/0!</v>
      </c>
      <c r="AD103" s="740"/>
      <c r="AE103" s="740"/>
      <c r="AF103" s="741"/>
      <c r="AG103" s="742"/>
      <c r="AH103" s="740" t="e">
        <f t="shared" si="57"/>
        <v>#DIV/0!</v>
      </c>
      <c r="AI103" s="743" t="e">
        <f t="shared" si="58"/>
        <v>#DIV/0!</v>
      </c>
      <c r="AJ103" s="744" t="e">
        <f t="shared" si="59"/>
        <v>#DIV/0!</v>
      </c>
      <c r="AL103" s="740"/>
      <c r="AM103" s="740">
        <v>0</v>
      </c>
      <c r="AN103" s="741">
        <v>0</v>
      </c>
      <c r="AO103" s="742">
        <v>0</v>
      </c>
      <c r="AP103" s="740" t="e">
        <f t="shared" si="60"/>
        <v>#DIV/0!</v>
      </c>
      <c r="AQ103" s="743" t="e">
        <f t="shared" si="61"/>
        <v>#DIV/0!</v>
      </c>
      <c r="AR103" s="744" t="e">
        <f t="shared" si="62"/>
        <v>#DIV/0!</v>
      </c>
      <c r="AT103" s="740"/>
      <c r="AU103" s="740"/>
      <c r="AV103" s="741"/>
      <c r="AW103" s="742"/>
      <c r="AX103" s="740" t="e">
        <f t="shared" si="63"/>
        <v>#DIV/0!</v>
      </c>
      <c r="AY103" s="743" t="e">
        <f t="shared" si="64"/>
        <v>#DIV/0!</v>
      </c>
      <c r="AZ103" s="744" t="e">
        <f t="shared" si="65"/>
        <v>#DIV/0!</v>
      </c>
      <c r="BB103" s="740"/>
      <c r="BC103" s="740"/>
      <c r="BD103" s="741"/>
      <c r="BE103" s="742">
        <v>0</v>
      </c>
      <c r="BF103" s="740" t="e">
        <f t="shared" si="66"/>
        <v>#DIV/0!</v>
      </c>
      <c r="BG103" s="743" t="e">
        <f t="shared" si="67"/>
        <v>#DIV/0!</v>
      </c>
      <c r="BH103" s="744" t="e">
        <f t="shared" si="68"/>
        <v>#DIV/0!</v>
      </c>
      <c r="BJ103" s="740"/>
      <c r="BK103" s="740"/>
      <c r="BL103" s="741"/>
      <c r="BM103" s="742">
        <v>0</v>
      </c>
      <c r="BN103" s="740" t="e">
        <f t="shared" si="69"/>
        <v>#DIV/0!</v>
      </c>
      <c r="BO103" s="743" t="e">
        <f t="shared" si="70"/>
        <v>#DIV/0!</v>
      </c>
      <c r="BP103" s="744" t="e">
        <f t="shared" si="71"/>
        <v>#DIV/0!</v>
      </c>
      <c r="BR103" s="740"/>
      <c r="BS103" s="740"/>
      <c r="BT103" s="741"/>
      <c r="BU103" s="742">
        <v>0</v>
      </c>
      <c r="BV103" s="740" t="e">
        <f t="shared" si="72"/>
        <v>#DIV/0!</v>
      </c>
      <c r="BW103" s="743" t="e">
        <f t="shared" si="73"/>
        <v>#DIV/0!</v>
      </c>
      <c r="BX103" s="744" t="e">
        <f t="shared" si="74"/>
        <v>#DIV/0!</v>
      </c>
      <c r="BZ103" s="740"/>
      <c r="CA103" s="740"/>
      <c r="CB103" s="741"/>
      <c r="CC103" s="742">
        <v>0</v>
      </c>
      <c r="CD103" s="740" t="e">
        <f t="shared" si="75"/>
        <v>#DIV/0!</v>
      </c>
      <c r="CE103" s="743" t="e">
        <f t="shared" si="76"/>
        <v>#DIV/0!</v>
      </c>
      <c r="CF103" s="744" t="e">
        <f t="shared" si="77"/>
        <v>#DIV/0!</v>
      </c>
      <c r="CH103" s="740"/>
      <c r="CI103" s="740"/>
      <c r="CJ103" s="741"/>
      <c r="CK103" s="742">
        <v>0</v>
      </c>
      <c r="CL103" s="740" t="e">
        <f t="shared" si="78"/>
        <v>#DIV/0!</v>
      </c>
      <c r="CM103" s="743" t="e">
        <f t="shared" si="79"/>
        <v>#DIV/0!</v>
      </c>
      <c r="CN103" s="744" t="e">
        <f t="shared" si="80"/>
        <v>#DIV/0!</v>
      </c>
      <c r="CP103" s="740"/>
      <c r="CQ103" s="740"/>
      <c r="CR103" s="741"/>
      <c r="CS103" s="742">
        <v>0</v>
      </c>
      <c r="CT103" s="740" t="e">
        <f t="shared" si="81"/>
        <v>#DIV/0!</v>
      </c>
      <c r="CU103" s="743" t="e">
        <f t="shared" si="82"/>
        <v>#DIV/0!</v>
      </c>
      <c r="CV103" s="744" t="e">
        <f t="shared" si="83"/>
        <v>#DIV/0!</v>
      </c>
      <c r="CX103" s="740"/>
      <c r="CY103" s="740"/>
      <c r="CZ103" s="741"/>
      <c r="DA103" s="742">
        <v>0</v>
      </c>
      <c r="DB103" s="740" t="e">
        <f t="shared" si="84"/>
        <v>#DIV/0!</v>
      </c>
      <c r="DC103" s="743" t="e">
        <f t="shared" si="85"/>
        <v>#DIV/0!</v>
      </c>
      <c r="DD103" s="744" t="e">
        <f t="shared" si="86"/>
        <v>#DIV/0!</v>
      </c>
      <c r="DF103" s="740"/>
      <c r="DG103" s="740"/>
      <c r="DH103" s="741"/>
      <c r="DI103" s="742">
        <v>0</v>
      </c>
      <c r="DJ103" s="740" t="e">
        <f t="shared" si="87"/>
        <v>#DIV/0!</v>
      </c>
      <c r="DK103" s="743" t="e">
        <f t="shared" si="88"/>
        <v>#DIV/0!</v>
      </c>
      <c r="DL103" s="744" t="e">
        <f t="shared" si="89"/>
        <v>#DIV/0!</v>
      </c>
      <c r="DN103" s="740"/>
      <c r="DO103" s="740"/>
      <c r="DP103" s="741"/>
      <c r="DQ103" s="742">
        <v>0</v>
      </c>
      <c r="DR103" s="740" t="e">
        <f t="shared" si="90"/>
        <v>#DIV/0!</v>
      </c>
      <c r="DS103" s="743" t="e">
        <f t="shared" si="91"/>
        <v>#DIV/0!</v>
      </c>
      <c r="DT103" s="744" t="e">
        <f t="shared" si="92"/>
        <v>#DIV/0!</v>
      </c>
      <c r="DV103" s="740"/>
      <c r="DW103" s="740"/>
      <c r="DX103" s="741"/>
      <c r="DY103" s="742">
        <v>0</v>
      </c>
      <c r="DZ103" s="740" t="e">
        <f t="shared" si="93"/>
        <v>#DIV/0!</v>
      </c>
      <c r="EA103" s="743" t="e">
        <f t="shared" si="94"/>
        <v>#DIV/0!</v>
      </c>
      <c r="EB103" s="744" t="e">
        <f t="shared" si="95"/>
        <v>#DIV/0!</v>
      </c>
      <c r="ED103" s="747">
        <f t="shared" si="96"/>
        <v>0</v>
      </c>
      <c r="EE103" s="748"/>
      <c r="EF103" s="749">
        <f t="shared" si="97"/>
        <v>0</v>
      </c>
      <c r="EG103" s="749"/>
      <c r="EH103" s="750"/>
      <c r="EI103" s="751" t="e">
        <f t="shared" si="98"/>
        <v>#DIV/0!</v>
      </c>
      <c r="EJ103" s="752" t="e">
        <f t="shared" si="99"/>
        <v>#DIV/0!</v>
      </c>
      <c r="EK103" s="753"/>
    </row>
    <row r="104" spans="2:141">
      <c r="B104" s="715"/>
      <c r="C104" s="715"/>
      <c r="D104" s="765">
        <v>0</v>
      </c>
      <c r="E104" s="714"/>
      <c r="F104" s="715">
        <v>0</v>
      </c>
      <c r="G104" s="715">
        <v>0</v>
      </c>
      <c r="H104" s="765">
        <v>0</v>
      </c>
      <c r="I104" s="765">
        <v>0</v>
      </c>
      <c r="J104" s="740" t="e">
        <f t="shared" si="104"/>
        <v>#DIV/0!</v>
      </c>
      <c r="K104" s="743" t="e">
        <f t="shared" si="100"/>
        <v>#DIV/0!</v>
      </c>
      <c r="L104" s="766" t="e">
        <f t="shared" si="105"/>
        <v>#DIV/0!</v>
      </c>
      <c r="N104" s="740"/>
      <c r="O104" s="740">
        <v>0</v>
      </c>
      <c r="P104" s="745">
        <v>0</v>
      </c>
      <c r="Q104" s="746">
        <v>0</v>
      </c>
      <c r="R104" s="740" t="e">
        <f t="shared" si="101"/>
        <v>#DIV/0!</v>
      </c>
      <c r="S104" s="743" t="e">
        <f t="shared" si="102"/>
        <v>#DIV/0!</v>
      </c>
      <c r="T104" s="744" t="e">
        <f t="shared" si="103"/>
        <v>#DIV/0!</v>
      </c>
      <c r="V104" s="740"/>
      <c r="W104" s="740"/>
      <c r="X104" s="745">
        <v>0</v>
      </c>
      <c r="Y104" s="746">
        <v>0</v>
      </c>
      <c r="Z104" s="740" t="e">
        <f t="shared" si="54"/>
        <v>#DIV/0!</v>
      </c>
      <c r="AA104" s="743" t="e">
        <f t="shared" si="55"/>
        <v>#DIV/0!</v>
      </c>
      <c r="AB104" s="744" t="e">
        <f t="shared" si="56"/>
        <v>#DIV/0!</v>
      </c>
      <c r="AD104" s="740"/>
      <c r="AE104" s="740"/>
      <c r="AF104" s="741"/>
      <c r="AG104" s="742"/>
      <c r="AH104" s="740" t="e">
        <f t="shared" si="57"/>
        <v>#DIV/0!</v>
      </c>
      <c r="AI104" s="743" t="e">
        <f t="shared" si="58"/>
        <v>#DIV/0!</v>
      </c>
      <c r="AJ104" s="744" t="e">
        <f t="shared" si="59"/>
        <v>#DIV/0!</v>
      </c>
      <c r="AL104" s="740"/>
      <c r="AM104" s="740">
        <v>0</v>
      </c>
      <c r="AN104" s="741">
        <v>0</v>
      </c>
      <c r="AO104" s="742">
        <v>0</v>
      </c>
      <c r="AP104" s="740" t="e">
        <f t="shared" si="60"/>
        <v>#DIV/0!</v>
      </c>
      <c r="AQ104" s="743" t="e">
        <f t="shared" si="61"/>
        <v>#DIV/0!</v>
      </c>
      <c r="AR104" s="744" t="e">
        <f t="shared" si="62"/>
        <v>#DIV/0!</v>
      </c>
      <c r="AT104" s="740"/>
      <c r="AU104" s="740"/>
      <c r="AV104" s="741"/>
      <c r="AW104" s="742"/>
      <c r="AX104" s="740" t="e">
        <f t="shared" si="63"/>
        <v>#DIV/0!</v>
      </c>
      <c r="AY104" s="743" t="e">
        <f t="shared" si="64"/>
        <v>#DIV/0!</v>
      </c>
      <c r="AZ104" s="744" t="e">
        <f t="shared" si="65"/>
        <v>#DIV/0!</v>
      </c>
      <c r="BB104" s="740"/>
      <c r="BC104" s="740"/>
      <c r="BD104" s="741"/>
      <c r="BE104" s="742">
        <v>0</v>
      </c>
      <c r="BF104" s="740" t="e">
        <f t="shared" si="66"/>
        <v>#DIV/0!</v>
      </c>
      <c r="BG104" s="743" t="e">
        <f t="shared" si="67"/>
        <v>#DIV/0!</v>
      </c>
      <c r="BH104" s="744" t="e">
        <f t="shared" si="68"/>
        <v>#DIV/0!</v>
      </c>
      <c r="BJ104" s="740"/>
      <c r="BK104" s="740"/>
      <c r="BL104" s="741"/>
      <c r="BM104" s="742">
        <v>0</v>
      </c>
      <c r="BN104" s="740" t="e">
        <f t="shared" si="69"/>
        <v>#DIV/0!</v>
      </c>
      <c r="BO104" s="743" t="e">
        <f t="shared" si="70"/>
        <v>#DIV/0!</v>
      </c>
      <c r="BP104" s="744" t="e">
        <f t="shared" si="71"/>
        <v>#DIV/0!</v>
      </c>
      <c r="BR104" s="740"/>
      <c r="BS104" s="740"/>
      <c r="BT104" s="741"/>
      <c r="BU104" s="742">
        <v>0</v>
      </c>
      <c r="BV104" s="740" t="e">
        <f t="shared" si="72"/>
        <v>#DIV/0!</v>
      </c>
      <c r="BW104" s="743" t="e">
        <f t="shared" si="73"/>
        <v>#DIV/0!</v>
      </c>
      <c r="BX104" s="744" t="e">
        <f t="shared" si="74"/>
        <v>#DIV/0!</v>
      </c>
      <c r="BZ104" s="740"/>
      <c r="CA104" s="740"/>
      <c r="CB104" s="741"/>
      <c r="CC104" s="742">
        <v>0</v>
      </c>
      <c r="CD104" s="740" t="e">
        <f t="shared" si="75"/>
        <v>#DIV/0!</v>
      </c>
      <c r="CE104" s="743" t="e">
        <f t="shared" si="76"/>
        <v>#DIV/0!</v>
      </c>
      <c r="CF104" s="744" t="e">
        <f t="shared" si="77"/>
        <v>#DIV/0!</v>
      </c>
      <c r="CH104" s="740"/>
      <c r="CI104" s="740"/>
      <c r="CJ104" s="741"/>
      <c r="CK104" s="742">
        <v>0</v>
      </c>
      <c r="CL104" s="740" t="e">
        <f t="shared" si="78"/>
        <v>#DIV/0!</v>
      </c>
      <c r="CM104" s="743" t="e">
        <f t="shared" si="79"/>
        <v>#DIV/0!</v>
      </c>
      <c r="CN104" s="744" t="e">
        <f t="shared" si="80"/>
        <v>#DIV/0!</v>
      </c>
      <c r="CP104" s="740"/>
      <c r="CQ104" s="740"/>
      <c r="CR104" s="741"/>
      <c r="CS104" s="742">
        <v>0</v>
      </c>
      <c r="CT104" s="740" t="e">
        <f t="shared" si="81"/>
        <v>#DIV/0!</v>
      </c>
      <c r="CU104" s="743" t="e">
        <f t="shared" si="82"/>
        <v>#DIV/0!</v>
      </c>
      <c r="CV104" s="744" t="e">
        <f t="shared" si="83"/>
        <v>#DIV/0!</v>
      </c>
      <c r="CX104" s="740"/>
      <c r="CY104" s="740"/>
      <c r="CZ104" s="741"/>
      <c r="DA104" s="742">
        <v>0</v>
      </c>
      <c r="DB104" s="740" t="e">
        <f t="shared" si="84"/>
        <v>#DIV/0!</v>
      </c>
      <c r="DC104" s="743" t="e">
        <f t="shared" si="85"/>
        <v>#DIV/0!</v>
      </c>
      <c r="DD104" s="744" t="e">
        <f t="shared" si="86"/>
        <v>#DIV/0!</v>
      </c>
      <c r="DF104" s="740"/>
      <c r="DG104" s="740"/>
      <c r="DH104" s="741"/>
      <c r="DI104" s="742">
        <v>0</v>
      </c>
      <c r="DJ104" s="740" t="e">
        <f t="shared" si="87"/>
        <v>#DIV/0!</v>
      </c>
      <c r="DK104" s="743" t="e">
        <f t="shared" si="88"/>
        <v>#DIV/0!</v>
      </c>
      <c r="DL104" s="744" t="e">
        <f t="shared" si="89"/>
        <v>#DIV/0!</v>
      </c>
      <c r="DN104" s="740"/>
      <c r="DO104" s="740"/>
      <c r="DP104" s="741"/>
      <c r="DQ104" s="742">
        <v>0</v>
      </c>
      <c r="DR104" s="740" t="e">
        <f t="shared" si="90"/>
        <v>#DIV/0!</v>
      </c>
      <c r="DS104" s="743" t="e">
        <f t="shared" si="91"/>
        <v>#DIV/0!</v>
      </c>
      <c r="DT104" s="744" t="e">
        <f t="shared" si="92"/>
        <v>#DIV/0!</v>
      </c>
      <c r="DV104" s="740"/>
      <c r="DW104" s="740"/>
      <c r="DX104" s="741"/>
      <c r="DY104" s="742">
        <v>0</v>
      </c>
      <c r="DZ104" s="740" t="e">
        <f t="shared" si="93"/>
        <v>#DIV/0!</v>
      </c>
      <c r="EA104" s="743" t="e">
        <f t="shared" si="94"/>
        <v>#DIV/0!</v>
      </c>
      <c r="EB104" s="744" t="e">
        <f t="shared" si="95"/>
        <v>#DIV/0!</v>
      </c>
      <c r="ED104" s="747">
        <f t="shared" si="96"/>
        <v>0</v>
      </c>
      <c r="EE104" s="748"/>
      <c r="EF104" s="749">
        <f t="shared" si="97"/>
        <v>0</v>
      </c>
      <c r="EG104" s="749"/>
      <c r="EH104" s="750"/>
      <c r="EI104" s="751" t="e">
        <f t="shared" si="98"/>
        <v>#DIV/0!</v>
      </c>
      <c r="EJ104" s="752" t="e">
        <f t="shared" si="99"/>
        <v>#DIV/0!</v>
      </c>
      <c r="EK104" s="753"/>
    </row>
    <row r="105" spans="2:141">
      <c r="B105" s="715"/>
      <c r="C105" s="715"/>
      <c r="D105" s="765">
        <v>0</v>
      </c>
      <c r="E105" s="714"/>
      <c r="F105" s="715">
        <v>0</v>
      </c>
      <c r="G105" s="715">
        <v>0</v>
      </c>
      <c r="H105" s="765">
        <v>0</v>
      </c>
      <c r="I105" s="765">
        <v>0</v>
      </c>
      <c r="J105" s="740" t="e">
        <f t="shared" si="104"/>
        <v>#DIV/0!</v>
      </c>
      <c r="K105" s="743" t="e">
        <f t="shared" si="100"/>
        <v>#DIV/0!</v>
      </c>
      <c r="L105" s="766" t="e">
        <f t="shared" si="105"/>
        <v>#DIV/0!</v>
      </c>
      <c r="N105" s="740"/>
      <c r="O105" s="740">
        <v>0</v>
      </c>
      <c r="P105" s="745">
        <v>0</v>
      </c>
      <c r="Q105" s="746">
        <v>0</v>
      </c>
      <c r="R105" s="740" t="e">
        <f t="shared" si="101"/>
        <v>#DIV/0!</v>
      </c>
      <c r="S105" s="743" t="e">
        <f t="shared" si="102"/>
        <v>#DIV/0!</v>
      </c>
      <c r="T105" s="744" t="e">
        <f t="shared" si="103"/>
        <v>#DIV/0!</v>
      </c>
      <c r="V105" s="740"/>
      <c r="W105" s="740"/>
      <c r="X105" s="745">
        <v>0</v>
      </c>
      <c r="Y105" s="746">
        <v>0</v>
      </c>
      <c r="Z105" s="740" t="e">
        <f t="shared" si="54"/>
        <v>#DIV/0!</v>
      </c>
      <c r="AA105" s="743" t="e">
        <f t="shared" si="55"/>
        <v>#DIV/0!</v>
      </c>
      <c r="AB105" s="744" t="e">
        <f t="shared" si="56"/>
        <v>#DIV/0!</v>
      </c>
      <c r="AD105" s="740"/>
      <c r="AE105" s="740"/>
      <c r="AF105" s="741"/>
      <c r="AG105" s="742"/>
      <c r="AH105" s="740" t="e">
        <f t="shared" si="57"/>
        <v>#DIV/0!</v>
      </c>
      <c r="AI105" s="743" t="e">
        <f t="shared" si="58"/>
        <v>#DIV/0!</v>
      </c>
      <c r="AJ105" s="744" t="e">
        <f t="shared" si="59"/>
        <v>#DIV/0!</v>
      </c>
      <c r="AL105" s="740"/>
      <c r="AM105" s="740">
        <v>0</v>
      </c>
      <c r="AN105" s="741">
        <v>0</v>
      </c>
      <c r="AO105" s="742">
        <v>0</v>
      </c>
      <c r="AP105" s="740" t="e">
        <f t="shared" si="60"/>
        <v>#DIV/0!</v>
      </c>
      <c r="AQ105" s="743" t="e">
        <f t="shared" si="61"/>
        <v>#DIV/0!</v>
      </c>
      <c r="AR105" s="744" t="e">
        <f t="shared" si="62"/>
        <v>#DIV/0!</v>
      </c>
      <c r="AT105" s="740"/>
      <c r="AU105" s="740"/>
      <c r="AV105" s="741"/>
      <c r="AW105" s="742"/>
      <c r="AX105" s="740" t="e">
        <f t="shared" si="63"/>
        <v>#DIV/0!</v>
      </c>
      <c r="AY105" s="743" t="e">
        <f t="shared" si="64"/>
        <v>#DIV/0!</v>
      </c>
      <c r="AZ105" s="744" t="e">
        <f t="shared" si="65"/>
        <v>#DIV/0!</v>
      </c>
      <c r="BB105" s="740"/>
      <c r="BC105" s="740"/>
      <c r="BD105" s="741"/>
      <c r="BE105" s="742">
        <v>0</v>
      </c>
      <c r="BF105" s="740" t="e">
        <f t="shared" si="66"/>
        <v>#DIV/0!</v>
      </c>
      <c r="BG105" s="743" t="e">
        <f t="shared" si="67"/>
        <v>#DIV/0!</v>
      </c>
      <c r="BH105" s="744" t="e">
        <f t="shared" si="68"/>
        <v>#DIV/0!</v>
      </c>
      <c r="BJ105" s="740"/>
      <c r="BK105" s="740"/>
      <c r="BL105" s="741"/>
      <c r="BM105" s="742">
        <v>0</v>
      </c>
      <c r="BN105" s="740" t="e">
        <f t="shared" si="69"/>
        <v>#DIV/0!</v>
      </c>
      <c r="BO105" s="743" t="e">
        <f t="shared" si="70"/>
        <v>#DIV/0!</v>
      </c>
      <c r="BP105" s="744" t="e">
        <f t="shared" si="71"/>
        <v>#DIV/0!</v>
      </c>
      <c r="BR105" s="740"/>
      <c r="BS105" s="740"/>
      <c r="BT105" s="741"/>
      <c r="BU105" s="742">
        <v>0</v>
      </c>
      <c r="BV105" s="740" t="e">
        <f t="shared" si="72"/>
        <v>#DIV/0!</v>
      </c>
      <c r="BW105" s="743" t="e">
        <f t="shared" si="73"/>
        <v>#DIV/0!</v>
      </c>
      <c r="BX105" s="744" t="e">
        <f t="shared" si="74"/>
        <v>#DIV/0!</v>
      </c>
      <c r="BZ105" s="740"/>
      <c r="CA105" s="740"/>
      <c r="CB105" s="741"/>
      <c r="CC105" s="742">
        <v>0</v>
      </c>
      <c r="CD105" s="740" t="e">
        <f t="shared" si="75"/>
        <v>#DIV/0!</v>
      </c>
      <c r="CE105" s="743" t="e">
        <f t="shared" si="76"/>
        <v>#DIV/0!</v>
      </c>
      <c r="CF105" s="744" t="e">
        <f t="shared" si="77"/>
        <v>#DIV/0!</v>
      </c>
      <c r="CH105" s="740"/>
      <c r="CI105" s="740"/>
      <c r="CJ105" s="741"/>
      <c r="CK105" s="742">
        <v>0</v>
      </c>
      <c r="CL105" s="740" t="e">
        <f t="shared" si="78"/>
        <v>#DIV/0!</v>
      </c>
      <c r="CM105" s="743" t="e">
        <f t="shared" si="79"/>
        <v>#DIV/0!</v>
      </c>
      <c r="CN105" s="744" t="e">
        <f t="shared" si="80"/>
        <v>#DIV/0!</v>
      </c>
      <c r="CP105" s="740"/>
      <c r="CQ105" s="740"/>
      <c r="CR105" s="741"/>
      <c r="CS105" s="742">
        <v>0</v>
      </c>
      <c r="CT105" s="740" t="e">
        <f t="shared" si="81"/>
        <v>#DIV/0!</v>
      </c>
      <c r="CU105" s="743" t="e">
        <f t="shared" si="82"/>
        <v>#DIV/0!</v>
      </c>
      <c r="CV105" s="744" t="e">
        <f t="shared" si="83"/>
        <v>#DIV/0!</v>
      </c>
      <c r="CX105" s="740"/>
      <c r="CY105" s="740"/>
      <c r="CZ105" s="741"/>
      <c r="DA105" s="742">
        <v>0</v>
      </c>
      <c r="DB105" s="740" t="e">
        <f t="shared" si="84"/>
        <v>#DIV/0!</v>
      </c>
      <c r="DC105" s="743" t="e">
        <f t="shared" si="85"/>
        <v>#DIV/0!</v>
      </c>
      <c r="DD105" s="744" t="e">
        <f t="shared" si="86"/>
        <v>#DIV/0!</v>
      </c>
      <c r="DF105" s="740"/>
      <c r="DG105" s="740"/>
      <c r="DH105" s="741"/>
      <c r="DI105" s="742">
        <v>0</v>
      </c>
      <c r="DJ105" s="740" t="e">
        <f t="shared" si="87"/>
        <v>#DIV/0!</v>
      </c>
      <c r="DK105" s="743" t="e">
        <f t="shared" si="88"/>
        <v>#DIV/0!</v>
      </c>
      <c r="DL105" s="744" t="e">
        <f t="shared" si="89"/>
        <v>#DIV/0!</v>
      </c>
      <c r="DN105" s="740"/>
      <c r="DO105" s="740"/>
      <c r="DP105" s="741"/>
      <c r="DQ105" s="742">
        <v>0</v>
      </c>
      <c r="DR105" s="740" t="e">
        <f t="shared" si="90"/>
        <v>#DIV/0!</v>
      </c>
      <c r="DS105" s="743" t="e">
        <f t="shared" si="91"/>
        <v>#DIV/0!</v>
      </c>
      <c r="DT105" s="744" t="e">
        <f t="shared" si="92"/>
        <v>#DIV/0!</v>
      </c>
      <c r="DV105" s="740"/>
      <c r="DW105" s="740"/>
      <c r="DX105" s="741"/>
      <c r="DY105" s="742">
        <v>0</v>
      </c>
      <c r="DZ105" s="740" t="e">
        <f t="shared" si="93"/>
        <v>#DIV/0!</v>
      </c>
      <c r="EA105" s="743" t="e">
        <f t="shared" si="94"/>
        <v>#DIV/0!</v>
      </c>
      <c r="EB105" s="744" t="e">
        <f t="shared" si="95"/>
        <v>#DIV/0!</v>
      </c>
      <c r="ED105" s="747">
        <f t="shared" si="96"/>
        <v>0</v>
      </c>
      <c r="EE105" s="748"/>
      <c r="EF105" s="749">
        <f t="shared" si="97"/>
        <v>0</v>
      </c>
      <c r="EG105" s="749"/>
      <c r="EH105" s="750"/>
      <c r="EI105" s="751" t="e">
        <f t="shared" si="98"/>
        <v>#DIV/0!</v>
      </c>
      <c r="EJ105" s="752" t="e">
        <f t="shared" si="99"/>
        <v>#DIV/0!</v>
      </c>
      <c r="EK105" s="753"/>
    </row>
    <row r="106" spans="2:141">
      <c r="B106" s="715"/>
      <c r="C106" s="715"/>
      <c r="D106" s="765">
        <v>0</v>
      </c>
      <c r="E106" s="714"/>
      <c r="F106" s="715">
        <v>0</v>
      </c>
      <c r="G106" s="715">
        <v>0</v>
      </c>
      <c r="H106" s="765">
        <v>0</v>
      </c>
      <c r="I106" s="765">
        <v>0</v>
      </c>
      <c r="J106" s="740" t="e">
        <f t="shared" si="104"/>
        <v>#DIV/0!</v>
      </c>
      <c r="K106" s="743" t="e">
        <f t="shared" si="100"/>
        <v>#DIV/0!</v>
      </c>
      <c r="L106" s="766" t="e">
        <f t="shared" si="105"/>
        <v>#DIV/0!</v>
      </c>
      <c r="N106" s="740"/>
      <c r="O106" s="740">
        <v>0</v>
      </c>
      <c r="P106" s="745">
        <v>0</v>
      </c>
      <c r="Q106" s="746">
        <v>0</v>
      </c>
      <c r="R106" s="740" t="e">
        <f t="shared" si="101"/>
        <v>#DIV/0!</v>
      </c>
      <c r="S106" s="743" t="e">
        <f t="shared" si="102"/>
        <v>#DIV/0!</v>
      </c>
      <c r="T106" s="744" t="e">
        <f t="shared" si="103"/>
        <v>#DIV/0!</v>
      </c>
      <c r="V106" s="740"/>
      <c r="W106" s="740"/>
      <c r="X106" s="745">
        <v>0</v>
      </c>
      <c r="Y106" s="746">
        <v>0</v>
      </c>
      <c r="Z106" s="740" t="e">
        <f t="shared" si="54"/>
        <v>#DIV/0!</v>
      </c>
      <c r="AA106" s="743" t="e">
        <f t="shared" si="55"/>
        <v>#DIV/0!</v>
      </c>
      <c r="AB106" s="744" t="e">
        <f t="shared" si="56"/>
        <v>#DIV/0!</v>
      </c>
      <c r="AD106" s="740"/>
      <c r="AE106" s="740"/>
      <c r="AF106" s="741"/>
      <c r="AG106" s="742"/>
      <c r="AH106" s="740" t="e">
        <f t="shared" si="57"/>
        <v>#DIV/0!</v>
      </c>
      <c r="AI106" s="743" t="e">
        <f t="shared" si="58"/>
        <v>#DIV/0!</v>
      </c>
      <c r="AJ106" s="744" t="e">
        <f t="shared" si="59"/>
        <v>#DIV/0!</v>
      </c>
      <c r="AL106" s="740"/>
      <c r="AM106" s="740">
        <v>0</v>
      </c>
      <c r="AN106" s="741">
        <v>0</v>
      </c>
      <c r="AO106" s="742">
        <v>0</v>
      </c>
      <c r="AP106" s="740" t="e">
        <f t="shared" si="60"/>
        <v>#DIV/0!</v>
      </c>
      <c r="AQ106" s="743" t="e">
        <f t="shared" si="61"/>
        <v>#DIV/0!</v>
      </c>
      <c r="AR106" s="744" t="e">
        <f t="shared" si="62"/>
        <v>#DIV/0!</v>
      </c>
      <c r="AT106" s="740"/>
      <c r="AU106" s="740"/>
      <c r="AV106" s="741"/>
      <c r="AW106" s="742"/>
      <c r="AX106" s="740" t="e">
        <f t="shared" si="63"/>
        <v>#DIV/0!</v>
      </c>
      <c r="AY106" s="743" t="e">
        <f t="shared" si="64"/>
        <v>#DIV/0!</v>
      </c>
      <c r="AZ106" s="744" t="e">
        <f t="shared" si="65"/>
        <v>#DIV/0!</v>
      </c>
      <c r="BB106" s="740"/>
      <c r="BC106" s="740"/>
      <c r="BD106" s="741"/>
      <c r="BE106" s="742">
        <v>0</v>
      </c>
      <c r="BF106" s="740" t="e">
        <f t="shared" si="66"/>
        <v>#DIV/0!</v>
      </c>
      <c r="BG106" s="743" t="e">
        <f t="shared" si="67"/>
        <v>#DIV/0!</v>
      </c>
      <c r="BH106" s="744" t="e">
        <f t="shared" si="68"/>
        <v>#DIV/0!</v>
      </c>
      <c r="BJ106" s="740"/>
      <c r="BK106" s="740"/>
      <c r="BL106" s="741"/>
      <c r="BM106" s="742">
        <v>0</v>
      </c>
      <c r="BN106" s="740" t="e">
        <f t="shared" si="69"/>
        <v>#DIV/0!</v>
      </c>
      <c r="BO106" s="743" t="e">
        <f t="shared" si="70"/>
        <v>#DIV/0!</v>
      </c>
      <c r="BP106" s="744" t="e">
        <f t="shared" si="71"/>
        <v>#DIV/0!</v>
      </c>
      <c r="BR106" s="740"/>
      <c r="BS106" s="740"/>
      <c r="BT106" s="741"/>
      <c r="BU106" s="742">
        <v>0</v>
      </c>
      <c r="BV106" s="740" t="e">
        <f t="shared" si="72"/>
        <v>#DIV/0!</v>
      </c>
      <c r="BW106" s="743" t="e">
        <f t="shared" si="73"/>
        <v>#DIV/0!</v>
      </c>
      <c r="BX106" s="744" t="e">
        <f t="shared" si="74"/>
        <v>#DIV/0!</v>
      </c>
      <c r="BZ106" s="740"/>
      <c r="CA106" s="740"/>
      <c r="CB106" s="741"/>
      <c r="CC106" s="742">
        <v>0</v>
      </c>
      <c r="CD106" s="740" t="e">
        <f t="shared" si="75"/>
        <v>#DIV/0!</v>
      </c>
      <c r="CE106" s="743" t="e">
        <f t="shared" si="76"/>
        <v>#DIV/0!</v>
      </c>
      <c r="CF106" s="744" t="e">
        <f t="shared" si="77"/>
        <v>#DIV/0!</v>
      </c>
      <c r="CH106" s="740"/>
      <c r="CI106" s="740"/>
      <c r="CJ106" s="741"/>
      <c r="CK106" s="742">
        <v>0</v>
      </c>
      <c r="CL106" s="740" t="e">
        <f t="shared" si="78"/>
        <v>#DIV/0!</v>
      </c>
      <c r="CM106" s="743" t="e">
        <f t="shared" si="79"/>
        <v>#DIV/0!</v>
      </c>
      <c r="CN106" s="744" t="e">
        <f t="shared" si="80"/>
        <v>#DIV/0!</v>
      </c>
      <c r="CP106" s="740"/>
      <c r="CQ106" s="740"/>
      <c r="CR106" s="741"/>
      <c r="CS106" s="742">
        <v>0</v>
      </c>
      <c r="CT106" s="740" t="e">
        <f t="shared" si="81"/>
        <v>#DIV/0!</v>
      </c>
      <c r="CU106" s="743" t="e">
        <f t="shared" si="82"/>
        <v>#DIV/0!</v>
      </c>
      <c r="CV106" s="744" t="e">
        <f t="shared" si="83"/>
        <v>#DIV/0!</v>
      </c>
      <c r="CX106" s="740"/>
      <c r="CY106" s="740"/>
      <c r="CZ106" s="741"/>
      <c r="DA106" s="742">
        <v>0</v>
      </c>
      <c r="DB106" s="740" t="e">
        <f t="shared" si="84"/>
        <v>#DIV/0!</v>
      </c>
      <c r="DC106" s="743" t="e">
        <f t="shared" si="85"/>
        <v>#DIV/0!</v>
      </c>
      <c r="DD106" s="744" t="e">
        <f t="shared" si="86"/>
        <v>#DIV/0!</v>
      </c>
      <c r="DF106" s="740"/>
      <c r="DG106" s="740"/>
      <c r="DH106" s="741"/>
      <c r="DI106" s="742">
        <v>0</v>
      </c>
      <c r="DJ106" s="740" t="e">
        <f t="shared" si="87"/>
        <v>#DIV/0!</v>
      </c>
      <c r="DK106" s="743" t="e">
        <f t="shared" si="88"/>
        <v>#DIV/0!</v>
      </c>
      <c r="DL106" s="744" t="e">
        <f t="shared" si="89"/>
        <v>#DIV/0!</v>
      </c>
      <c r="DN106" s="740"/>
      <c r="DO106" s="740"/>
      <c r="DP106" s="741"/>
      <c r="DQ106" s="742">
        <v>0</v>
      </c>
      <c r="DR106" s="740" t="e">
        <f t="shared" si="90"/>
        <v>#DIV/0!</v>
      </c>
      <c r="DS106" s="743" t="e">
        <f t="shared" si="91"/>
        <v>#DIV/0!</v>
      </c>
      <c r="DT106" s="744" t="e">
        <f t="shared" si="92"/>
        <v>#DIV/0!</v>
      </c>
      <c r="DV106" s="740"/>
      <c r="DW106" s="740"/>
      <c r="DX106" s="741"/>
      <c r="DY106" s="742">
        <v>0</v>
      </c>
      <c r="DZ106" s="740" t="e">
        <f t="shared" si="93"/>
        <v>#DIV/0!</v>
      </c>
      <c r="EA106" s="743" t="e">
        <f t="shared" si="94"/>
        <v>#DIV/0!</v>
      </c>
      <c r="EB106" s="744" t="e">
        <f t="shared" si="95"/>
        <v>#DIV/0!</v>
      </c>
      <c r="ED106" s="747">
        <f t="shared" si="96"/>
        <v>0</v>
      </c>
      <c r="EE106" s="748"/>
      <c r="EF106" s="749">
        <f t="shared" si="97"/>
        <v>0</v>
      </c>
      <c r="EG106" s="749"/>
      <c r="EH106" s="750"/>
      <c r="EI106" s="751" t="e">
        <f t="shared" si="98"/>
        <v>#DIV/0!</v>
      </c>
      <c r="EJ106" s="752" t="e">
        <f t="shared" si="99"/>
        <v>#DIV/0!</v>
      </c>
      <c r="EK106" s="753"/>
    </row>
    <row r="107" spans="2:141">
      <c r="B107" s="715"/>
      <c r="C107" s="715"/>
      <c r="D107" s="765">
        <v>0</v>
      </c>
      <c r="E107" s="714"/>
      <c r="F107" s="715">
        <v>0</v>
      </c>
      <c r="G107" s="715">
        <v>0</v>
      </c>
      <c r="H107" s="765">
        <v>0</v>
      </c>
      <c r="I107" s="765">
        <v>0</v>
      </c>
      <c r="J107" s="740" t="e">
        <f t="shared" si="104"/>
        <v>#DIV/0!</v>
      </c>
      <c r="K107" s="743" t="e">
        <f t="shared" si="100"/>
        <v>#DIV/0!</v>
      </c>
      <c r="L107" s="766" t="e">
        <f t="shared" si="105"/>
        <v>#DIV/0!</v>
      </c>
      <c r="N107" s="740"/>
      <c r="O107" s="740">
        <v>0</v>
      </c>
      <c r="P107" s="745">
        <v>0</v>
      </c>
      <c r="Q107" s="746">
        <v>0</v>
      </c>
      <c r="R107" s="740" t="e">
        <f t="shared" si="101"/>
        <v>#DIV/0!</v>
      </c>
      <c r="S107" s="743" t="e">
        <f t="shared" si="102"/>
        <v>#DIV/0!</v>
      </c>
      <c r="T107" s="744" t="e">
        <f t="shared" si="103"/>
        <v>#DIV/0!</v>
      </c>
      <c r="V107" s="740"/>
      <c r="W107" s="740"/>
      <c r="X107" s="745">
        <v>0</v>
      </c>
      <c r="Y107" s="746">
        <v>0</v>
      </c>
      <c r="Z107" s="740" t="e">
        <f t="shared" si="54"/>
        <v>#DIV/0!</v>
      </c>
      <c r="AA107" s="743" t="e">
        <f t="shared" si="55"/>
        <v>#DIV/0!</v>
      </c>
      <c r="AB107" s="744" t="e">
        <f t="shared" si="56"/>
        <v>#DIV/0!</v>
      </c>
      <c r="AD107" s="740"/>
      <c r="AE107" s="740"/>
      <c r="AF107" s="741"/>
      <c r="AG107" s="742"/>
      <c r="AH107" s="740" t="e">
        <f t="shared" si="57"/>
        <v>#DIV/0!</v>
      </c>
      <c r="AI107" s="743" t="e">
        <f t="shared" si="58"/>
        <v>#DIV/0!</v>
      </c>
      <c r="AJ107" s="744" t="e">
        <f t="shared" si="59"/>
        <v>#DIV/0!</v>
      </c>
      <c r="AL107" s="740"/>
      <c r="AM107" s="740">
        <v>0</v>
      </c>
      <c r="AN107" s="741">
        <v>0</v>
      </c>
      <c r="AO107" s="742">
        <v>0</v>
      </c>
      <c r="AP107" s="740" t="e">
        <f t="shared" si="60"/>
        <v>#DIV/0!</v>
      </c>
      <c r="AQ107" s="743" t="e">
        <f t="shared" si="61"/>
        <v>#DIV/0!</v>
      </c>
      <c r="AR107" s="744" t="e">
        <f t="shared" si="62"/>
        <v>#DIV/0!</v>
      </c>
      <c r="AT107" s="740"/>
      <c r="AU107" s="740"/>
      <c r="AV107" s="741"/>
      <c r="AW107" s="742"/>
      <c r="AX107" s="740" t="e">
        <f t="shared" si="63"/>
        <v>#DIV/0!</v>
      </c>
      <c r="AY107" s="743" t="e">
        <f t="shared" si="64"/>
        <v>#DIV/0!</v>
      </c>
      <c r="AZ107" s="744" t="e">
        <f t="shared" si="65"/>
        <v>#DIV/0!</v>
      </c>
      <c r="BB107" s="740"/>
      <c r="BC107" s="740"/>
      <c r="BD107" s="741"/>
      <c r="BE107" s="742">
        <v>0</v>
      </c>
      <c r="BF107" s="740" t="e">
        <f t="shared" si="66"/>
        <v>#DIV/0!</v>
      </c>
      <c r="BG107" s="743" t="e">
        <f t="shared" si="67"/>
        <v>#DIV/0!</v>
      </c>
      <c r="BH107" s="744" t="e">
        <f t="shared" si="68"/>
        <v>#DIV/0!</v>
      </c>
      <c r="BJ107" s="740"/>
      <c r="BK107" s="740"/>
      <c r="BL107" s="741"/>
      <c r="BM107" s="742">
        <v>0</v>
      </c>
      <c r="BN107" s="740" t="e">
        <f t="shared" si="69"/>
        <v>#DIV/0!</v>
      </c>
      <c r="BO107" s="743" t="e">
        <f t="shared" si="70"/>
        <v>#DIV/0!</v>
      </c>
      <c r="BP107" s="744" t="e">
        <f t="shared" si="71"/>
        <v>#DIV/0!</v>
      </c>
      <c r="BR107" s="740"/>
      <c r="BS107" s="740"/>
      <c r="BT107" s="741"/>
      <c r="BU107" s="742">
        <v>0</v>
      </c>
      <c r="BV107" s="740" t="e">
        <f t="shared" si="72"/>
        <v>#DIV/0!</v>
      </c>
      <c r="BW107" s="743" t="e">
        <f t="shared" si="73"/>
        <v>#DIV/0!</v>
      </c>
      <c r="BX107" s="744" t="e">
        <f t="shared" si="74"/>
        <v>#DIV/0!</v>
      </c>
      <c r="BZ107" s="740"/>
      <c r="CA107" s="740"/>
      <c r="CB107" s="741"/>
      <c r="CC107" s="742">
        <v>0</v>
      </c>
      <c r="CD107" s="740" t="e">
        <f t="shared" si="75"/>
        <v>#DIV/0!</v>
      </c>
      <c r="CE107" s="743" t="e">
        <f t="shared" si="76"/>
        <v>#DIV/0!</v>
      </c>
      <c r="CF107" s="744" t="e">
        <f t="shared" si="77"/>
        <v>#DIV/0!</v>
      </c>
      <c r="CH107" s="740"/>
      <c r="CI107" s="740"/>
      <c r="CJ107" s="741"/>
      <c r="CK107" s="742">
        <v>0</v>
      </c>
      <c r="CL107" s="740" t="e">
        <f t="shared" si="78"/>
        <v>#DIV/0!</v>
      </c>
      <c r="CM107" s="743" t="e">
        <f t="shared" si="79"/>
        <v>#DIV/0!</v>
      </c>
      <c r="CN107" s="744" t="e">
        <f t="shared" si="80"/>
        <v>#DIV/0!</v>
      </c>
      <c r="CP107" s="740"/>
      <c r="CQ107" s="740"/>
      <c r="CR107" s="741"/>
      <c r="CS107" s="742">
        <v>0</v>
      </c>
      <c r="CT107" s="740" t="e">
        <f t="shared" si="81"/>
        <v>#DIV/0!</v>
      </c>
      <c r="CU107" s="743" t="e">
        <f t="shared" si="82"/>
        <v>#DIV/0!</v>
      </c>
      <c r="CV107" s="744" t="e">
        <f t="shared" si="83"/>
        <v>#DIV/0!</v>
      </c>
      <c r="CX107" s="740"/>
      <c r="CY107" s="740"/>
      <c r="CZ107" s="741"/>
      <c r="DA107" s="742">
        <v>0</v>
      </c>
      <c r="DB107" s="740" t="e">
        <f t="shared" si="84"/>
        <v>#DIV/0!</v>
      </c>
      <c r="DC107" s="743" t="e">
        <f t="shared" si="85"/>
        <v>#DIV/0!</v>
      </c>
      <c r="DD107" s="744" t="e">
        <f t="shared" si="86"/>
        <v>#DIV/0!</v>
      </c>
      <c r="DF107" s="740"/>
      <c r="DG107" s="740"/>
      <c r="DH107" s="741"/>
      <c r="DI107" s="742">
        <v>0</v>
      </c>
      <c r="DJ107" s="740" t="e">
        <f t="shared" si="87"/>
        <v>#DIV/0!</v>
      </c>
      <c r="DK107" s="743" t="e">
        <f t="shared" si="88"/>
        <v>#DIV/0!</v>
      </c>
      <c r="DL107" s="744" t="e">
        <f t="shared" si="89"/>
        <v>#DIV/0!</v>
      </c>
      <c r="DN107" s="740"/>
      <c r="DO107" s="740"/>
      <c r="DP107" s="741"/>
      <c r="DQ107" s="742">
        <v>0</v>
      </c>
      <c r="DR107" s="740" t="e">
        <f t="shared" si="90"/>
        <v>#DIV/0!</v>
      </c>
      <c r="DS107" s="743" t="e">
        <f t="shared" si="91"/>
        <v>#DIV/0!</v>
      </c>
      <c r="DT107" s="744" t="e">
        <f t="shared" si="92"/>
        <v>#DIV/0!</v>
      </c>
      <c r="DV107" s="740"/>
      <c r="DW107" s="740"/>
      <c r="DX107" s="741"/>
      <c r="DY107" s="742">
        <v>0</v>
      </c>
      <c r="DZ107" s="740" t="e">
        <f t="shared" si="93"/>
        <v>#DIV/0!</v>
      </c>
      <c r="EA107" s="743" t="e">
        <f t="shared" si="94"/>
        <v>#DIV/0!</v>
      </c>
      <c r="EB107" s="744" t="e">
        <f t="shared" si="95"/>
        <v>#DIV/0!</v>
      </c>
      <c r="ED107" s="747">
        <f t="shared" si="96"/>
        <v>0</v>
      </c>
      <c r="EE107" s="748"/>
      <c r="EF107" s="749">
        <f t="shared" si="97"/>
        <v>0</v>
      </c>
      <c r="EG107" s="749"/>
      <c r="EH107" s="750"/>
      <c r="EI107" s="751" t="e">
        <f t="shared" si="98"/>
        <v>#DIV/0!</v>
      </c>
      <c r="EJ107" s="752" t="e">
        <f t="shared" si="99"/>
        <v>#DIV/0!</v>
      </c>
      <c r="EK107" s="753"/>
    </row>
    <row r="108" spans="2:141">
      <c r="B108" s="715"/>
      <c r="C108" s="715"/>
      <c r="D108" s="765">
        <v>0</v>
      </c>
      <c r="E108" s="714"/>
      <c r="F108" s="715">
        <v>0</v>
      </c>
      <c r="G108" s="715">
        <v>0</v>
      </c>
      <c r="H108" s="765">
        <v>0</v>
      </c>
      <c r="I108" s="765">
        <v>0</v>
      </c>
      <c r="J108" s="740" t="e">
        <f t="shared" si="104"/>
        <v>#DIV/0!</v>
      </c>
      <c r="K108" s="743" t="e">
        <f t="shared" si="100"/>
        <v>#DIV/0!</v>
      </c>
      <c r="L108" s="766" t="e">
        <f t="shared" si="105"/>
        <v>#DIV/0!</v>
      </c>
      <c r="N108" s="740"/>
      <c r="O108" s="740">
        <v>0</v>
      </c>
      <c r="P108" s="745">
        <v>0</v>
      </c>
      <c r="Q108" s="746">
        <v>0</v>
      </c>
      <c r="R108" s="740" t="e">
        <f t="shared" si="101"/>
        <v>#DIV/0!</v>
      </c>
      <c r="S108" s="743" t="e">
        <f t="shared" si="102"/>
        <v>#DIV/0!</v>
      </c>
      <c r="T108" s="744" t="e">
        <f t="shared" si="103"/>
        <v>#DIV/0!</v>
      </c>
      <c r="V108" s="740"/>
      <c r="W108" s="740"/>
      <c r="X108" s="745">
        <v>0</v>
      </c>
      <c r="Y108" s="746">
        <v>0</v>
      </c>
      <c r="Z108" s="740" t="e">
        <f t="shared" si="54"/>
        <v>#DIV/0!</v>
      </c>
      <c r="AA108" s="743" t="e">
        <f t="shared" si="55"/>
        <v>#DIV/0!</v>
      </c>
      <c r="AB108" s="744" t="e">
        <f t="shared" si="56"/>
        <v>#DIV/0!</v>
      </c>
      <c r="AD108" s="740"/>
      <c r="AE108" s="740"/>
      <c r="AF108" s="741"/>
      <c r="AG108" s="742"/>
      <c r="AH108" s="740" t="e">
        <f t="shared" si="57"/>
        <v>#DIV/0!</v>
      </c>
      <c r="AI108" s="743" t="e">
        <f t="shared" si="58"/>
        <v>#DIV/0!</v>
      </c>
      <c r="AJ108" s="744" t="e">
        <f t="shared" si="59"/>
        <v>#DIV/0!</v>
      </c>
      <c r="AL108" s="740"/>
      <c r="AM108" s="740">
        <v>0</v>
      </c>
      <c r="AN108" s="741">
        <v>0</v>
      </c>
      <c r="AO108" s="742">
        <v>0</v>
      </c>
      <c r="AP108" s="740" t="e">
        <f t="shared" si="60"/>
        <v>#DIV/0!</v>
      </c>
      <c r="AQ108" s="743" t="e">
        <f t="shared" si="61"/>
        <v>#DIV/0!</v>
      </c>
      <c r="AR108" s="744" t="e">
        <f t="shared" si="62"/>
        <v>#DIV/0!</v>
      </c>
      <c r="AT108" s="740"/>
      <c r="AU108" s="740"/>
      <c r="AV108" s="741"/>
      <c r="AW108" s="742"/>
      <c r="AX108" s="740" t="e">
        <f t="shared" si="63"/>
        <v>#DIV/0!</v>
      </c>
      <c r="AY108" s="743" t="e">
        <f t="shared" si="64"/>
        <v>#DIV/0!</v>
      </c>
      <c r="AZ108" s="744" t="e">
        <f t="shared" si="65"/>
        <v>#DIV/0!</v>
      </c>
      <c r="BB108" s="740"/>
      <c r="BC108" s="740"/>
      <c r="BD108" s="741"/>
      <c r="BE108" s="742">
        <v>0</v>
      </c>
      <c r="BF108" s="740" t="e">
        <f t="shared" si="66"/>
        <v>#DIV/0!</v>
      </c>
      <c r="BG108" s="743" t="e">
        <f t="shared" si="67"/>
        <v>#DIV/0!</v>
      </c>
      <c r="BH108" s="744" t="e">
        <f t="shared" si="68"/>
        <v>#DIV/0!</v>
      </c>
      <c r="BJ108" s="740"/>
      <c r="BK108" s="740"/>
      <c r="BL108" s="741"/>
      <c r="BM108" s="742">
        <v>0</v>
      </c>
      <c r="BN108" s="740" t="e">
        <f t="shared" si="69"/>
        <v>#DIV/0!</v>
      </c>
      <c r="BO108" s="743" t="e">
        <f t="shared" si="70"/>
        <v>#DIV/0!</v>
      </c>
      <c r="BP108" s="744" t="e">
        <f t="shared" si="71"/>
        <v>#DIV/0!</v>
      </c>
      <c r="BR108" s="740"/>
      <c r="BS108" s="740"/>
      <c r="BT108" s="741"/>
      <c r="BU108" s="742">
        <v>0</v>
      </c>
      <c r="BV108" s="740" t="e">
        <f t="shared" si="72"/>
        <v>#DIV/0!</v>
      </c>
      <c r="BW108" s="743" t="e">
        <f t="shared" si="73"/>
        <v>#DIV/0!</v>
      </c>
      <c r="BX108" s="744" t="e">
        <f t="shared" si="74"/>
        <v>#DIV/0!</v>
      </c>
      <c r="BZ108" s="740"/>
      <c r="CA108" s="740"/>
      <c r="CB108" s="741"/>
      <c r="CC108" s="742">
        <v>0</v>
      </c>
      <c r="CD108" s="740" t="e">
        <f t="shared" si="75"/>
        <v>#DIV/0!</v>
      </c>
      <c r="CE108" s="743" t="e">
        <f t="shared" si="76"/>
        <v>#DIV/0!</v>
      </c>
      <c r="CF108" s="744" t="e">
        <f t="shared" si="77"/>
        <v>#DIV/0!</v>
      </c>
      <c r="CH108" s="740"/>
      <c r="CI108" s="740"/>
      <c r="CJ108" s="741"/>
      <c r="CK108" s="742">
        <v>0</v>
      </c>
      <c r="CL108" s="740" t="e">
        <f t="shared" si="78"/>
        <v>#DIV/0!</v>
      </c>
      <c r="CM108" s="743" t="e">
        <f t="shared" si="79"/>
        <v>#DIV/0!</v>
      </c>
      <c r="CN108" s="744" t="e">
        <f t="shared" si="80"/>
        <v>#DIV/0!</v>
      </c>
      <c r="CP108" s="740"/>
      <c r="CQ108" s="740"/>
      <c r="CR108" s="741"/>
      <c r="CS108" s="742">
        <v>0</v>
      </c>
      <c r="CT108" s="740" t="e">
        <f t="shared" si="81"/>
        <v>#DIV/0!</v>
      </c>
      <c r="CU108" s="743" t="e">
        <f t="shared" si="82"/>
        <v>#DIV/0!</v>
      </c>
      <c r="CV108" s="744" t="e">
        <f t="shared" si="83"/>
        <v>#DIV/0!</v>
      </c>
      <c r="CX108" s="740"/>
      <c r="CY108" s="740"/>
      <c r="CZ108" s="741"/>
      <c r="DA108" s="742">
        <v>0</v>
      </c>
      <c r="DB108" s="740" t="e">
        <f t="shared" si="84"/>
        <v>#DIV/0!</v>
      </c>
      <c r="DC108" s="743" t="e">
        <f t="shared" si="85"/>
        <v>#DIV/0!</v>
      </c>
      <c r="DD108" s="744" t="e">
        <f t="shared" si="86"/>
        <v>#DIV/0!</v>
      </c>
      <c r="DF108" s="740"/>
      <c r="DG108" s="740"/>
      <c r="DH108" s="741"/>
      <c r="DI108" s="742">
        <v>0</v>
      </c>
      <c r="DJ108" s="740" t="e">
        <f t="shared" si="87"/>
        <v>#DIV/0!</v>
      </c>
      <c r="DK108" s="743" t="e">
        <f t="shared" si="88"/>
        <v>#DIV/0!</v>
      </c>
      <c r="DL108" s="744" t="e">
        <f t="shared" si="89"/>
        <v>#DIV/0!</v>
      </c>
      <c r="DN108" s="740"/>
      <c r="DO108" s="740"/>
      <c r="DP108" s="741"/>
      <c r="DQ108" s="742">
        <v>0</v>
      </c>
      <c r="DR108" s="740" t="e">
        <f t="shared" si="90"/>
        <v>#DIV/0!</v>
      </c>
      <c r="DS108" s="743" t="e">
        <f t="shared" si="91"/>
        <v>#DIV/0!</v>
      </c>
      <c r="DT108" s="744" t="e">
        <f t="shared" si="92"/>
        <v>#DIV/0!</v>
      </c>
      <c r="DV108" s="740"/>
      <c r="DW108" s="740"/>
      <c r="DX108" s="741"/>
      <c r="DY108" s="742">
        <v>0</v>
      </c>
      <c r="DZ108" s="740" t="e">
        <f t="shared" si="93"/>
        <v>#DIV/0!</v>
      </c>
      <c r="EA108" s="743" t="e">
        <f t="shared" si="94"/>
        <v>#DIV/0!</v>
      </c>
      <c r="EB108" s="744" t="e">
        <f t="shared" si="95"/>
        <v>#DIV/0!</v>
      </c>
      <c r="ED108" s="747">
        <f t="shared" si="96"/>
        <v>0</v>
      </c>
      <c r="EE108" s="748"/>
      <c r="EF108" s="749">
        <f t="shared" si="97"/>
        <v>0</v>
      </c>
      <c r="EG108" s="749"/>
      <c r="EH108" s="750"/>
      <c r="EI108" s="751" t="e">
        <f t="shared" si="98"/>
        <v>#DIV/0!</v>
      </c>
      <c r="EJ108" s="752" t="e">
        <f t="shared" si="99"/>
        <v>#DIV/0!</v>
      </c>
      <c r="EK108" s="753"/>
    </row>
    <row r="109" spans="2:141">
      <c r="B109" s="715"/>
      <c r="C109" s="715"/>
      <c r="D109" s="765">
        <v>0</v>
      </c>
      <c r="E109" s="714"/>
      <c r="F109" s="715">
        <v>0</v>
      </c>
      <c r="G109" s="715">
        <v>0</v>
      </c>
      <c r="H109" s="765">
        <v>0</v>
      </c>
      <c r="I109" s="765">
        <v>0</v>
      </c>
      <c r="J109" s="740" t="e">
        <f t="shared" si="104"/>
        <v>#DIV/0!</v>
      </c>
      <c r="K109" s="743" t="e">
        <f t="shared" si="100"/>
        <v>#DIV/0!</v>
      </c>
      <c r="L109" s="766" t="e">
        <f t="shared" si="105"/>
        <v>#DIV/0!</v>
      </c>
      <c r="N109" s="740"/>
      <c r="O109" s="740">
        <v>0</v>
      </c>
      <c r="P109" s="745">
        <v>0</v>
      </c>
      <c r="Q109" s="746">
        <v>0</v>
      </c>
      <c r="R109" s="740" t="e">
        <f t="shared" si="101"/>
        <v>#DIV/0!</v>
      </c>
      <c r="S109" s="743" t="e">
        <f t="shared" si="102"/>
        <v>#DIV/0!</v>
      </c>
      <c r="T109" s="744" t="e">
        <f t="shared" si="103"/>
        <v>#DIV/0!</v>
      </c>
      <c r="V109" s="740"/>
      <c r="W109" s="740"/>
      <c r="X109" s="745">
        <v>0</v>
      </c>
      <c r="Y109" s="746">
        <v>0</v>
      </c>
      <c r="Z109" s="740" t="e">
        <f t="shared" si="54"/>
        <v>#DIV/0!</v>
      </c>
      <c r="AA109" s="743" t="e">
        <f t="shared" si="55"/>
        <v>#DIV/0!</v>
      </c>
      <c r="AB109" s="744" t="e">
        <f t="shared" si="56"/>
        <v>#DIV/0!</v>
      </c>
      <c r="AD109" s="740"/>
      <c r="AE109" s="740"/>
      <c r="AF109" s="741"/>
      <c r="AG109" s="742"/>
      <c r="AH109" s="740" t="e">
        <f t="shared" si="57"/>
        <v>#DIV/0!</v>
      </c>
      <c r="AI109" s="743" t="e">
        <f t="shared" si="58"/>
        <v>#DIV/0!</v>
      </c>
      <c r="AJ109" s="744" t="e">
        <f t="shared" si="59"/>
        <v>#DIV/0!</v>
      </c>
      <c r="AL109" s="740"/>
      <c r="AM109" s="740">
        <v>0</v>
      </c>
      <c r="AN109" s="741">
        <v>0</v>
      </c>
      <c r="AO109" s="742">
        <v>0</v>
      </c>
      <c r="AP109" s="740" t="e">
        <f t="shared" si="60"/>
        <v>#DIV/0!</v>
      </c>
      <c r="AQ109" s="743" t="e">
        <f t="shared" si="61"/>
        <v>#DIV/0!</v>
      </c>
      <c r="AR109" s="744" t="e">
        <f t="shared" si="62"/>
        <v>#DIV/0!</v>
      </c>
      <c r="AT109" s="740"/>
      <c r="AU109" s="740"/>
      <c r="AV109" s="741"/>
      <c r="AW109" s="742"/>
      <c r="AX109" s="740" t="e">
        <f t="shared" si="63"/>
        <v>#DIV/0!</v>
      </c>
      <c r="AY109" s="743" t="e">
        <f t="shared" si="64"/>
        <v>#DIV/0!</v>
      </c>
      <c r="AZ109" s="744" t="e">
        <f t="shared" si="65"/>
        <v>#DIV/0!</v>
      </c>
      <c r="BB109" s="740"/>
      <c r="BC109" s="740"/>
      <c r="BD109" s="741"/>
      <c r="BE109" s="742">
        <v>0</v>
      </c>
      <c r="BF109" s="740" t="e">
        <f t="shared" si="66"/>
        <v>#DIV/0!</v>
      </c>
      <c r="BG109" s="743" t="e">
        <f t="shared" si="67"/>
        <v>#DIV/0!</v>
      </c>
      <c r="BH109" s="744" t="e">
        <f t="shared" si="68"/>
        <v>#DIV/0!</v>
      </c>
      <c r="BJ109" s="740"/>
      <c r="BK109" s="740"/>
      <c r="BL109" s="741"/>
      <c r="BM109" s="742">
        <v>0</v>
      </c>
      <c r="BN109" s="740" t="e">
        <f t="shared" si="69"/>
        <v>#DIV/0!</v>
      </c>
      <c r="BO109" s="743" t="e">
        <f t="shared" si="70"/>
        <v>#DIV/0!</v>
      </c>
      <c r="BP109" s="744" t="e">
        <f t="shared" si="71"/>
        <v>#DIV/0!</v>
      </c>
      <c r="BR109" s="740"/>
      <c r="BS109" s="740"/>
      <c r="BT109" s="741"/>
      <c r="BU109" s="742">
        <v>0</v>
      </c>
      <c r="BV109" s="740" t="e">
        <f t="shared" si="72"/>
        <v>#DIV/0!</v>
      </c>
      <c r="BW109" s="743" t="e">
        <f t="shared" si="73"/>
        <v>#DIV/0!</v>
      </c>
      <c r="BX109" s="744" t="e">
        <f t="shared" si="74"/>
        <v>#DIV/0!</v>
      </c>
      <c r="BZ109" s="740"/>
      <c r="CA109" s="740"/>
      <c r="CB109" s="741"/>
      <c r="CC109" s="742">
        <v>0</v>
      </c>
      <c r="CD109" s="740" t="e">
        <f t="shared" si="75"/>
        <v>#DIV/0!</v>
      </c>
      <c r="CE109" s="743" t="e">
        <f t="shared" si="76"/>
        <v>#DIV/0!</v>
      </c>
      <c r="CF109" s="744" t="e">
        <f t="shared" si="77"/>
        <v>#DIV/0!</v>
      </c>
      <c r="CH109" s="740"/>
      <c r="CI109" s="740"/>
      <c r="CJ109" s="741"/>
      <c r="CK109" s="742">
        <v>0</v>
      </c>
      <c r="CL109" s="740" t="e">
        <f t="shared" si="78"/>
        <v>#DIV/0!</v>
      </c>
      <c r="CM109" s="743" t="e">
        <f t="shared" si="79"/>
        <v>#DIV/0!</v>
      </c>
      <c r="CN109" s="744" t="e">
        <f t="shared" si="80"/>
        <v>#DIV/0!</v>
      </c>
      <c r="CP109" s="740"/>
      <c r="CQ109" s="740"/>
      <c r="CR109" s="741"/>
      <c r="CS109" s="742">
        <v>0</v>
      </c>
      <c r="CT109" s="740" t="e">
        <f t="shared" si="81"/>
        <v>#DIV/0!</v>
      </c>
      <c r="CU109" s="743" t="e">
        <f t="shared" si="82"/>
        <v>#DIV/0!</v>
      </c>
      <c r="CV109" s="744" t="e">
        <f t="shared" si="83"/>
        <v>#DIV/0!</v>
      </c>
      <c r="CX109" s="740"/>
      <c r="CY109" s="740"/>
      <c r="CZ109" s="741"/>
      <c r="DA109" s="742">
        <v>0</v>
      </c>
      <c r="DB109" s="740" t="e">
        <f t="shared" si="84"/>
        <v>#DIV/0!</v>
      </c>
      <c r="DC109" s="743" t="e">
        <f t="shared" si="85"/>
        <v>#DIV/0!</v>
      </c>
      <c r="DD109" s="744" t="e">
        <f t="shared" si="86"/>
        <v>#DIV/0!</v>
      </c>
      <c r="DF109" s="740"/>
      <c r="DG109" s="740"/>
      <c r="DH109" s="741"/>
      <c r="DI109" s="742">
        <v>0</v>
      </c>
      <c r="DJ109" s="740" t="e">
        <f t="shared" si="87"/>
        <v>#DIV/0!</v>
      </c>
      <c r="DK109" s="743" t="e">
        <f t="shared" si="88"/>
        <v>#DIV/0!</v>
      </c>
      <c r="DL109" s="744" t="e">
        <f t="shared" si="89"/>
        <v>#DIV/0!</v>
      </c>
      <c r="DN109" s="740"/>
      <c r="DO109" s="740"/>
      <c r="DP109" s="741"/>
      <c r="DQ109" s="742">
        <v>0</v>
      </c>
      <c r="DR109" s="740" t="e">
        <f t="shared" si="90"/>
        <v>#DIV/0!</v>
      </c>
      <c r="DS109" s="743" t="e">
        <f t="shared" si="91"/>
        <v>#DIV/0!</v>
      </c>
      <c r="DT109" s="744" t="e">
        <f t="shared" si="92"/>
        <v>#DIV/0!</v>
      </c>
      <c r="DV109" s="740"/>
      <c r="DW109" s="740"/>
      <c r="DX109" s="741"/>
      <c r="DY109" s="742">
        <v>0</v>
      </c>
      <c r="DZ109" s="740" t="e">
        <f t="shared" si="93"/>
        <v>#DIV/0!</v>
      </c>
      <c r="EA109" s="743" t="e">
        <f t="shared" si="94"/>
        <v>#DIV/0!</v>
      </c>
      <c r="EB109" s="744" t="e">
        <f t="shared" si="95"/>
        <v>#DIV/0!</v>
      </c>
      <c r="ED109" s="747">
        <f t="shared" si="96"/>
        <v>0</v>
      </c>
      <c r="EE109" s="748"/>
      <c r="EF109" s="749">
        <f t="shared" si="97"/>
        <v>0</v>
      </c>
      <c r="EG109" s="749"/>
      <c r="EH109" s="750"/>
      <c r="EI109" s="751" t="e">
        <f t="shared" si="98"/>
        <v>#DIV/0!</v>
      </c>
      <c r="EJ109" s="752" t="e">
        <f t="shared" si="99"/>
        <v>#DIV/0!</v>
      </c>
      <c r="EK109" s="753"/>
    </row>
    <row r="110" spans="2:141">
      <c r="B110" s="715"/>
      <c r="C110" s="715"/>
      <c r="D110" s="765">
        <v>0</v>
      </c>
      <c r="E110" s="714"/>
      <c r="F110" s="715">
        <v>0</v>
      </c>
      <c r="G110" s="715">
        <v>0</v>
      </c>
      <c r="H110" s="765">
        <v>0</v>
      </c>
      <c r="I110" s="765">
        <v>0</v>
      </c>
      <c r="J110" s="740" t="e">
        <f t="shared" si="104"/>
        <v>#DIV/0!</v>
      </c>
      <c r="K110" s="743" t="e">
        <f t="shared" si="100"/>
        <v>#DIV/0!</v>
      </c>
      <c r="L110" s="766" t="e">
        <f t="shared" si="105"/>
        <v>#DIV/0!</v>
      </c>
      <c r="N110" s="740"/>
      <c r="O110" s="740">
        <v>0</v>
      </c>
      <c r="P110" s="745">
        <v>0</v>
      </c>
      <c r="Q110" s="746">
        <v>0</v>
      </c>
      <c r="R110" s="740" t="e">
        <f t="shared" si="101"/>
        <v>#DIV/0!</v>
      </c>
      <c r="S110" s="743" t="e">
        <f t="shared" si="102"/>
        <v>#DIV/0!</v>
      </c>
      <c r="T110" s="744" t="e">
        <f t="shared" si="103"/>
        <v>#DIV/0!</v>
      </c>
      <c r="V110" s="740"/>
      <c r="W110" s="740"/>
      <c r="X110" s="745">
        <v>0</v>
      </c>
      <c r="Y110" s="746">
        <v>0</v>
      </c>
      <c r="Z110" s="740" t="e">
        <f t="shared" si="54"/>
        <v>#DIV/0!</v>
      </c>
      <c r="AA110" s="743" t="e">
        <f t="shared" si="55"/>
        <v>#DIV/0!</v>
      </c>
      <c r="AB110" s="744" t="e">
        <f t="shared" si="56"/>
        <v>#DIV/0!</v>
      </c>
      <c r="AD110" s="740"/>
      <c r="AE110" s="740"/>
      <c r="AF110" s="741"/>
      <c r="AG110" s="742"/>
      <c r="AH110" s="740" t="e">
        <f t="shared" si="57"/>
        <v>#DIV/0!</v>
      </c>
      <c r="AI110" s="743" t="e">
        <f t="shared" si="58"/>
        <v>#DIV/0!</v>
      </c>
      <c r="AJ110" s="744" t="e">
        <f t="shared" si="59"/>
        <v>#DIV/0!</v>
      </c>
      <c r="AL110" s="740"/>
      <c r="AM110" s="740">
        <v>0</v>
      </c>
      <c r="AN110" s="741">
        <v>0</v>
      </c>
      <c r="AO110" s="742">
        <v>0</v>
      </c>
      <c r="AP110" s="740" t="e">
        <f t="shared" si="60"/>
        <v>#DIV/0!</v>
      </c>
      <c r="AQ110" s="743" t="e">
        <f t="shared" si="61"/>
        <v>#DIV/0!</v>
      </c>
      <c r="AR110" s="744" t="e">
        <f t="shared" si="62"/>
        <v>#DIV/0!</v>
      </c>
      <c r="AT110" s="740"/>
      <c r="AU110" s="740"/>
      <c r="AV110" s="741"/>
      <c r="AW110" s="742"/>
      <c r="AX110" s="740" t="e">
        <f t="shared" si="63"/>
        <v>#DIV/0!</v>
      </c>
      <c r="AY110" s="743" t="e">
        <f t="shared" si="64"/>
        <v>#DIV/0!</v>
      </c>
      <c r="AZ110" s="744" t="e">
        <f t="shared" si="65"/>
        <v>#DIV/0!</v>
      </c>
      <c r="BB110" s="740"/>
      <c r="BC110" s="740"/>
      <c r="BD110" s="741"/>
      <c r="BE110" s="742">
        <v>0</v>
      </c>
      <c r="BF110" s="740" t="e">
        <f t="shared" si="66"/>
        <v>#DIV/0!</v>
      </c>
      <c r="BG110" s="743" t="e">
        <f t="shared" si="67"/>
        <v>#DIV/0!</v>
      </c>
      <c r="BH110" s="744" t="e">
        <f t="shared" si="68"/>
        <v>#DIV/0!</v>
      </c>
      <c r="BJ110" s="740"/>
      <c r="BK110" s="740"/>
      <c r="BL110" s="741"/>
      <c r="BM110" s="742">
        <v>0</v>
      </c>
      <c r="BN110" s="740" t="e">
        <f t="shared" si="69"/>
        <v>#DIV/0!</v>
      </c>
      <c r="BO110" s="743" t="e">
        <f t="shared" si="70"/>
        <v>#DIV/0!</v>
      </c>
      <c r="BP110" s="744" t="e">
        <f t="shared" si="71"/>
        <v>#DIV/0!</v>
      </c>
      <c r="BR110" s="740"/>
      <c r="BS110" s="740"/>
      <c r="BT110" s="741"/>
      <c r="BU110" s="742">
        <v>0</v>
      </c>
      <c r="BV110" s="740" t="e">
        <f t="shared" si="72"/>
        <v>#DIV/0!</v>
      </c>
      <c r="BW110" s="743" t="e">
        <f t="shared" si="73"/>
        <v>#DIV/0!</v>
      </c>
      <c r="BX110" s="744" t="e">
        <f t="shared" si="74"/>
        <v>#DIV/0!</v>
      </c>
      <c r="BZ110" s="740"/>
      <c r="CA110" s="740"/>
      <c r="CB110" s="741"/>
      <c r="CC110" s="742">
        <v>0</v>
      </c>
      <c r="CD110" s="740" t="e">
        <f t="shared" si="75"/>
        <v>#DIV/0!</v>
      </c>
      <c r="CE110" s="743" t="e">
        <f t="shared" si="76"/>
        <v>#DIV/0!</v>
      </c>
      <c r="CF110" s="744" t="e">
        <f t="shared" si="77"/>
        <v>#DIV/0!</v>
      </c>
      <c r="CH110" s="740"/>
      <c r="CI110" s="740"/>
      <c r="CJ110" s="741"/>
      <c r="CK110" s="742">
        <v>0</v>
      </c>
      <c r="CL110" s="740" t="e">
        <f t="shared" si="78"/>
        <v>#DIV/0!</v>
      </c>
      <c r="CM110" s="743" t="e">
        <f t="shared" si="79"/>
        <v>#DIV/0!</v>
      </c>
      <c r="CN110" s="744" t="e">
        <f t="shared" si="80"/>
        <v>#DIV/0!</v>
      </c>
      <c r="CP110" s="740"/>
      <c r="CQ110" s="740"/>
      <c r="CR110" s="741"/>
      <c r="CS110" s="742">
        <v>0</v>
      </c>
      <c r="CT110" s="740" t="e">
        <f t="shared" si="81"/>
        <v>#DIV/0!</v>
      </c>
      <c r="CU110" s="743" t="e">
        <f t="shared" si="82"/>
        <v>#DIV/0!</v>
      </c>
      <c r="CV110" s="744" t="e">
        <f t="shared" si="83"/>
        <v>#DIV/0!</v>
      </c>
      <c r="CX110" s="740"/>
      <c r="CY110" s="740"/>
      <c r="CZ110" s="741"/>
      <c r="DA110" s="742">
        <v>0</v>
      </c>
      <c r="DB110" s="740" t="e">
        <f t="shared" si="84"/>
        <v>#DIV/0!</v>
      </c>
      <c r="DC110" s="743" t="e">
        <f t="shared" si="85"/>
        <v>#DIV/0!</v>
      </c>
      <c r="DD110" s="744" t="e">
        <f t="shared" si="86"/>
        <v>#DIV/0!</v>
      </c>
      <c r="DF110" s="740"/>
      <c r="DG110" s="740"/>
      <c r="DH110" s="741"/>
      <c r="DI110" s="742">
        <v>0</v>
      </c>
      <c r="DJ110" s="740" t="e">
        <f t="shared" si="87"/>
        <v>#DIV/0!</v>
      </c>
      <c r="DK110" s="743" t="e">
        <f t="shared" si="88"/>
        <v>#DIV/0!</v>
      </c>
      <c r="DL110" s="744" t="e">
        <f t="shared" si="89"/>
        <v>#DIV/0!</v>
      </c>
      <c r="DN110" s="740"/>
      <c r="DO110" s="740"/>
      <c r="DP110" s="741"/>
      <c r="DQ110" s="742">
        <v>0</v>
      </c>
      <c r="DR110" s="740" t="e">
        <f t="shared" si="90"/>
        <v>#DIV/0!</v>
      </c>
      <c r="DS110" s="743" t="e">
        <f t="shared" si="91"/>
        <v>#DIV/0!</v>
      </c>
      <c r="DT110" s="744" t="e">
        <f t="shared" si="92"/>
        <v>#DIV/0!</v>
      </c>
      <c r="DV110" s="740"/>
      <c r="DW110" s="740"/>
      <c r="DX110" s="741"/>
      <c r="DY110" s="742">
        <v>0</v>
      </c>
      <c r="DZ110" s="740" t="e">
        <f t="shared" si="93"/>
        <v>#DIV/0!</v>
      </c>
      <c r="EA110" s="743" t="e">
        <f t="shared" si="94"/>
        <v>#DIV/0!</v>
      </c>
      <c r="EB110" s="744" t="e">
        <f t="shared" si="95"/>
        <v>#DIV/0!</v>
      </c>
      <c r="ED110" s="747">
        <f t="shared" si="96"/>
        <v>0</v>
      </c>
      <c r="EE110" s="748"/>
      <c r="EF110" s="749">
        <f t="shared" si="97"/>
        <v>0</v>
      </c>
      <c r="EG110" s="749"/>
      <c r="EH110" s="750"/>
      <c r="EI110" s="751" t="e">
        <f t="shared" si="98"/>
        <v>#DIV/0!</v>
      </c>
      <c r="EJ110" s="752" t="e">
        <f t="shared" si="99"/>
        <v>#DIV/0!</v>
      </c>
      <c r="EK110" s="753"/>
    </row>
    <row r="111" spans="2:141">
      <c r="B111" s="715"/>
      <c r="C111" s="715"/>
      <c r="D111" s="765">
        <v>0</v>
      </c>
      <c r="E111" s="714"/>
      <c r="F111" s="715">
        <v>0</v>
      </c>
      <c r="G111" s="715">
        <v>0</v>
      </c>
      <c r="H111" s="765">
        <v>0</v>
      </c>
      <c r="I111" s="765">
        <v>0</v>
      </c>
      <c r="J111" s="740" t="e">
        <f t="shared" si="104"/>
        <v>#DIV/0!</v>
      </c>
      <c r="K111" s="743" t="e">
        <f t="shared" si="100"/>
        <v>#DIV/0!</v>
      </c>
      <c r="L111" s="766" t="e">
        <f t="shared" si="105"/>
        <v>#DIV/0!</v>
      </c>
      <c r="N111" s="740"/>
      <c r="O111" s="740">
        <v>0</v>
      </c>
      <c r="P111" s="745">
        <v>0</v>
      </c>
      <c r="Q111" s="746">
        <v>0</v>
      </c>
      <c r="R111" s="740" t="e">
        <f t="shared" si="101"/>
        <v>#DIV/0!</v>
      </c>
      <c r="S111" s="743" t="e">
        <f t="shared" si="102"/>
        <v>#DIV/0!</v>
      </c>
      <c r="T111" s="744" t="e">
        <f t="shared" si="103"/>
        <v>#DIV/0!</v>
      </c>
      <c r="V111" s="740"/>
      <c r="W111" s="740"/>
      <c r="X111" s="745">
        <v>0</v>
      </c>
      <c r="Y111" s="746">
        <v>0</v>
      </c>
      <c r="Z111" s="740" t="e">
        <f t="shared" si="54"/>
        <v>#DIV/0!</v>
      </c>
      <c r="AA111" s="743" t="e">
        <f t="shared" si="55"/>
        <v>#DIV/0!</v>
      </c>
      <c r="AB111" s="744" t="e">
        <f t="shared" si="56"/>
        <v>#DIV/0!</v>
      </c>
      <c r="AD111" s="740"/>
      <c r="AE111" s="740"/>
      <c r="AF111" s="741"/>
      <c r="AG111" s="742"/>
      <c r="AH111" s="740" t="e">
        <f t="shared" si="57"/>
        <v>#DIV/0!</v>
      </c>
      <c r="AI111" s="743" t="e">
        <f t="shared" si="58"/>
        <v>#DIV/0!</v>
      </c>
      <c r="AJ111" s="744" t="e">
        <f t="shared" si="59"/>
        <v>#DIV/0!</v>
      </c>
      <c r="AL111" s="740"/>
      <c r="AM111" s="740">
        <v>0</v>
      </c>
      <c r="AN111" s="741">
        <v>0</v>
      </c>
      <c r="AO111" s="742">
        <v>0</v>
      </c>
      <c r="AP111" s="740" t="e">
        <f t="shared" si="60"/>
        <v>#DIV/0!</v>
      </c>
      <c r="AQ111" s="743" t="e">
        <f t="shared" si="61"/>
        <v>#DIV/0!</v>
      </c>
      <c r="AR111" s="744" t="e">
        <f t="shared" si="62"/>
        <v>#DIV/0!</v>
      </c>
      <c r="AT111" s="740"/>
      <c r="AU111" s="740"/>
      <c r="AV111" s="741"/>
      <c r="AW111" s="742"/>
      <c r="AX111" s="740" t="e">
        <f t="shared" si="63"/>
        <v>#DIV/0!</v>
      </c>
      <c r="AY111" s="743" t="e">
        <f t="shared" si="64"/>
        <v>#DIV/0!</v>
      </c>
      <c r="AZ111" s="744" t="e">
        <f t="shared" si="65"/>
        <v>#DIV/0!</v>
      </c>
      <c r="BB111" s="740"/>
      <c r="BC111" s="740"/>
      <c r="BD111" s="741"/>
      <c r="BE111" s="742">
        <v>0</v>
      </c>
      <c r="BF111" s="740" t="e">
        <f t="shared" si="66"/>
        <v>#DIV/0!</v>
      </c>
      <c r="BG111" s="743" t="e">
        <f t="shared" si="67"/>
        <v>#DIV/0!</v>
      </c>
      <c r="BH111" s="744" t="e">
        <f t="shared" si="68"/>
        <v>#DIV/0!</v>
      </c>
      <c r="BJ111" s="740"/>
      <c r="BK111" s="740"/>
      <c r="BL111" s="741"/>
      <c r="BM111" s="742">
        <v>0</v>
      </c>
      <c r="BN111" s="740" t="e">
        <f t="shared" si="69"/>
        <v>#DIV/0!</v>
      </c>
      <c r="BO111" s="743" t="e">
        <f t="shared" si="70"/>
        <v>#DIV/0!</v>
      </c>
      <c r="BP111" s="744" t="e">
        <f t="shared" si="71"/>
        <v>#DIV/0!</v>
      </c>
      <c r="BR111" s="740"/>
      <c r="BS111" s="740"/>
      <c r="BT111" s="741"/>
      <c r="BU111" s="742">
        <v>0</v>
      </c>
      <c r="BV111" s="740" t="e">
        <f t="shared" si="72"/>
        <v>#DIV/0!</v>
      </c>
      <c r="BW111" s="743" t="e">
        <f t="shared" si="73"/>
        <v>#DIV/0!</v>
      </c>
      <c r="BX111" s="744" t="e">
        <f t="shared" si="74"/>
        <v>#DIV/0!</v>
      </c>
      <c r="BZ111" s="740"/>
      <c r="CA111" s="740"/>
      <c r="CB111" s="741"/>
      <c r="CC111" s="742">
        <v>0</v>
      </c>
      <c r="CD111" s="740" t="e">
        <f t="shared" si="75"/>
        <v>#DIV/0!</v>
      </c>
      <c r="CE111" s="743" t="e">
        <f t="shared" si="76"/>
        <v>#DIV/0!</v>
      </c>
      <c r="CF111" s="744" t="e">
        <f t="shared" si="77"/>
        <v>#DIV/0!</v>
      </c>
      <c r="CH111" s="740"/>
      <c r="CI111" s="740"/>
      <c r="CJ111" s="741"/>
      <c r="CK111" s="742">
        <v>0</v>
      </c>
      <c r="CL111" s="740" t="e">
        <f t="shared" si="78"/>
        <v>#DIV/0!</v>
      </c>
      <c r="CM111" s="743" t="e">
        <f t="shared" si="79"/>
        <v>#DIV/0!</v>
      </c>
      <c r="CN111" s="744" t="e">
        <f t="shared" si="80"/>
        <v>#DIV/0!</v>
      </c>
      <c r="CP111" s="740"/>
      <c r="CQ111" s="740"/>
      <c r="CR111" s="741"/>
      <c r="CS111" s="742">
        <v>0</v>
      </c>
      <c r="CT111" s="740" t="e">
        <f t="shared" si="81"/>
        <v>#DIV/0!</v>
      </c>
      <c r="CU111" s="743" t="e">
        <f t="shared" si="82"/>
        <v>#DIV/0!</v>
      </c>
      <c r="CV111" s="744" t="e">
        <f t="shared" si="83"/>
        <v>#DIV/0!</v>
      </c>
      <c r="CX111" s="740"/>
      <c r="CY111" s="740"/>
      <c r="CZ111" s="741"/>
      <c r="DA111" s="742">
        <v>0</v>
      </c>
      <c r="DB111" s="740" t="e">
        <f t="shared" si="84"/>
        <v>#DIV/0!</v>
      </c>
      <c r="DC111" s="743" t="e">
        <f t="shared" si="85"/>
        <v>#DIV/0!</v>
      </c>
      <c r="DD111" s="744" t="e">
        <f t="shared" si="86"/>
        <v>#DIV/0!</v>
      </c>
      <c r="DF111" s="740"/>
      <c r="DG111" s="740"/>
      <c r="DH111" s="741"/>
      <c r="DI111" s="742">
        <v>0</v>
      </c>
      <c r="DJ111" s="740" t="e">
        <f t="shared" si="87"/>
        <v>#DIV/0!</v>
      </c>
      <c r="DK111" s="743" t="e">
        <f t="shared" si="88"/>
        <v>#DIV/0!</v>
      </c>
      <c r="DL111" s="744" t="e">
        <f t="shared" si="89"/>
        <v>#DIV/0!</v>
      </c>
      <c r="DN111" s="740"/>
      <c r="DO111" s="740"/>
      <c r="DP111" s="741"/>
      <c r="DQ111" s="742">
        <v>0</v>
      </c>
      <c r="DR111" s="740" t="e">
        <f t="shared" si="90"/>
        <v>#DIV/0!</v>
      </c>
      <c r="DS111" s="743" t="e">
        <f t="shared" si="91"/>
        <v>#DIV/0!</v>
      </c>
      <c r="DT111" s="744" t="e">
        <f t="shared" si="92"/>
        <v>#DIV/0!</v>
      </c>
      <c r="DV111" s="740"/>
      <c r="DW111" s="740"/>
      <c r="DX111" s="741"/>
      <c r="DY111" s="742">
        <v>0</v>
      </c>
      <c r="DZ111" s="740" t="e">
        <f t="shared" si="93"/>
        <v>#DIV/0!</v>
      </c>
      <c r="EA111" s="743" t="e">
        <f t="shared" si="94"/>
        <v>#DIV/0!</v>
      </c>
      <c r="EB111" s="744" t="e">
        <f t="shared" si="95"/>
        <v>#DIV/0!</v>
      </c>
      <c r="ED111" s="747">
        <f t="shared" si="96"/>
        <v>0</v>
      </c>
      <c r="EE111" s="748"/>
      <c r="EF111" s="749">
        <f t="shared" si="97"/>
        <v>0</v>
      </c>
      <c r="EG111" s="749"/>
      <c r="EH111" s="750"/>
      <c r="EI111" s="751" t="e">
        <f t="shared" si="98"/>
        <v>#DIV/0!</v>
      </c>
      <c r="EJ111" s="752" t="e">
        <f t="shared" si="99"/>
        <v>#DIV/0!</v>
      </c>
      <c r="EK111" s="753"/>
    </row>
    <row r="112" spans="2:141">
      <c r="B112" s="715"/>
      <c r="C112" s="715"/>
      <c r="D112" s="765">
        <v>0</v>
      </c>
      <c r="E112" s="714"/>
      <c r="F112" s="715">
        <v>0</v>
      </c>
      <c r="G112" s="715">
        <v>0</v>
      </c>
      <c r="H112" s="765">
        <v>0</v>
      </c>
      <c r="I112" s="765">
        <v>0</v>
      </c>
      <c r="J112" s="740" t="e">
        <f t="shared" si="104"/>
        <v>#DIV/0!</v>
      </c>
      <c r="K112" s="743" t="e">
        <f t="shared" si="100"/>
        <v>#DIV/0!</v>
      </c>
      <c r="L112" s="766" t="e">
        <f t="shared" si="105"/>
        <v>#DIV/0!</v>
      </c>
      <c r="N112" s="740"/>
      <c r="O112" s="740">
        <v>0</v>
      </c>
      <c r="P112" s="745">
        <v>0</v>
      </c>
      <c r="Q112" s="746">
        <v>0</v>
      </c>
      <c r="R112" s="740" t="e">
        <f t="shared" si="101"/>
        <v>#DIV/0!</v>
      </c>
      <c r="S112" s="743" t="e">
        <f t="shared" si="102"/>
        <v>#DIV/0!</v>
      </c>
      <c r="T112" s="744" t="e">
        <f t="shared" si="103"/>
        <v>#DIV/0!</v>
      </c>
      <c r="V112" s="740"/>
      <c r="W112" s="740"/>
      <c r="X112" s="745">
        <v>0</v>
      </c>
      <c r="Y112" s="746">
        <v>0</v>
      </c>
      <c r="Z112" s="740" t="e">
        <f t="shared" si="54"/>
        <v>#DIV/0!</v>
      </c>
      <c r="AA112" s="743" t="e">
        <f t="shared" si="55"/>
        <v>#DIV/0!</v>
      </c>
      <c r="AB112" s="744" t="e">
        <f t="shared" si="56"/>
        <v>#DIV/0!</v>
      </c>
      <c r="AD112" s="740"/>
      <c r="AE112" s="740"/>
      <c r="AF112" s="741"/>
      <c r="AG112" s="742"/>
      <c r="AH112" s="740" t="e">
        <f t="shared" si="57"/>
        <v>#DIV/0!</v>
      </c>
      <c r="AI112" s="743" t="e">
        <f t="shared" si="58"/>
        <v>#DIV/0!</v>
      </c>
      <c r="AJ112" s="744" t="e">
        <f t="shared" si="59"/>
        <v>#DIV/0!</v>
      </c>
      <c r="AL112" s="740"/>
      <c r="AM112" s="740">
        <v>0</v>
      </c>
      <c r="AN112" s="741">
        <v>0</v>
      </c>
      <c r="AO112" s="742">
        <v>0</v>
      </c>
      <c r="AP112" s="740" t="e">
        <f t="shared" si="60"/>
        <v>#DIV/0!</v>
      </c>
      <c r="AQ112" s="743" t="e">
        <f t="shared" si="61"/>
        <v>#DIV/0!</v>
      </c>
      <c r="AR112" s="744" t="e">
        <f t="shared" si="62"/>
        <v>#DIV/0!</v>
      </c>
      <c r="AT112" s="740"/>
      <c r="AU112" s="740"/>
      <c r="AV112" s="741"/>
      <c r="AW112" s="742"/>
      <c r="AX112" s="740" t="e">
        <f t="shared" si="63"/>
        <v>#DIV/0!</v>
      </c>
      <c r="AY112" s="743" t="e">
        <f t="shared" si="64"/>
        <v>#DIV/0!</v>
      </c>
      <c r="AZ112" s="744" t="e">
        <f t="shared" si="65"/>
        <v>#DIV/0!</v>
      </c>
      <c r="BB112" s="740"/>
      <c r="BC112" s="740"/>
      <c r="BD112" s="741"/>
      <c r="BE112" s="742">
        <v>0</v>
      </c>
      <c r="BF112" s="740" t="e">
        <f t="shared" si="66"/>
        <v>#DIV/0!</v>
      </c>
      <c r="BG112" s="743" t="e">
        <f t="shared" si="67"/>
        <v>#DIV/0!</v>
      </c>
      <c r="BH112" s="744" t="e">
        <f t="shared" si="68"/>
        <v>#DIV/0!</v>
      </c>
      <c r="BJ112" s="740"/>
      <c r="BK112" s="740"/>
      <c r="BL112" s="741"/>
      <c r="BM112" s="742">
        <v>0</v>
      </c>
      <c r="BN112" s="740" t="e">
        <f t="shared" si="69"/>
        <v>#DIV/0!</v>
      </c>
      <c r="BO112" s="743" t="e">
        <f t="shared" si="70"/>
        <v>#DIV/0!</v>
      </c>
      <c r="BP112" s="744" t="e">
        <f t="shared" si="71"/>
        <v>#DIV/0!</v>
      </c>
      <c r="BR112" s="740"/>
      <c r="BS112" s="740"/>
      <c r="BT112" s="741"/>
      <c r="BU112" s="742">
        <v>0</v>
      </c>
      <c r="BV112" s="740" t="e">
        <f t="shared" si="72"/>
        <v>#DIV/0!</v>
      </c>
      <c r="BW112" s="743" t="e">
        <f t="shared" si="73"/>
        <v>#DIV/0!</v>
      </c>
      <c r="BX112" s="744" t="e">
        <f t="shared" si="74"/>
        <v>#DIV/0!</v>
      </c>
      <c r="BZ112" s="740"/>
      <c r="CA112" s="740"/>
      <c r="CB112" s="741"/>
      <c r="CC112" s="742">
        <v>0</v>
      </c>
      <c r="CD112" s="740" t="e">
        <f t="shared" si="75"/>
        <v>#DIV/0!</v>
      </c>
      <c r="CE112" s="743" t="e">
        <f t="shared" si="76"/>
        <v>#DIV/0!</v>
      </c>
      <c r="CF112" s="744" t="e">
        <f t="shared" si="77"/>
        <v>#DIV/0!</v>
      </c>
      <c r="CH112" s="740"/>
      <c r="CI112" s="740"/>
      <c r="CJ112" s="741"/>
      <c r="CK112" s="742">
        <v>0</v>
      </c>
      <c r="CL112" s="740" t="e">
        <f t="shared" si="78"/>
        <v>#DIV/0!</v>
      </c>
      <c r="CM112" s="743" t="e">
        <f t="shared" si="79"/>
        <v>#DIV/0!</v>
      </c>
      <c r="CN112" s="744" t="e">
        <f t="shared" si="80"/>
        <v>#DIV/0!</v>
      </c>
      <c r="CP112" s="740"/>
      <c r="CQ112" s="740"/>
      <c r="CR112" s="741"/>
      <c r="CS112" s="742">
        <v>0</v>
      </c>
      <c r="CT112" s="740" t="e">
        <f t="shared" si="81"/>
        <v>#DIV/0!</v>
      </c>
      <c r="CU112" s="743" t="e">
        <f t="shared" si="82"/>
        <v>#DIV/0!</v>
      </c>
      <c r="CV112" s="744" t="e">
        <f t="shared" si="83"/>
        <v>#DIV/0!</v>
      </c>
      <c r="CX112" s="740"/>
      <c r="CY112" s="740"/>
      <c r="CZ112" s="741"/>
      <c r="DA112" s="742">
        <v>0</v>
      </c>
      <c r="DB112" s="740" t="e">
        <f t="shared" si="84"/>
        <v>#DIV/0!</v>
      </c>
      <c r="DC112" s="743" t="e">
        <f t="shared" si="85"/>
        <v>#DIV/0!</v>
      </c>
      <c r="DD112" s="744" t="e">
        <f t="shared" si="86"/>
        <v>#DIV/0!</v>
      </c>
      <c r="DF112" s="740"/>
      <c r="DG112" s="740"/>
      <c r="DH112" s="741"/>
      <c r="DI112" s="742">
        <v>0</v>
      </c>
      <c r="DJ112" s="740" t="e">
        <f t="shared" si="87"/>
        <v>#DIV/0!</v>
      </c>
      <c r="DK112" s="743" t="e">
        <f t="shared" si="88"/>
        <v>#DIV/0!</v>
      </c>
      <c r="DL112" s="744" t="e">
        <f t="shared" si="89"/>
        <v>#DIV/0!</v>
      </c>
      <c r="DN112" s="740"/>
      <c r="DO112" s="740"/>
      <c r="DP112" s="741"/>
      <c r="DQ112" s="742">
        <v>0</v>
      </c>
      <c r="DR112" s="740" t="e">
        <f t="shared" si="90"/>
        <v>#DIV/0!</v>
      </c>
      <c r="DS112" s="743" t="e">
        <f t="shared" si="91"/>
        <v>#DIV/0!</v>
      </c>
      <c r="DT112" s="744" t="e">
        <f t="shared" si="92"/>
        <v>#DIV/0!</v>
      </c>
      <c r="DV112" s="740"/>
      <c r="DW112" s="740"/>
      <c r="DX112" s="741"/>
      <c r="DY112" s="742">
        <v>0</v>
      </c>
      <c r="DZ112" s="740" t="e">
        <f t="shared" si="93"/>
        <v>#DIV/0!</v>
      </c>
      <c r="EA112" s="743" t="e">
        <f t="shared" si="94"/>
        <v>#DIV/0!</v>
      </c>
      <c r="EB112" s="744" t="e">
        <f t="shared" si="95"/>
        <v>#DIV/0!</v>
      </c>
      <c r="ED112" s="747">
        <f t="shared" si="96"/>
        <v>0</v>
      </c>
      <c r="EE112" s="748"/>
      <c r="EF112" s="749">
        <f t="shared" si="97"/>
        <v>0</v>
      </c>
      <c r="EG112" s="749"/>
      <c r="EH112" s="750"/>
      <c r="EI112" s="751" t="e">
        <f t="shared" si="98"/>
        <v>#DIV/0!</v>
      </c>
      <c r="EJ112" s="752" t="e">
        <f t="shared" si="99"/>
        <v>#DIV/0!</v>
      </c>
      <c r="EK112" s="753"/>
    </row>
    <row r="113" spans="2:141">
      <c r="B113" s="715"/>
      <c r="C113" s="715"/>
      <c r="D113" s="765">
        <v>0</v>
      </c>
      <c r="E113" s="714"/>
      <c r="F113" s="715">
        <v>0</v>
      </c>
      <c r="G113" s="715">
        <v>0</v>
      </c>
      <c r="H113" s="765">
        <v>0</v>
      </c>
      <c r="I113" s="765">
        <v>0</v>
      </c>
      <c r="J113" s="740" t="e">
        <f t="shared" si="104"/>
        <v>#DIV/0!</v>
      </c>
      <c r="K113" s="743" t="e">
        <f t="shared" si="100"/>
        <v>#DIV/0!</v>
      </c>
      <c r="L113" s="766" t="e">
        <f t="shared" si="105"/>
        <v>#DIV/0!</v>
      </c>
      <c r="N113" s="740"/>
      <c r="O113" s="740">
        <v>0</v>
      </c>
      <c r="P113" s="745">
        <v>0</v>
      </c>
      <c r="Q113" s="746">
        <v>0</v>
      </c>
      <c r="R113" s="740" t="e">
        <f t="shared" si="101"/>
        <v>#DIV/0!</v>
      </c>
      <c r="S113" s="743" t="e">
        <f t="shared" si="102"/>
        <v>#DIV/0!</v>
      </c>
      <c r="T113" s="744" t="e">
        <f t="shared" si="103"/>
        <v>#DIV/0!</v>
      </c>
      <c r="V113" s="740"/>
      <c r="W113" s="740"/>
      <c r="X113" s="745">
        <v>0</v>
      </c>
      <c r="Y113" s="746">
        <v>0</v>
      </c>
      <c r="Z113" s="740" t="e">
        <f t="shared" si="54"/>
        <v>#DIV/0!</v>
      </c>
      <c r="AA113" s="743" t="e">
        <f t="shared" si="55"/>
        <v>#DIV/0!</v>
      </c>
      <c r="AB113" s="744" t="e">
        <f t="shared" si="56"/>
        <v>#DIV/0!</v>
      </c>
      <c r="AD113" s="740"/>
      <c r="AE113" s="740"/>
      <c r="AF113" s="741"/>
      <c r="AG113" s="742"/>
      <c r="AH113" s="740" t="e">
        <f t="shared" si="57"/>
        <v>#DIV/0!</v>
      </c>
      <c r="AI113" s="743" t="e">
        <f t="shared" si="58"/>
        <v>#DIV/0!</v>
      </c>
      <c r="AJ113" s="744" t="e">
        <f t="shared" si="59"/>
        <v>#DIV/0!</v>
      </c>
      <c r="AL113" s="740"/>
      <c r="AM113" s="740">
        <v>0</v>
      </c>
      <c r="AN113" s="741">
        <v>0</v>
      </c>
      <c r="AO113" s="742">
        <v>0</v>
      </c>
      <c r="AP113" s="740" t="e">
        <f t="shared" si="60"/>
        <v>#DIV/0!</v>
      </c>
      <c r="AQ113" s="743" t="e">
        <f t="shared" si="61"/>
        <v>#DIV/0!</v>
      </c>
      <c r="AR113" s="744" t="e">
        <f t="shared" si="62"/>
        <v>#DIV/0!</v>
      </c>
      <c r="AT113" s="740"/>
      <c r="AU113" s="740"/>
      <c r="AV113" s="741"/>
      <c r="AW113" s="742"/>
      <c r="AX113" s="740" t="e">
        <f t="shared" si="63"/>
        <v>#DIV/0!</v>
      </c>
      <c r="AY113" s="743" t="e">
        <f t="shared" si="64"/>
        <v>#DIV/0!</v>
      </c>
      <c r="AZ113" s="744" t="e">
        <f t="shared" si="65"/>
        <v>#DIV/0!</v>
      </c>
      <c r="BB113" s="740"/>
      <c r="BC113" s="740"/>
      <c r="BD113" s="741"/>
      <c r="BE113" s="742">
        <v>0</v>
      </c>
      <c r="BF113" s="740" t="e">
        <f t="shared" si="66"/>
        <v>#DIV/0!</v>
      </c>
      <c r="BG113" s="743" t="e">
        <f t="shared" si="67"/>
        <v>#DIV/0!</v>
      </c>
      <c r="BH113" s="744" t="e">
        <f t="shared" si="68"/>
        <v>#DIV/0!</v>
      </c>
      <c r="BJ113" s="740"/>
      <c r="BK113" s="740"/>
      <c r="BL113" s="741"/>
      <c r="BM113" s="742">
        <v>0</v>
      </c>
      <c r="BN113" s="740" t="e">
        <f t="shared" si="69"/>
        <v>#DIV/0!</v>
      </c>
      <c r="BO113" s="743" t="e">
        <f t="shared" si="70"/>
        <v>#DIV/0!</v>
      </c>
      <c r="BP113" s="744" t="e">
        <f t="shared" si="71"/>
        <v>#DIV/0!</v>
      </c>
      <c r="BR113" s="740"/>
      <c r="BS113" s="740"/>
      <c r="BT113" s="741"/>
      <c r="BU113" s="742">
        <v>0</v>
      </c>
      <c r="BV113" s="740" t="e">
        <f t="shared" si="72"/>
        <v>#DIV/0!</v>
      </c>
      <c r="BW113" s="743" t="e">
        <f t="shared" si="73"/>
        <v>#DIV/0!</v>
      </c>
      <c r="BX113" s="744" t="e">
        <f t="shared" si="74"/>
        <v>#DIV/0!</v>
      </c>
      <c r="BZ113" s="740"/>
      <c r="CA113" s="740"/>
      <c r="CB113" s="741"/>
      <c r="CC113" s="742">
        <v>0</v>
      </c>
      <c r="CD113" s="740" t="e">
        <f t="shared" si="75"/>
        <v>#DIV/0!</v>
      </c>
      <c r="CE113" s="743" t="e">
        <f t="shared" si="76"/>
        <v>#DIV/0!</v>
      </c>
      <c r="CF113" s="744" t="e">
        <f t="shared" si="77"/>
        <v>#DIV/0!</v>
      </c>
      <c r="CH113" s="740"/>
      <c r="CI113" s="740"/>
      <c r="CJ113" s="741"/>
      <c r="CK113" s="742">
        <v>0</v>
      </c>
      <c r="CL113" s="740" t="e">
        <f t="shared" si="78"/>
        <v>#DIV/0!</v>
      </c>
      <c r="CM113" s="743" t="e">
        <f t="shared" si="79"/>
        <v>#DIV/0!</v>
      </c>
      <c r="CN113" s="744" t="e">
        <f t="shared" si="80"/>
        <v>#DIV/0!</v>
      </c>
      <c r="CP113" s="740"/>
      <c r="CQ113" s="740"/>
      <c r="CR113" s="741"/>
      <c r="CS113" s="742">
        <v>0</v>
      </c>
      <c r="CT113" s="740" t="e">
        <f t="shared" si="81"/>
        <v>#DIV/0!</v>
      </c>
      <c r="CU113" s="743" t="e">
        <f t="shared" si="82"/>
        <v>#DIV/0!</v>
      </c>
      <c r="CV113" s="744" t="e">
        <f t="shared" si="83"/>
        <v>#DIV/0!</v>
      </c>
      <c r="CX113" s="740"/>
      <c r="CY113" s="740"/>
      <c r="CZ113" s="741"/>
      <c r="DA113" s="742">
        <v>0</v>
      </c>
      <c r="DB113" s="740" t="e">
        <f t="shared" si="84"/>
        <v>#DIV/0!</v>
      </c>
      <c r="DC113" s="743" t="e">
        <f t="shared" si="85"/>
        <v>#DIV/0!</v>
      </c>
      <c r="DD113" s="744" t="e">
        <f t="shared" si="86"/>
        <v>#DIV/0!</v>
      </c>
      <c r="DF113" s="740"/>
      <c r="DG113" s="740"/>
      <c r="DH113" s="741"/>
      <c r="DI113" s="742">
        <v>0</v>
      </c>
      <c r="DJ113" s="740" t="e">
        <f t="shared" si="87"/>
        <v>#DIV/0!</v>
      </c>
      <c r="DK113" s="743" t="e">
        <f t="shared" si="88"/>
        <v>#DIV/0!</v>
      </c>
      <c r="DL113" s="744" t="e">
        <f t="shared" si="89"/>
        <v>#DIV/0!</v>
      </c>
      <c r="DN113" s="740"/>
      <c r="DO113" s="740"/>
      <c r="DP113" s="741"/>
      <c r="DQ113" s="742">
        <v>0</v>
      </c>
      <c r="DR113" s="740" t="e">
        <f t="shared" si="90"/>
        <v>#DIV/0!</v>
      </c>
      <c r="DS113" s="743" t="e">
        <f t="shared" si="91"/>
        <v>#DIV/0!</v>
      </c>
      <c r="DT113" s="744" t="e">
        <f t="shared" si="92"/>
        <v>#DIV/0!</v>
      </c>
      <c r="DV113" s="740"/>
      <c r="DW113" s="740"/>
      <c r="DX113" s="741"/>
      <c r="DY113" s="742">
        <v>0</v>
      </c>
      <c r="DZ113" s="740" t="e">
        <f t="shared" si="93"/>
        <v>#DIV/0!</v>
      </c>
      <c r="EA113" s="743" t="e">
        <f t="shared" si="94"/>
        <v>#DIV/0!</v>
      </c>
      <c r="EB113" s="744" t="e">
        <f t="shared" si="95"/>
        <v>#DIV/0!</v>
      </c>
      <c r="ED113" s="747">
        <f t="shared" si="96"/>
        <v>0</v>
      </c>
      <c r="EE113" s="748"/>
      <c r="EF113" s="749">
        <f t="shared" si="97"/>
        <v>0</v>
      </c>
      <c r="EG113" s="749"/>
      <c r="EH113" s="750"/>
      <c r="EI113" s="751" t="e">
        <f t="shared" si="98"/>
        <v>#DIV/0!</v>
      </c>
      <c r="EJ113" s="752" t="e">
        <f t="shared" si="99"/>
        <v>#DIV/0!</v>
      </c>
      <c r="EK113" s="753"/>
    </row>
    <row r="114" spans="2:141">
      <c r="B114" s="715"/>
      <c r="C114" s="715"/>
      <c r="D114" s="765">
        <v>0</v>
      </c>
      <c r="E114" s="714"/>
      <c r="F114" s="715">
        <v>0</v>
      </c>
      <c r="G114" s="715">
        <v>0</v>
      </c>
      <c r="H114" s="765">
        <v>0</v>
      </c>
      <c r="I114" s="765">
        <v>0</v>
      </c>
      <c r="J114" s="740" t="e">
        <f t="shared" si="104"/>
        <v>#DIV/0!</v>
      </c>
      <c r="K114" s="743" t="e">
        <f t="shared" si="100"/>
        <v>#DIV/0!</v>
      </c>
      <c r="L114" s="766" t="e">
        <f t="shared" si="105"/>
        <v>#DIV/0!</v>
      </c>
      <c r="N114" s="740"/>
      <c r="O114" s="740">
        <v>0</v>
      </c>
      <c r="P114" s="745">
        <v>0</v>
      </c>
      <c r="Q114" s="746">
        <v>0</v>
      </c>
      <c r="R114" s="740" t="e">
        <f t="shared" si="101"/>
        <v>#DIV/0!</v>
      </c>
      <c r="S114" s="743" t="e">
        <f t="shared" si="102"/>
        <v>#DIV/0!</v>
      </c>
      <c r="T114" s="744" t="e">
        <f t="shared" si="103"/>
        <v>#DIV/0!</v>
      </c>
      <c r="V114" s="740"/>
      <c r="W114" s="740"/>
      <c r="X114" s="745">
        <v>0</v>
      </c>
      <c r="Y114" s="746">
        <v>0</v>
      </c>
      <c r="Z114" s="740" t="e">
        <f t="shared" si="54"/>
        <v>#DIV/0!</v>
      </c>
      <c r="AA114" s="743" t="e">
        <f t="shared" si="55"/>
        <v>#DIV/0!</v>
      </c>
      <c r="AB114" s="744" t="e">
        <f t="shared" si="56"/>
        <v>#DIV/0!</v>
      </c>
      <c r="AD114" s="740"/>
      <c r="AE114" s="740"/>
      <c r="AF114" s="741"/>
      <c r="AG114" s="742"/>
      <c r="AH114" s="740" t="e">
        <f t="shared" si="57"/>
        <v>#DIV/0!</v>
      </c>
      <c r="AI114" s="743" t="e">
        <f t="shared" si="58"/>
        <v>#DIV/0!</v>
      </c>
      <c r="AJ114" s="744" t="e">
        <f t="shared" si="59"/>
        <v>#DIV/0!</v>
      </c>
      <c r="AL114" s="740"/>
      <c r="AM114" s="740">
        <v>0</v>
      </c>
      <c r="AN114" s="741">
        <v>0</v>
      </c>
      <c r="AO114" s="742">
        <v>0</v>
      </c>
      <c r="AP114" s="740" t="e">
        <f t="shared" si="60"/>
        <v>#DIV/0!</v>
      </c>
      <c r="AQ114" s="743" t="e">
        <f t="shared" si="61"/>
        <v>#DIV/0!</v>
      </c>
      <c r="AR114" s="744" t="e">
        <f t="shared" si="62"/>
        <v>#DIV/0!</v>
      </c>
      <c r="AT114" s="740"/>
      <c r="AU114" s="740"/>
      <c r="AV114" s="741"/>
      <c r="AW114" s="742"/>
      <c r="AX114" s="740" t="e">
        <f t="shared" si="63"/>
        <v>#DIV/0!</v>
      </c>
      <c r="AY114" s="743" t="e">
        <f t="shared" si="64"/>
        <v>#DIV/0!</v>
      </c>
      <c r="AZ114" s="744" t="e">
        <f t="shared" si="65"/>
        <v>#DIV/0!</v>
      </c>
      <c r="BB114" s="740"/>
      <c r="BC114" s="740"/>
      <c r="BD114" s="741"/>
      <c r="BE114" s="742">
        <v>0</v>
      </c>
      <c r="BF114" s="740" t="e">
        <f t="shared" si="66"/>
        <v>#DIV/0!</v>
      </c>
      <c r="BG114" s="743" t="e">
        <f t="shared" si="67"/>
        <v>#DIV/0!</v>
      </c>
      <c r="BH114" s="744" t="e">
        <f t="shared" si="68"/>
        <v>#DIV/0!</v>
      </c>
      <c r="BJ114" s="740"/>
      <c r="BK114" s="740"/>
      <c r="BL114" s="741"/>
      <c r="BM114" s="742">
        <v>0</v>
      </c>
      <c r="BN114" s="740" t="e">
        <f t="shared" si="69"/>
        <v>#DIV/0!</v>
      </c>
      <c r="BO114" s="743" t="e">
        <f t="shared" si="70"/>
        <v>#DIV/0!</v>
      </c>
      <c r="BP114" s="744" t="e">
        <f t="shared" si="71"/>
        <v>#DIV/0!</v>
      </c>
      <c r="BR114" s="740"/>
      <c r="BS114" s="740"/>
      <c r="BT114" s="741"/>
      <c r="BU114" s="742">
        <v>0</v>
      </c>
      <c r="BV114" s="740" t="e">
        <f t="shared" si="72"/>
        <v>#DIV/0!</v>
      </c>
      <c r="BW114" s="743" t="e">
        <f t="shared" si="73"/>
        <v>#DIV/0!</v>
      </c>
      <c r="BX114" s="744" t="e">
        <f t="shared" si="74"/>
        <v>#DIV/0!</v>
      </c>
      <c r="BZ114" s="740"/>
      <c r="CA114" s="740"/>
      <c r="CB114" s="741"/>
      <c r="CC114" s="742">
        <v>0</v>
      </c>
      <c r="CD114" s="740" t="e">
        <f t="shared" si="75"/>
        <v>#DIV/0!</v>
      </c>
      <c r="CE114" s="743" t="e">
        <f t="shared" si="76"/>
        <v>#DIV/0!</v>
      </c>
      <c r="CF114" s="744" t="e">
        <f t="shared" si="77"/>
        <v>#DIV/0!</v>
      </c>
      <c r="CH114" s="740"/>
      <c r="CI114" s="740"/>
      <c r="CJ114" s="741"/>
      <c r="CK114" s="742">
        <v>0</v>
      </c>
      <c r="CL114" s="740" t="e">
        <f t="shared" si="78"/>
        <v>#DIV/0!</v>
      </c>
      <c r="CM114" s="743" t="e">
        <f t="shared" si="79"/>
        <v>#DIV/0!</v>
      </c>
      <c r="CN114" s="744" t="e">
        <f t="shared" si="80"/>
        <v>#DIV/0!</v>
      </c>
      <c r="CP114" s="740"/>
      <c r="CQ114" s="740"/>
      <c r="CR114" s="741"/>
      <c r="CS114" s="742">
        <v>0</v>
      </c>
      <c r="CT114" s="740" t="e">
        <f t="shared" si="81"/>
        <v>#DIV/0!</v>
      </c>
      <c r="CU114" s="743" t="e">
        <f t="shared" si="82"/>
        <v>#DIV/0!</v>
      </c>
      <c r="CV114" s="744" t="e">
        <f t="shared" si="83"/>
        <v>#DIV/0!</v>
      </c>
      <c r="CX114" s="740"/>
      <c r="CY114" s="740"/>
      <c r="CZ114" s="741"/>
      <c r="DA114" s="742">
        <v>0</v>
      </c>
      <c r="DB114" s="740" t="e">
        <f t="shared" si="84"/>
        <v>#DIV/0!</v>
      </c>
      <c r="DC114" s="743" t="e">
        <f t="shared" si="85"/>
        <v>#DIV/0!</v>
      </c>
      <c r="DD114" s="744" t="e">
        <f t="shared" si="86"/>
        <v>#DIV/0!</v>
      </c>
      <c r="DF114" s="740"/>
      <c r="DG114" s="740"/>
      <c r="DH114" s="741"/>
      <c r="DI114" s="742">
        <v>0</v>
      </c>
      <c r="DJ114" s="740" t="e">
        <f t="shared" si="87"/>
        <v>#DIV/0!</v>
      </c>
      <c r="DK114" s="743" t="e">
        <f t="shared" si="88"/>
        <v>#DIV/0!</v>
      </c>
      <c r="DL114" s="744" t="e">
        <f t="shared" si="89"/>
        <v>#DIV/0!</v>
      </c>
      <c r="DN114" s="740"/>
      <c r="DO114" s="740"/>
      <c r="DP114" s="741"/>
      <c r="DQ114" s="742">
        <v>0</v>
      </c>
      <c r="DR114" s="740" t="e">
        <f t="shared" si="90"/>
        <v>#DIV/0!</v>
      </c>
      <c r="DS114" s="743" t="e">
        <f t="shared" si="91"/>
        <v>#DIV/0!</v>
      </c>
      <c r="DT114" s="744" t="e">
        <f t="shared" si="92"/>
        <v>#DIV/0!</v>
      </c>
      <c r="DV114" s="740"/>
      <c r="DW114" s="740"/>
      <c r="DX114" s="741"/>
      <c r="DY114" s="742">
        <v>0</v>
      </c>
      <c r="DZ114" s="740" t="e">
        <f t="shared" si="93"/>
        <v>#DIV/0!</v>
      </c>
      <c r="EA114" s="743" t="e">
        <f t="shared" si="94"/>
        <v>#DIV/0!</v>
      </c>
      <c r="EB114" s="744" t="e">
        <f t="shared" si="95"/>
        <v>#DIV/0!</v>
      </c>
      <c r="ED114" s="747">
        <f t="shared" si="96"/>
        <v>0</v>
      </c>
      <c r="EE114" s="748"/>
      <c r="EF114" s="749">
        <f t="shared" si="97"/>
        <v>0</v>
      </c>
      <c r="EG114" s="749"/>
      <c r="EH114" s="750"/>
      <c r="EI114" s="751" t="e">
        <f t="shared" si="98"/>
        <v>#DIV/0!</v>
      </c>
      <c r="EJ114" s="752" t="e">
        <f t="shared" si="99"/>
        <v>#DIV/0!</v>
      </c>
      <c r="EK114" s="753"/>
    </row>
    <row r="115" spans="2:141">
      <c r="B115" s="715"/>
      <c r="C115" s="715"/>
      <c r="D115" s="765">
        <v>0</v>
      </c>
      <c r="E115" s="714"/>
      <c r="F115" s="715">
        <v>0</v>
      </c>
      <c r="G115" s="715">
        <v>0</v>
      </c>
      <c r="H115" s="765">
        <v>0</v>
      </c>
      <c r="I115" s="765">
        <v>0</v>
      </c>
      <c r="J115" s="740" t="e">
        <f t="shared" si="104"/>
        <v>#DIV/0!</v>
      </c>
      <c r="K115" s="743" t="e">
        <f t="shared" si="100"/>
        <v>#DIV/0!</v>
      </c>
      <c r="L115" s="766" t="e">
        <f t="shared" si="105"/>
        <v>#DIV/0!</v>
      </c>
      <c r="N115" s="740"/>
      <c r="O115" s="740">
        <v>0</v>
      </c>
      <c r="P115" s="745">
        <v>0</v>
      </c>
      <c r="Q115" s="746">
        <v>0</v>
      </c>
      <c r="R115" s="740" t="e">
        <f t="shared" si="101"/>
        <v>#DIV/0!</v>
      </c>
      <c r="S115" s="743" t="e">
        <f t="shared" si="102"/>
        <v>#DIV/0!</v>
      </c>
      <c r="T115" s="744" t="e">
        <f t="shared" si="103"/>
        <v>#DIV/0!</v>
      </c>
      <c r="V115" s="740"/>
      <c r="W115" s="740"/>
      <c r="X115" s="745">
        <v>0</v>
      </c>
      <c r="Y115" s="746">
        <v>0</v>
      </c>
      <c r="Z115" s="740" t="e">
        <f t="shared" si="54"/>
        <v>#DIV/0!</v>
      </c>
      <c r="AA115" s="743" t="e">
        <f t="shared" si="55"/>
        <v>#DIV/0!</v>
      </c>
      <c r="AB115" s="744" t="e">
        <f t="shared" si="56"/>
        <v>#DIV/0!</v>
      </c>
      <c r="AD115" s="740"/>
      <c r="AE115" s="740"/>
      <c r="AF115" s="741"/>
      <c r="AG115" s="742"/>
      <c r="AH115" s="740" t="e">
        <f t="shared" si="57"/>
        <v>#DIV/0!</v>
      </c>
      <c r="AI115" s="743" t="e">
        <f t="shared" si="58"/>
        <v>#DIV/0!</v>
      </c>
      <c r="AJ115" s="744" t="e">
        <f t="shared" si="59"/>
        <v>#DIV/0!</v>
      </c>
      <c r="AL115" s="740"/>
      <c r="AM115" s="740">
        <v>0</v>
      </c>
      <c r="AN115" s="741">
        <v>0</v>
      </c>
      <c r="AO115" s="742">
        <v>0</v>
      </c>
      <c r="AP115" s="740" t="e">
        <f t="shared" si="60"/>
        <v>#DIV/0!</v>
      </c>
      <c r="AQ115" s="743" t="e">
        <f t="shared" si="61"/>
        <v>#DIV/0!</v>
      </c>
      <c r="AR115" s="744" t="e">
        <f t="shared" si="62"/>
        <v>#DIV/0!</v>
      </c>
      <c r="AT115" s="740"/>
      <c r="AU115" s="740"/>
      <c r="AV115" s="741"/>
      <c r="AW115" s="742"/>
      <c r="AX115" s="740" t="e">
        <f t="shared" si="63"/>
        <v>#DIV/0!</v>
      </c>
      <c r="AY115" s="743" t="e">
        <f t="shared" si="64"/>
        <v>#DIV/0!</v>
      </c>
      <c r="AZ115" s="744" t="e">
        <f t="shared" si="65"/>
        <v>#DIV/0!</v>
      </c>
      <c r="BB115" s="740"/>
      <c r="BC115" s="740"/>
      <c r="BD115" s="741"/>
      <c r="BE115" s="742">
        <v>0</v>
      </c>
      <c r="BF115" s="740" t="e">
        <f t="shared" si="66"/>
        <v>#DIV/0!</v>
      </c>
      <c r="BG115" s="743" t="e">
        <f t="shared" si="67"/>
        <v>#DIV/0!</v>
      </c>
      <c r="BH115" s="744" t="e">
        <f t="shared" si="68"/>
        <v>#DIV/0!</v>
      </c>
      <c r="BJ115" s="740"/>
      <c r="BK115" s="740"/>
      <c r="BL115" s="741"/>
      <c r="BM115" s="742">
        <v>0</v>
      </c>
      <c r="BN115" s="740" t="e">
        <f t="shared" si="69"/>
        <v>#DIV/0!</v>
      </c>
      <c r="BO115" s="743" t="e">
        <f t="shared" si="70"/>
        <v>#DIV/0!</v>
      </c>
      <c r="BP115" s="744" t="e">
        <f t="shared" si="71"/>
        <v>#DIV/0!</v>
      </c>
      <c r="BR115" s="740"/>
      <c r="BS115" s="740"/>
      <c r="BT115" s="741"/>
      <c r="BU115" s="742">
        <v>0</v>
      </c>
      <c r="BV115" s="740" t="e">
        <f t="shared" si="72"/>
        <v>#DIV/0!</v>
      </c>
      <c r="BW115" s="743" t="e">
        <f t="shared" si="73"/>
        <v>#DIV/0!</v>
      </c>
      <c r="BX115" s="744" t="e">
        <f t="shared" si="74"/>
        <v>#DIV/0!</v>
      </c>
      <c r="BZ115" s="740"/>
      <c r="CA115" s="740"/>
      <c r="CB115" s="741"/>
      <c r="CC115" s="742">
        <v>0</v>
      </c>
      <c r="CD115" s="740" t="e">
        <f t="shared" si="75"/>
        <v>#DIV/0!</v>
      </c>
      <c r="CE115" s="743" t="e">
        <f t="shared" si="76"/>
        <v>#DIV/0!</v>
      </c>
      <c r="CF115" s="744" t="e">
        <f t="shared" si="77"/>
        <v>#DIV/0!</v>
      </c>
      <c r="CH115" s="740"/>
      <c r="CI115" s="740"/>
      <c r="CJ115" s="741"/>
      <c r="CK115" s="742">
        <v>0</v>
      </c>
      <c r="CL115" s="740" t="e">
        <f t="shared" si="78"/>
        <v>#DIV/0!</v>
      </c>
      <c r="CM115" s="743" t="e">
        <f t="shared" si="79"/>
        <v>#DIV/0!</v>
      </c>
      <c r="CN115" s="744" t="e">
        <f t="shared" si="80"/>
        <v>#DIV/0!</v>
      </c>
      <c r="CP115" s="740"/>
      <c r="CQ115" s="740"/>
      <c r="CR115" s="741"/>
      <c r="CS115" s="742">
        <v>0</v>
      </c>
      <c r="CT115" s="740" t="e">
        <f t="shared" si="81"/>
        <v>#DIV/0!</v>
      </c>
      <c r="CU115" s="743" t="e">
        <f t="shared" si="82"/>
        <v>#DIV/0!</v>
      </c>
      <c r="CV115" s="744" t="e">
        <f t="shared" si="83"/>
        <v>#DIV/0!</v>
      </c>
      <c r="CX115" s="740"/>
      <c r="CY115" s="740"/>
      <c r="CZ115" s="741"/>
      <c r="DA115" s="742">
        <v>0</v>
      </c>
      <c r="DB115" s="740" t="e">
        <f t="shared" si="84"/>
        <v>#DIV/0!</v>
      </c>
      <c r="DC115" s="743" t="e">
        <f t="shared" si="85"/>
        <v>#DIV/0!</v>
      </c>
      <c r="DD115" s="744" t="e">
        <f t="shared" si="86"/>
        <v>#DIV/0!</v>
      </c>
      <c r="DF115" s="740"/>
      <c r="DG115" s="740"/>
      <c r="DH115" s="741"/>
      <c r="DI115" s="742">
        <v>0</v>
      </c>
      <c r="DJ115" s="740" t="e">
        <f t="shared" si="87"/>
        <v>#DIV/0!</v>
      </c>
      <c r="DK115" s="743" t="e">
        <f t="shared" si="88"/>
        <v>#DIV/0!</v>
      </c>
      <c r="DL115" s="744" t="e">
        <f t="shared" si="89"/>
        <v>#DIV/0!</v>
      </c>
      <c r="DN115" s="740"/>
      <c r="DO115" s="740"/>
      <c r="DP115" s="741"/>
      <c r="DQ115" s="742">
        <v>0</v>
      </c>
      <c r="DR115" s="740" t="e">
        <f t="shared" si="90"/>
        <v>#DIV/0!</v>
      </c>
      <c r="DS115" s="743" t="e">
        <f t="shared" si="91"/>
        <v>#DIV/0!</v>
      </c>
      <c r="DT115" s="744" t="e">
        <f t="shared" si="92"/>
        <v>#DIV/0!</v>
      </c>
      <c r="DV115" s="740"/>
      <c r="DW115" s="740"/>
      <c r="DX115" s="741"/>
      <c r="DY115" s="742">
        <v>0</v>
      </c>
      <c r="DZ115" s="740" t="e">
        <f t="shared" si="93"/>
        <v>#DIV/0!</v>
      </c>
      <c r="EA115" s="743" t="e">
        <f t="shared" si="94"/>
        <v>#DIV/0!</v>
      </c>
      <c r="EB115" s="744" t="e">
        <f t="shared" si="95"/>
        <v>#DIV/0!</v>
      </c>
      <c r="ED115" s="747">
        <f t="shared" si="96"/>
        <v>0</v>
      </c>
      <c r="EE115" s="748"/>
      <c r="EF115" s="749">
        <f t="shared" si="97"/>
        <v>0</v>
      </c>
      <c r="EG115" s="749"/>
      <c r="EH115" s="750"/>
      <c r="EI115" s="751" t="e">
        <f t="shared" si="98"/>
        <v>#DIV/0!</v>
      </c>
      <c r="EJ115" s="752" t="e">
        <f t="shared" si="99"/>
        <v>#DIV/0!</v>
      </c>
      <c r="EK115" s="753"/>
    </row>
    <row r="116" spans="2:141">
      <c r="B116" s="715"/>
      <c r="C116" s="715"/>
      <c r="D116" s="765">
        <v>0</v>
      </c>
      <c r="E116" s="714"/>
      <c r="F116" s="715">
        <v>0</v>
      </c>
      <c r="G116" s="715">
        <v>0</v>
      </c>
      <c r="H116" s="765">
        <v>0</v>
      </c>
      <c r="I116" s="765">
        <v>0</v>
      </c>
      <c r="J116" s="740" t="e">
        <f t="shared" si="104"/>
        <v>#DIV/0!</v>
      </c>
      <c r="K116" s="743" t="e">
        <f t="shared" si="100"/>
        <v>#DIV/0!</v>
      </c>
      <c r="L116" s="766" t="e">
        <f t="shared" si="105"/>
        <v>#DIV/0!</v>
      </c>
      <c r="N116" s="740"/>
      <c r="O116" s="740">
        <v>0</v>
      </c>
      <c r="P116" s="745">
        <v>0</v>
      </c>
      <c r="Q116" s="746">
        <v>0</v>
      </c>
      <c r="R116" s="740" t="e">
        <f t="shared" si="101"/>
        <v>#DIV/0!</v>
      </c>
      <c r="S116" s="743" t="e">
        <f t="shared" si="102"/>
        <v>#DIV/0!</v>
      </c>
      <c r="T116" s="744" t="e">
        <f t="shared" si="103"/>
        <v>#DIV/0!</v>
      </c>
      <c r="V116" s="740"/>
      <c r="W116" s="740"/>
      <c r="X116" s="745">
        <v>0</v>
      </c>
      <c r="Y116" s="746">
        <v>0</v>
      </c>
      <c r="Z116" s="740" t="e">
        <f t="shared" si="54"/>
        <v>#DIV/0!</v>
      </c>
      <c r="AA116" s="743" t="e">
        <f t="shared" si="55"/>
        <v>#DIV/0!</v>
      </c>
      <c r="AB116" s="744" t="e">
        <f t="shared" si="56"/>
        <v>#DIV/0!</v>
      </c>
      <c r="AD116" s="740"/>
      <c r="AE116" s="740"/>
      <c r="AF116" s="741"/>
      <c r="AG116" s="742"/>
      <c r="AH116" s="740" t="e">
        <f t="shared" si="57"/>
        <v>#DIV/0!</v>
      </c>
      <c r="AI116" s="743" t="e">
        <f t="shared" si="58"/>
        <v>#DIV/0!</v>
      </c>
      <c r="AJ116" s="744" t="e">
        <f t="shared" si="59"/>
        <v>#DIV/0!</v>
      </c>
      <c r="AL116" s="740"/>
      <c r="AM116" s="740">
        <v>0</v>
      </c>
      <c r="AN116" s="741">
        <v>0</v>
      </c>
      <c r="AO116" s="742">
        <v>0</v>
      </c>
      <c r="AP116" s="740" t="e">
        <f t="shared" si="60"/>
        <v>#DIV/0!</v>
      </c>
      <c r="AQ116" s="743" t="e">
        <f t="shared" si="61"/>
        <v>#DIV/0!</v>
      </c>
      <c r="AR116" s="744" t="e">
        <f t="shared" si="62"/>
        <v>#DIV/0!</v>
      </c>
      <c r="AT116" s="740"/>
      <c r="AU116" s="740"/>
      <c r="AV116" s="741"/>
      <c r="AW116" s="742"/>
      <c r="AX116" s="740" t="e">
        <f t="shared" si="63"/>
        <v>#DIV/0!</v>
      </c>
      <c r="AY116" s="743" t="e">
        <f t="shared" si="64"/>
        <v>#DIV/0!</v>
      </c>
      <c r="AZ116" s="744" t="e">
        <f t="shared" si="65"/>
        <v>#DIV/0!</v>
      </c>
      <c r="BB116" s="740"/>
      <c r="BC116" s="740"/>
      <c r="BD116" s="741"/>
      <c r="BE116" s="742">
        <v>0</v>
      </c>
      <c r="BF116" s="740" t="e">
        <f t="shared" si="66"/>
        <v>#DIV/0!</v>
      </c>
      <c r="BG116" s="743" t="e">
        <f t="shared" si="67"/>
        <v>#DIV/0!</v>
      </c>
      <c r="BH116" s="744" t="e">
        <f t="shared" si="68"/>
        <v>#DIV/0!</v>
      </c>
      <c r="BJ116" s="740"/>
      <c r="BK116" s="740"/>
      <c r="BL116" s="741"/>
      <c r="BM116" s="742">
        <v>0</v>
      </c>
      <c r="BN116" s="740" t="e">
        <f t="shared" si="69"/>
        <v>#DIV/0!</v>
      </c>
      <c r="BO116" s="743" t="e">
        <f t="shared" si="70"/>
        <v>#DIV/0!</v>
      </c>
      <c r="BP116" s="744" t="e">
        <f t="shared" si="71"/>
        <v>#DIV/0!</v>
      </c>
      <c r="BR116" s="740"/>
      <c r="BS116" s="740"/>
      <c r="BT116" s="741"/>
      <c r="BU116" s="742">
        <v>0</v>
      </c>
      <c r="BV116" s="740" t="e">
        <f t="shared" si="72"/>
        <v>#DIV/0!</v>
      </c>
      <c r="BW116" s="743" t="e">
        <f t="shared" si="73"/>
        <v>#DIV/0!</v>
      </c>
      <c r="BX116" s="744" t="e">
        <f t="shared" si="74"/>
        <v>#DIV/0!</v>
      </c>
      <c r="BZ116" s="740"/>
      <c r="CA116" s="740"/>
      <c r="CB116" s="741"/>
      <c r="CC116" s="742">
        <v>0</v>
      </c>
      <c r="CD116" s="740" t="e">
        <f t="shared" si="75"/>
        <v>#DIV/0!</v>
      </c>
      <c r="CE116" s="743" t="e">
        <f t="shared" si="76"/>
        <v>#DIV/0!</v>
      </c>
      <c r="CF116" s="744" t="e">
        <f t="shared" si="77"/>
        <v>#DIV/0!</v>
      </c>
      <c r="CH116" s="740"/>
      <c r="CI116" s="740"/>
      <c r="CJ116" s="741"/>
      <c r="CK116" s="742">
        <v>0</v>
      </c>
      <c r="CL116" s="740" t="e">
        <f t="shared" si="78"/>
        <v>#DIV/0!</v>
      </c>
      <c r="CM116" s="743" t="e">
        <f t="shared" si="79"/>
        <v>#DIV/0!</v>
      </c>
      <c r="CN116" s="744" t="e">
        <f t="shared" si="80"/>
        <v>#DIV/0!</v>
      </c>
      <c r="CP116" s="740"/>
      <c r="CQ116" s="740"/>
      <c r="CR116" s="741"/>
      <c r="CS116" s="742">
        <v>0</v>
      </c>
      <c r="CT116" s="740" t="e">
        <f t="shared" si="81"/>
        <v>#DIV/0!</v>
      </c>
      <c r="CU116" s="743" t="e">
        <f t="shared" si="82"/>
        <v>#DIV/0!</v>
      </c>
      <c r="CV116" s="744" t="e">
        <f t="shared" si="83"/>
        <v>#DIV/0!</v>
      </c>
      <c r="CX116" s="740"/>
      <c r="CY116" s="740"/>
      <c r="CZ116" s="741"/>
      <c r="DA116" s="742">
        <v>0</v>
      </c>
      <c r="DB116" s="740" t="e">
        <f t="shared" si="84"/>
        <v>#DIV/0!</v>
      </c>
      <c r="DC116" s="743" t="e">
        <f t="shared" si="85"/>
        <v>#DIV/0!</v>
      </c>
      <c r="DD116" s="744" t="e">
        <f t="shared" si="86"/>
        <v>#DIV/0!</v>
      </c>
      <c r="DF116" s="740"/>
      <c r="DG116" s="740"/>
      <c r="DH116" s="741"/>
      <c r="DI116" s="742">
        <v>0</v>
      </c>
      <c r="DJ116" s="740" t="e">
        <f t="shared" si="87"/>
        <v>#DIV/0!</v>
      </c>
      <c r="DK116" s="743" t="e">
        <f t="shared" si="88"/>
        <v>#DIV/0!</v>
      </c>
      <c r="DL116" s="744" t="e">
        <f t="shared" si="89"/>
        <v>#DIV/0!</v>
      </c>
      <c r="DN116" s="740"/>
      <c r="DO116" s="740"/>
      <c r="DP116" s="741"/>
      <c r="DQ116" s="742">
        <v>0</v>
      </c>
      <c r="DR116" s="740" t="e">
        <f t="shared" si="90"/>
        <v>#DIV/0!</v>
      </c>
      <c r="DS116" s="743" t="e">
        <f t="shared" si="91"/>
        <v>#DIV/0!</v>
      </c>
      <c r="DT116" s="744" t="e">
        <f t="shared" si="92"/>
        <v>#DIV/0!</v>
      </c>
      <c r="DV116" s="740"/>
      <c r="DW116" s="740"/>
      <c r="DX116" s="741"/>
      <c r="DY116" s="742">
        <v>0</v>
      </c>
      <c r="DZ116" s="740" t="e">
        <f t="shared" si="93"/>
        <v>#DIV/0!</v>
      </c>
      <c r="EA116" s="743" t="e">
        <f t="shared" si="94"/>
        <v>#DIV/0!</v>
      </c>
      <c r="EB116" s="744" t="e">
        <f t="shared" si="95"/>
        <v>#DIV/0!</v>
      </c>
      <c r="ED116" s="747">
        <f t="shared" si="96"/>
        <v>0</v>
      </c>
      <c r="EE116" s="748"/>
      <c r="EF116" s="749">
        <f t="shared" si="97"/>
        <v>0</v>
      </c>
      <c r="EG116" s="749"/>
      <c r="EH116" s="750"/>
      <c r="EI116" s="751" t="e">
        <f t="shared" si="98"/>
        <v>#DIV/0!</v>
      </c>
      <c r="EJ116" s="752" t="e">
        <f t="shared" si="99"/>
        <v>#DIV/0!</v>
      </c>
      <c r="EK116" s="753"/>
    </row>
    <row r="117" spans="2:141">
      <c r="B117" s="715"/>
      <c r="C117" s="715"/>
      <c r="D117" s="765">
        <v>0</v>
      </c>
      <c r="E117" s="714"/>
      <c r="F117" s="715">
        <v>0</v>
      </c>
      <c r="G117" s="715">
        <v>0</v>
      </c>
      <c r="H117" s="765">
        <v>0</v>
      </c>
      <c r="I117" s="765">
        <v>0</v>
      </c>
      <c r="J117" s="740" t="e">
        <f t="shared" si="104"/>
        <v>#DIV/0!</v>
      </c>
      <c r="K117" s="743" t="e">
        <f t="shared" si="100"/>
        <v>#DIV/0!</v>
      </c>
      <c r="L117" s="766" t="e">
        <f t="shared" si="105"/>
        <v>#DIV/0!</v>
      </c>
      <c r="N117" s="740"/>
      <c r="O117" s="740">
        <v>0</v>
      </c>
      <c r="P117" s="745">
        <v>0</v>
      </c>
      <c r="Q117" s="746">
        <v>0</v>
      </c>
      <c r="R117" s="740" t="e">
        <f t="shared" si="101"/>
        <v>#DIV/0!</v>
      </c>
      <c r="S117" s="743" t="e">
        <f t="shared" si="102"/>
        <v>#DIV/0!</v>
      </c>
      <c r="T117" s="744" t="e">
        <f t="shared" si="103"/>
        <v>#DIV/0!</v>
      </c>
      <c r="V117" s="740"/>
      <c r="W117" s="740"/>
      <c r="X117" s="745">
        <v>0</v>
      </c>
      <c r="Y117" s="746">
        <v>0</v>
      </c>
      <c r="Z117" s="740" t="e">
        <f t="shared" si="54"/>
        <v>#DIV/0!</v>
      </c>
      <c r="AA117" s="743" t="e">
        <f t="shared" si="55"/>
        <v>#DIV/0!</v>
      </c>
      <c r="AB117" s="744" t="e">
        <f t="shared" si="56"/>
        <v>#DIV/0!</v>
      </c>
      <c r="AD117" s="740"/>
      <c r="AE117" s="740"/>
      <c r="AF117" s="741"/>
      <c r="AG117" s="742"/>
      <c r="AH117" s="740" t="e">
        <f t="shared" si="57"/>
        <v>#DIV/0!</v>
      </c>
      <c r="AI117" s="743" t="e">
        <f t="shared" si="58"/>
        <v>#DIV/0!</v>
      </c>
      <c r="AJ117" s="744" t="e">
        <f t="shared" si="59"/>
        <v>#DIV/0!</v>
      </c>
      <c r="AL117" s="740"/>
      <c r="AM117" s="740">
        <v>0</v>
      </c>
      <c r="AN117" s="741">
        <v>0</v>
      </c>
      <c r="AO117" s="742">
        <v>0</v>
      </c>
      <c r="AP117" s="740" t="e">
        <f t="shared" si="60"/>
        <v>#DIV/0!</v>
      </c>
      <c r="AQ117" s="743" t="e">
        <f t="shared" si="61"/>
        <v>#DIV/0!</v>
      </c>
      <c r="AR117" s="744" t="e">
        <f t="shared" si="62"/>
        <v>#DIV/0!</v>
      </c>
      <c r="AT117" s="740"/>
      <c r="AU117" s="740"/>
      <c r="AV117" s="741"/>
      <c r="AW117" s="742"/>
      <c r="AX117" s="740" t="e">
        <f t="shared" si="63"/>
        <v>#DIV/0!</v>
      </c>
      <c r="AY117" s="743" t="e">
        <f t="shared" si="64"/>
        <v>#DIV/0!</v>
      </c>
      <c r="AZ117" s="744" t="e">
        <f t="shared" si="65"/>
        <v>#DIV/0!</v>
      </c>
      <c r="BB117" s="740"/>
      <c r="BC117" s="740"/>
      <c r="BD117" s="741"/>
      <c r="BE117" s="742">
        <v>0</v>
      </c>
      <c r="BF117" s="740" t="e">
        <f t="shared" si="66"/>
        <v>#DIV/0!</v>
      </c>
      <c r="BG117" s="743" t="e">
        <f t="shared" si="67"/>
        <v>#DIV/0!</v>
      </c>
      <c r="BH117" s="744" t="e">
        <f t="shared" si="68"/>
        <v>#DIV/0!</v>
      </c>
      <c r="BJ117" s="740"/>
      <c r="BK117" s="740"/>
      <c r="BL117" s="741"/>
      <c r="BM117" s="742">
        <v>0</v>
      </c>
      <c r="BN117" s="740" t="e">
        <f t="shared" si="69"/>
        <v>#DIV/0!</v>
      </c>
      <c r="BO117" s="743" t="e">
        <f t="shared" si="70"/>
        <v>#DIV/0!</v>
      </c>
      <c r="BP117" s="744" t="e">
        <f t="shared" si="71"/>
        <v>#DIV/0!</v>
      </c>
      <c r="BR117" s="740"/>
      <c r="BS117" s="740"/>
      <c r="BT117" s="741"/>
      <c r="BU117" s="742">
        <v>0</v>
      </c>
      <c r="BV117" s="740" t="e">
        <f t="shared" si="72"/>
        <v>#DIV/0!</v>
      </c>
      <c r="BW117" s="743" t="e">
        <f t="shared" si="73"/>
        <v>#DIV/0!</v>
      </c>
      <c r="BX117" s="744" t="e">
        <f t="shared" si="74"/>
        <v>#DIV/0!</v>
      </c>
      <c r="BZ117" s="740"/>
      <c r="CA117" s="740"/>
      <c r="CB117" s="741"/>
      <c r="CC117" s="742">
        <v>0</v>
      </c>
      <c r="CD117" s="740" t="e">
        <f t="shared" si="75"/>
        <v>#DIV/0!</v>
      </c>
      <c r="CE117" s="743" t="e">
        <f t="shared" si="76"/>
        <v>#DIV/0!</v>
      </c>
      <c r="CF117" s="744" t="e">
        <f t="shared" si="77"/>
        <v>#DIV/0!</v>
      </c>
      <c r="CH117" s="740"/>
      <c r="CI117" s="740"/>
      <c r="CJ117" s="741"/>
      <c r="CK117" s="742">
        <v>0</v>
      </c>
      <c r="CL117" s="740" t="e">
        <f t="shared" si="78"/>
        <v>#DIV/0!</v>
      </c>
      <c r="CM117" s="743" t="e">
        <f t="shared" si="79"/>
        <v>#DIV/0!</v>
      </c>
      <c r="CN117" s="744" t="e">
        <f t="shared" si="80"/>
        <v>#DIV/0!</v>
      </c>
      <c r="CP117" s="740"/>
      <c r="CQ117" s="740"/>
      <c r="CR117" s="741"/>
      <c r="CS117" s="742">
        <v>0</v>
      </c>
      <c r="CT117" s="740" t="e">
        <f t="shared" si="81"/>
        <v>#DIV/0!</v>
      </c>
      <c r="CU117" s="743" t="e">
        <f t="shared" si="82"/>
        <v>#DIV/0!</v>
      </c>
      <c r="CV117" s="744" t="e">
        <f t="shared" si="83"/>
        <v>#DIV/0!</v>
      </c>
      <c r="CX117" s="740"/>
      <c r="CY117" s="740"/>
      <c r="CZ117" s="741"/>
      <c r="DA117" s="742">
        <v>0</v>
      </c>
      <c r="DB117" s="740" t="e">
        <f t="shared" si="84"/>
        <v>#DIV/0!</v>
      </c>
      <c r="DC117" s="743" t="e">
        <f t="shared" si="85"/>
        <v>#DIV/0!</v>
      </c>
      <c r="DD117" s="744" t="e">
        <f t="shared" si="86"/>
        <v>#DIV/0!</v>
      </c>
      <c r="DF117" s="740"/>
      <c r="DG117" s="740"/>
      <c r="DH117" s="741"/>
      <c r="DI117" s="742">
        <v>0</v>
      </c>
      <c r="DJ117" s="740" t="e">
        <f t="shared" si="87"/>
        <v>#DIV/0!</v>
      </c>
      <c r="DK117" s="743" t="e">
        <f t="shared" si="88"/>
        <v>#DIV/0!</v>
      </c>
      <c r="DL117" s="744" t="e">
        <f t="shared" si="89"/>
        <v>#DIV/0!</v>
      </c>
      <c r="DN117" s="740"/>
      <c r="DO117" s="740"/>
      <c r="DP117" s="741"/>
      <c r="DQ117" s="742">
        <v>0</v>
      </c>
      <c r="DR117" s="740" t="e">
        <f t="shared" si="90"/>
        <v>#DIV/0!</v>
      </c>
      <c r="DS117" s="743" t="e">
        <f t="shared" si="91"/>
        <v>#DIV/0!</v>
      </c>
      <c r="DT117" s="744" t="e">
        <f t="shared" si="92"/>
        <v>#DIV/0!</v>
      </c>
      <c r="DV117" s="740"/>
      <c r="DW117" s="740"/>
      <c r="DX117" s="741"/>
      <c r="DY117" s="742">
        <v>0</v>
      </c>
      <c r="DZ117" s="740" t="e">
        <f t="shared" si="93"/>
        <v>#DIV/0!</v>
      </c>
      <c r="EA117" s="743" t="e">
        <f t="shared" si="94"/>
        <v>#DIV/0!</v>
      </c>
      <c r="EB117" s="744" t="e">
        <f t="shared" si="95"/>
        <v>#DIV/0!</v>
      </c>
      <c r="ED117" s="747">
        <f t="shared" si="96"/>
        <v>0</v>
      </c>
      <c r="EE117" s="748"/>
      <c r="EF117" s="749">
        <f t="shared" si="97"/>
        <v>0</v>
      </c>
      <c r="EG117" s="749"/>
      <c r="EH117" s="750"/>
      <c r="EI117" s="751" t="e">
        <f t="shared" si="98"/>
        <v>#DIV/0!</v>
      </c>
      <c r="EJ117" s="752" t="e">
        <f t="shared" si="99"/>
        <v>#DIV/0!</v>
      </c>
      <c r="EK117" s="753"/>
    </row>
    <row r="118" spans="2:141">
      <c r="B118" s="715"/>
      <c r="C118" s="715"/>
      <c r="D118" s="765">
        <v>0</v>
      </c>
      <c r="E118" s="714"/>
      <c r="F118" s="715">
        <v>0</v>
      </c>
      <c r="G118" s="715">
        <v>0</v>
      </c>
      <c r="H118" s="765">
        <v>0</v>
      </c>
      <c r="I118" s="765">
        <v>0</v>
      </c>
      <c r="J118" s="740" t="e">
        <f t="shared" si="104"/>
        <v>#DIV/0!</v>
      </c>
      <c r="K118" s="743" t="e">
        <f t="shared" si="100"/>
        <v>#DIV/0!</v>
      </c>
      <c r="L118" s="766" t="e">
        <f t="shared" si="105"/>
        <v>#DIV/0!</v>
      </c>
      <c r="N118" s="740"/>
      <c r="O118" s="740">
        <v>0</v>
      </c>
      <c r="P118" s="745">
        <v>0</v>
      </c>
      <c r="Q118" s="746">
        <v>0</v>
      </c>
      <c r="R118" s="740" t="e">
        <f t="shared" si="101"/>
        <v>#DIV/0!</v>
      </c>
      <c r="S118" s="743" t="e">
        <f t="shared" si="102"/>
        <v>#DIV/0!</v>
      </c>
      <c r="T118" s="744" t="e">
        <f t="shared" si="103"/>
        <v>#DIV/0!</v>
      </c>
      <c r="V118" s="740"/>
      <c r="W118" s="740"/>
      <c r="X118" s="745">
        <v>0</v>
      </c>
      <c r="Y118" s="746">
        <v>0</v>
      </c>
      <c r="Z118" s="740" t="e">
        <f t="shared" si="54"/>
        <v>#DIV/0!</v>
      </c>
      <c r="AA118" s="743" t="e">
        <f t="shared" si="55"/>
        <v>#DIV/0!</v>
      </c>
      <c r="AB118" s="744" t="e">
        <f t="shared" si="56"/>
        <v>#DIV/0!</v>
      </c>
      <c r="AD118" s="740"/>
      <c r="AE118" s="740"/>
      <c r="AF118" s="741"/>
      <c r="AG118" s="742"/>
      <c r="AH118" s="740" t="e">
        <f t="shared" si="57"/>
        <v>#DIV/0!</v>
      </c>
      <c r="AI118" s="743" t="e">
        <f t="shared" si="58"/>
        <v>#DIV/0!</v>
      </c>
      <c r="AJ118" s="744" t="e">
        <f t="shared" si="59"/>
        <v>#DIV/0!</v>
      </c>
      <c r="AL118" s="740"/>
      <c r="AM118" s="740">
        <v>0</v>
      </c>
      <c r="AN118" s="741">
        <v>0</v>
      </c>
      <c r="AO118" s="742">
        <v>0</v>
      </c>
      <c r="AP118" s="740" t="e">
        <f t="shared" si="60"/>
        <v>#DIV/0!</v>
      </c>
      <c r="AQ118" s="743" t="e">
        <f t="shared" si="61"/>
        <v>#DIV/0!</v>
      </c>
      <c r="AR118" s="744" t="e">
        <f t="shared" si="62"/>
        <v>#DIV/0!</v>
      </c>
      <c r="AT118" s="740"/>
      <c r="AU118" s="740"/>
      <c r="AV118" s="741"/>
      <c r="AW118" s="742"/>
      <c r="AX118" s="740" t="e">
        <f t="shared" si="63"/>
        <v>#DIV/0!</v>
      </c>
      <c r="AY118" s="743" t="e">
        <f t="shared" si="64"/>
        <v>#DIV/0!</v>
      </c>
      <c r="AZ118" s="744" t="e">
        <f t="shared" si="65"/>
        <v>#DIV/0!</v>
      </c>
      <c r="BB118" s="740"/>
      <c r="BC118" s="740"/>
      <c r="BD118" s="741"/>
      <c r="BE118" s="742">
        <v>0</v>
      </c>
      <c r="BF118" s="740" t="e">
        <f t="shared" si="66"/>
        <v>#DIV/0!</v>
      </c>
      <c r="BG118" s="743" t="e">
        <f t="shared" si="67"/>
        <v>#DIV/0!</v>
      </c>
      <c r="BH118" s="744" t="e">
        <f t="shared" si="68"/>
        <v>#DIV/0!</v>
      </c>
      <c r="BJ118" s="740"/>
      <c r="BK118" s="740"/>
      <c r="BL118" s="741"/>
      <c r="BM118" s="742">
        <v>0</v>
      </c>
      <c r="BN118" s="740" t="e">
        <f t="shared" si="69"/>
        <v>#DIV/0!</v>
      </c>
      <c r="BO118" s="743" t="e">
        <f t="shared" si="70"/>
        <v>#DIV/0!</v>
      </c>
      <c r="BP118" s="744" t="e">
        <f t="shared" si="71"/>
        <v>#DIV/0!</v>
      </c>
      <c r="BR118" s="740"/>
      <c r="BS118" s="740"/>
      <c r="BT118" s="741"/>
      <c r="BU118" s="742">
        <v>0</v>
      </c>
      <c r="BV118" s="740" t="e">
        <f t="shared" si="72"/>
        <v>#DIV/0!</v>
      </c>
      <c r="BW118" s="743" t="e">
        <f t="shared" si="73"/>
        <v>#DIV/0!</v>
      </c>
      <c r="BX118" s="744" t="e">
        <f t="shared" si="74"/>
        <v>#DIV/0!</v>
      </c>
      <c r="BZ118" s="740"/>
      <c r="CA118" s="740"/>
      <c r="CB118" s="741"/>
      <c r="CC118" s="742">
        <v>0</v>
      </c>
      <c r="CD118" s="740" t="e">
        <f t="shared" si="75"/>
        <v>#DIV/0!</v>
      </c>
      <c r="CE118" s="743" t="e">
        <f t="shared" si="76"/>
        <v>#DIV/0!</v>
      </c>
      <c r="CF118" s="744" t="e">
        <f t="shared" si="77"/>
        <v>#DIV/0!</v>
      </c>
      <c r="CH118" s="740"/>
      <c r="CI118" s="740"/>
      <c r="CJ118" s="741"/>
      <c r="CK118" s="742">
        <v>0</v>
      </c>
      <c r="CL118" s="740" t="e">
        <f t="shared" si="78"/>
        <v>#DIV/0!</v>
      </c>
      <c r="CM118" s="743" t="e">
        <f t="shared" si="79"/>
        <v>#DIV/0!</v>
      </c>
      <c r="CN118" s="744" t="e">
        <f t="shared" si="80"/>
        <v>#DIV/0!</v>
      </c>
      <c r="CP118" s="740"/>
      <c r="CQ118" s="740"/>
      <c r="CR118" s="741"/>
      <c r="CS118" s="742">
        <v>0</v>
      </c>
      <c r="CT118" s="740" t="e">
        <f t="shared" si="81"/>
        <v>#DIV/0!</v>
      </c>
      <c r="CU118" s="743" t="e">
        <f t="shared" si="82"/>
        <v>#DIV/0!</v>
      </c>
      <c r="CV118" s="744" t="e">
        <f t="shared" si="83"/>
        <v>#DIV/0!</v>
      </c>
      <c r="CX118" s="740"/>
      <c r="CY118" s="740"/>
      <c r="CZ118" s="741"/>
      <c r="DA118" s="742">
        <v>0</v>
      </c>
      <c r="DB118" s="740" t="e">
        <f t="shared" si="84"/>
        <v>#DIV/0!</v>
      </c>
      <c r="DC118" s="743" t="e">
        <f t="shared" si="85"/>
        <v>#DIV/0!</v>
      </c>
      <c r="DD118" s="744" t="e">
        <f t="shared" si="86"/>
        <v>#DIV/0!</v>
      </c>
      <c r="DF118" s="740"/>
      <c r="DG118" s="740"/>
      <c r="DH118" s="741"/>
      <c r="DI118" s="742">
        <v>0</v>
      </c>
      <c r="DJ118" s="740" t="e">
        <f t="shared" si="87"/>
        <v>#DIV/0!</v>
      </c>
      <c r="DK118" s="743" t="e">
        <f t="shared" si="88"/>
        <v>#DIV/0!</v>
      </c>
      <c r="DL118" s="744" t="e">
        <f t="shared" si="89"/>
        <v>#DIV/0!</v>
      </c>
      <c r="DN118" s="740"/>
      <c r="DO118" s="740"/>
      <c r="DP118" s="741"/>
      <c r="DQ118" s="742">
        <v>0</v>
      </c>
      <c r="DR118" s="740" t="e">
        <f t="shared" si="90"/>
        <v>#DIV/0!</v>
      </c>
      <c r="DS118" s="743" t="e">
        <f t="shared" si="91"/>
        <v>#DIV/0!</v>
      </c>
      <c r="DT118" s="744" t="e">
        <f t="shared" si="92"/>
        <v>#DIV/0!</v>
      </c>
      <c r="DV118" s="740"/>
      <c r="DW118" s="740"/>
      <c r="DX118" s="741"/>
      <c r="DY118" s="742">
        <v>0</v>
      </c>
      <c r="DZ118" s="740" t="e">
        <f t="shared" si="93"/>
        <v>#DIV/0!</v>
      </c>
      <c r="EA118" s="743" t="e">
        <f t="shared" si="94"/>
        <v>#DIV/0!</v>
      </c>
      <c r="EB118" s="744" t="e">
        <f t="shared" si="95"/>
        <v>#DIV/0!</v>
      </c>
      <c r="ED118" s="747">
        <f t="shared" si="96"/>
        <v>0</v>
      </c>
      <c r="EE118" s="748"/>
      <c r="EF118" s="749">
        <f t="shared" si="97"/>
        <v>0</v>
      </c>
      <c r="EG118" s="749"/>
      <c r="EH118" s="750"/>
      <c r="EI118" s="751" t="e">
        <f t="shared" si="98"/>
        <v>#DIV/0!</v>
      </c>
      <c r="EJ118" s="752" t="e">
        <f t="shared" si="99"/>
        <v>#DIV/0!</v>
      </c>
      <c r="EK118" s="753"/>
    </row>
    <row r="119" spans="2:141">
      <c r="B119" s="715"/>
      <c r="C119" s="715"/>
      <c r="D119" s="765">
        <v>0</v>
      </c>
      <c r="E119" s="714"/>
      <c r="F119" s="715">
        <v>0</v>
      </c>
      <c r="G119" s="715">
        <v>0</v>
      </c>
      <c r="H119" s="765">
        <v>0</v>
      </c>
      <c r="I119" s="765">
        <v>0</v>
      </c>
      <c r="J119" s="740" t="e">
        <f t="shared" si="104"/>
        <v>#DIV/0!</v>
      </c>
      <c r="K119" s="743" t="e">
        <f t="shared" si="100"/>
        <v>#DIV/0!</v>
      </c>
      <c r="L119" s="766" t="e">
        <f t="shared" si="105"/>
        <v>#DIV/0!</v>
      </c>
      <c r="N119" s="740"/>
      <c r="O119" s="740">
        <v>0</v>
      </c>
      <c r="P119" s="745">
        <v>0</v>
      </c>
      <c r="Q119" s="746">
        <v>0</v>
      </c>
      <c r="R119" s="740" t="e">
        <f t="shared" si="101"/>
        <v>#DIV/0!</v>
      </c>
      <c r="S119" s="743" t="e">
        <f t="shared" si="102"/>
        <v>#DIV/0!</v>
      </c>
      <c r="T119" s="744" t="e">
        <f t="shared" si="103"/>
        <v>#DIV/0!</v>
      </c>
      <c r="V119" s="740"/>
      <c r="W119" s="740"/>
      <c r="X119" s="745">
        <v>0</v>
      </c>
      <c r="Y119" s="746">
        <v>0</v>
      </c>
      <c r="Z119" s="740" t="e">
        <f t="shared" si="54"/>
        <v>#DIV/0!</v>
      </c>
      <c r="AA119" s="743" t="e">
        <f t="shared" si="55"/>
        <v>#DIV/0!</v>
      </c>
      <c r="AB119" s="744" t="e">
        <f t="shared" si="56"/>
        <v>#DIV/0!</v>
      </c>
      <c r="AD119" s="740"/>
      <c r="AE119" s="740"/>
      <c r="AF119" s="741"/>
      <c r="AG119" s="742"/>
      <c r="AH119" s="740" t="e">
        <f t="shared" si="57"/>
        <v>#DIV/0!</v>
      </c>
      <c r="AI119" s="743" t="e">
        <f t="shared" si="58"/>
        <v>#DIV/0!</v>
      </c>
      <c r="AJ119" s="744" t="e">
        <f t="shared" si="59"/>
        <v>#DIV/0!</v>
      </c>
      <c r="AL119" s="740"/>
      <c r="AM119" s="740">
        <v>0</v>
      </c>
      <c r="AN119" s="741">
        <v>0</v>
      </c>
      <c r="AO119" s="742">
        <v>0</v>
      </c>
      <c r="AP119" s="740" t="e">
        <f t="shared" si="60"/>
        <v>#DIV/0!</v>
      </c>
      <c r="AQ119" s="743" t="e">
        <f t="shared" si="61"/>
        <v>#DIV/0!</v>
      </c>
      <c r="AR119" s="744" t="e">
        <f t="shared" si="62"/>
        <v>#DIV/0!</v>
      </c>
      <c r="AT119" s="740"/>
      <c r="AU119" s="740"/>
      <c r="AV119" s="741"/>
      <c r="AW119" s="742"/>
      <c r="AX119" s="740" t="e">
        <f t="shared" si="63"/>
        <v>#DIV/0!</v>
      </c>
      <c r="AY119" s="743" t="e">
        <f t="shared" si="64"/>
        <v>#DIV/0!</v>
      </c>
      <c r="AZ119" s="744" t="e">
        <f t="shared" si="65"/>
        <v>#DIV/0!</v>
      </c>
      <c r="BB119" s="740"/>
      <c r="BC119" s="740"/>
      <c r="BD119" s="741"/>
      <c r="BE119" s="742">
        <v>0</v>
      </c>
      <c r="BF119" s="740" t="e">
        <f t="shared" si="66"/>
        <v>#DIV/0!</v>
      </c>
      <c r="BG119" s="743" t="e">
        <f t="shared" si="67"/>
        <v>#DIV/0!</v>
      </c>
      <c r="BH119" s="744" t="e">
        <f t="shared" si="68"/>
        <v>#DIV/0!</v>
      </c>
      <c r="BJ119" s="740"/>
      <c r="BK119" s="740"/>
      <c r="BL119" s="741"/>
      <c r="BM119" s="742">
        <v>0</v>
      </c>
      <c r="BN119" s="740" t="e">
        <f t="shared" si="69"/>
        <v>#DIV/0!</v>
      </c>
      <c r="BO119" s="743" t="e">
        <f t="shared" si="70"/>
        <v>#DIV/0!</v>
      </c>
      <c r="BP119" s="744" t="e">
        <f t="shared" si="71"/>
        <v>#DIV/0!</v>
      </c>
      <c r="BR119" s="740"/>
      <c r="BS119" s="740"/>
      <c r="BT119" s="741"/>
      <c r="BU119" s="742">
        <v>0</v>
      </c>
      <c r="BV119" s="740" t="e">
        <f t="shared" si="72"/>
        <v>#DIV/0!</v>
      </c>
      <c r="BW119" s="743" t="e">
        <f t="shared" si="73"/>
        <v>#DIV/0!</v>
      </c>
      <c r="BX119" s="744" t="e">
        <f t="shared" si="74"/>
        <v>#DIV/0!</v>
      </c>
      <c r="BZ119" s="740"/>
      <c r="CA119" s="740"/>
      <c r="CB119" s="741"/>
      <c r="CC119" s="742">
        <v>0</v>
      </c>
      <c r="CD119" s="740" t="e">
        <f t="shared" si="75"/>
        <v>#DIV/0!</v>
      </c>
      <c r="CE119" s="743" t="e">
        <f t="shared" si="76"/>
        <v>#DIV/0!</v>
      </c>
      <c r="CF119" s="744" t="e">
        <f t="shared" si="77"/>
        <v>#DIV/0!</v>
      </c>
      <c r="CH119" s="740"/>
      <c r="CI119" s="740"/>
      <c r="CJ119" s="741"/>
      <c r="CK119" s="742">
        <v>0</v>
      </c>
      <c r="CL119" s="740" t="e">
        <f t="shared" si="78"/>
        <v>#DIV/0!</v>
      </c>
      <c r="CM119" s="743" t="e">
        <f t="shared" si="79"/>
        <v>#DIV/0!</v>
      </c>
      <c r="CN119" s="744" t="e">
        <f t="shared" si="80"/>
        <v>#DIV/0!</v>
      </c>
      <c r="CP119" s="740"/>
      <c r="CQ119" s="740"/>
      <c r="CR119" s="741"/>
      <c r="CS119" s="742">
        <v>0</v>
      </c>
      <c r="CT119" s="740" t="e">
        <f t="shared" si="81"/>
        <v>#DIV/0!</v>
      </c>
      <c r="CU119" s="743" t="e">
        <f t="shared" si="82"/>
        <v>#DIV/0!</v>
      </c>
      <c r="CV119" s="744" t="e">
        <f t="shared" si="83"/>
        <v>#DIV/0!</v>
      </c>
      <c r="CX119" s="740"/>
      <c r="CY119" s="740"/>
      <c r="CZ119" s="741"/>
      <c r="DA119" s="742">
        <v>0</v>
      </c>
      <c r="DB119" s="740" t="e">
        <f t="shared" si="84"/>
        <v>#DIV/0!</v>
      </c>
      <c r="DC119" s="743" t="e">
        <f t="shared" si="85"/>
        <v>#DIV/0!</v>
      </c>
      <c r="DD119" s="744" t="e">
        <f t="shared" si="86"/>
        <v>#DIV/0!</v>
      </c>
      <c r="DF119" s="740"/>
      <c r="DG119" s="740"/>
      <c r="DH119" s="741"/>
      <c r="DI119" s="742">
        <v>0</v>
      </c>
      <c r="DJ119" s="740" t="e">
        <f t="shared" si="87"/>
        <v>#DIV/0!</v>
      </c>
      <c r="DK119" s="743" t="e">
        <f t="shared" si="88"/>
        <v>#DIV/0!</v>
      </c>
      <c r="DL119" s="744" t="e">
        <f t="shared" si="89"/>
        <v>#DIV/0!</v>
      </c>
      <c r="DN119" s="740"/>
      <c r="DO119" s="740"/>
      <c r="DP119" s="741"/>
      <c r="DQ119" s="742">
        <v>0</v>
      </c>
      <c r="DR119" s="740" t="e">
        <f t="shared" si="90"/>
        <v>#DIV/0!</v>
      </c>
      <c r="DS119" s="743" t="e">
        <f t="shared" si="91"/>
        <v>#DIV/0!</v>
      </c>
      <c r="DT119" s="744" t="e">
        <f t="shared" si="92"/>
        <v>#DIV/0!</v>
      </c>
      <c r="DV119" s="740"/>
      <c r="DW119" s="740"/>
      <c r="DX119" s="741"/>
      <c r="DY119" s="742">
        <v>0</v>
      </c>
      <c r="DZ119" s="740" t="e">
        <f t="shared" si="93"/>
        <v>#DIV/0!</v>
      </c>
      <c r="EA119" s="743" t="e">
        <f t="shared" si="94"/>
        <v>#DIV/0!</v>
      </c>
      <c r="EB119" s="744" t="e">
        <f t="shared" si="95"/>
        <v>#DIV/0!</v>
      </c>
      <c r="ED119" s="747">
        <f t="shared" si="96"/>
        <v>0</v>
      </c>
      <c r="EE119" s="748"/>
      <c r="EF119" s="749">
        <f t="shared" si="97"/>
        <v>0</v>
      </c>
      <c r="EG119" s="749"/>
      <c r="EH119" s="750"/>
      <c r="EI119" s="751" t="e">
        <f t="shared" si="98"/>
        <v>#DIV/0!</v>
      </c>
      <c r="EJ119" s="752" t="e">
        <f t="shared" si="99"/>
        <v>#DIV/0!</v>
      </c>
      <c r="EK119" s="753"/>
    </row>
    <row r="120" spans="2:141">
      <c r="B120" s="715"/>
      <c r="C120" s="715"/>
      <c r="D120" s="765">
        <v>0</v>
      </c>
      <c r="E120" s="714"/>
      <c r="F120" s="715">
        <v>0</v>
      </c>
      <c r="G120" s="715">
        <v>0</v>
      </c>
      <c r="H120" s="765">
        <v>0</v>
      </c>
      <c r="I120" s="765">
        <v>0</v>
      </c>
      <c r="J120" s="740" t="e">
        <f t="shared" si="104"/>
        <v>#DIV/0!</v>
      </c>
      <c r="K120" s="743" t="e">
        <f t="shared" si="100"/>
        <v>#DIV/0!</v>
      </c>
      <c r="L120" s="766" t="e">
        <f t="shared" si="105"/>
        <v>#DIV/0!</v>
      </c>
      <c r="N120" s="740"/>
      <c r="O120" s="740">
        <v>0</v>
      </c>
      <c r="P120" s="745">
        <v>0</v>
      </c>
      <c r="Q120" s="746">
        <v>0</v>
      </c>
      <c r="R120" s="740" t="e">
        <f t="shared" si="101"/>
        <v>#DIV/0!</v>
      </c>
      <c r="S120" s="743" t="e">
        <f t="shared" si="102"/>
        <v>#DIV/0!</v>
      </c>
      <c r="T120" s="744" t="e">
        <f t="shared" si="103"/>
        <v>#DIV/0!</v>
      </c>
      <c r="V120" s="740"/>
      <c r="W120" s="740"/>
      <c r="X120" s="745">
        <v>0</v>
      </c>
      <c r="Y120" s="746">
        <v>0</v>
      </c>
      <c r="Z120" s="740" t="e">
        <f t="shared" si="54"/>
        <v>#DIV/0!</v>
      </c>
      <c r="AA120" s="743" t="e">
        <f t="shared" si="55"/>
        <v>#DIV/0!</v>
      </c>
      <c r="AB120" s="744" t="e">
        <f t="shared" si="56"/>
        <v>#DIV/0!</v>
      </c>
      <c r="AD120" s="740"/>
      <c r="AE120" s="740"/>
      <c r="AF120" s="741"/>
      <c r="AG120" s="742"/>
      <c r="AH120" s="740" t="e">
        <f t="shared" si="57"/>
        <v>#DIV/0!</v>
      </c>
      <c r="AI120" s="743" t="e">
        <f t="shared" si="58"/>
        <v>#DIV/0!</v>
      </c>
      <c r="AJ120" s="744" t="e">
        <f t="shared" si="59"/>
        <v>#DIV/0!</v>
      </c>
      <c r="AL120" s="740"/>
      <c r="AM120" s="740">
        <v>0</v>
      </c>
      <c r="AN120" s="741">
        <v>0</v>
      </c>
      <c r="AO120" s="742">
        <v>0</v>
      </c>
      <c r="AP120" s="740" t="e">
        <f t="shared" si="60"/>
        <v>#DIV/0!</v>
      </c>
      <c r="AQ120" s="743" t="e">
        <f t="shared" si="61"/>
        <v>#DIV/0!</v>
      </c>
      <c r="AR120" s="744" t="e">
        <f t="shared" si="62"/>
        <v>#DIV/0!</v>
      </c>
      <c r="AT120" s="740"/>
      <c r="AU120" s="740"/>
      <c r="AV120" s="741"/>
      <c r="AW120" s="742"/>
      <c r="AX120" s="740" t="e">
        <f t="shared" si="63"/>
        <v>#DIV/0!</v>
      </c>
      <c r="AY120" s="743" t="e">
        <f t="shared" si="64"/>
        <v>#DIV/0!</v>
      </c>
      <c r="AZ120" s="744" t="e">
        <f t="shared" si="65"/>
        <v>#DIV/0!</v>
      </c>
      <c r="BB120" s="740"/>
      <c r="BC120" s="740"/>
      <c r="BD120" s="741"/>
      <c r="BE120" s="742">
        <v>0</v>
      </c>
      <c r="BF120" s="740" t="e">
        <f t="shared" si="66"/>
        <v>#DIV/0!</v>
      </c>
      <c r="BG120" s="743" t="e">
        <f t="shared" si="67"/>
        <v>#DIV/0!</v>
      </c>
      <c r="BH120" s="744" t="e">
        <f t="shared" si="68"/>
        <v>#DIV/0!</v>
      </c>
      <c r="BJ120" s="740"/>
      <c r="BK120" s="740"/>
      <c r="BL120" s="741"/>
      <c r="BM120" s="742">
        <v>0</v>
      </c>
      <c r="BN120" s="740" t="e">
        <f t="shared" si="69"/>
        <v>#DIV/0!</v>
      </c>
      <c r="BO120" s="743" t="e">
        <f t="shared" si="70"/>
        <v>#DIV/0!</v>
      </c>
      <c r="BP120" s="744" t="e">
        <f t="shared" si="71"/>
        <v>#DIV/0!</v>
      </c>
      <c r="BR120" s="740"/>
      <c r="BS120" s="740"/>
      <c r="BT120" s="741"/>
      <c r="BU120" s="742">
        <v>0</v>
      </c>
      <c r="BV120" s="740" t="e">
        <f t="shared" si="72"/>
        <v>#DIV/0!</v>
      </c>
      <c r="BW120" s="743" t="e">
        <f t="shared" si="73"/>
        <v>#DIV/0!</v>
      </c>
      <c r="BX120" s="744" t="e">
        <f t="shared" si="74"/>
        <v>#DIV/0!</v>
      </c>
      <c r="BZ120" s="740"/>
      <c r="CA120" s="740"/>
      <c r="CB120" s="741"/>
      <c r="CC120" s="742">
        <v>0</v>
      </c>
      <c r="CD120" s="740" t="e">
        <f t="shared" si="75"/>
        <v>#DIV/0!</v>
      </c>
      <c r="CE120" s="743" t="e">
        <f t="shared" si="76"/>
        <v>#DIV/0!</v>
      </c>
      <c r="CF120" s="744" t="e">
        <f t="shared" si="77"/>
        <v>#DIV/0!</v>
      </c>
      <c r="CH120" s="740"/>
      <c r="CI120" s="740"/>
      <c r="CJ120" s="741"/>
      <c r="CK120" s="742">
        <v>0</v>
      </c>
      <c r="CL120" s="740" t="e">
        <f t="shared" si="78"/>
        <v>#DIV/0!</v>
      </c>
      <c r="CM120" s="743" t="e">
        <f t="shared" si="79"/>
        <v>#DIV/0!</v>
      </c>
      <c r="CN120" s="744" t="e">
        <f t="shared" si="80"/>
        <v>#DIV/0!</v>
      </c>
      <c r="CP120" s="740"/>
      <c r="CQ120" s="740"/>
      <c r="CR120" s="741"/>
      <c r="CS120" s="742">
        <v>0</v>
      </c>
      <c r="CT120" s="740" t="e">
        <f t="shared" si="81"/>
        <v>#DIV/0!</v>
      </c>
      <c r="CU120" s="743" t="e">
        <f t="shared" si="82"/>
        <v>#DIV/0!</v>
      </c>
      <c r="CV120" s="744" t="e">
        <f t="shared" si="83"/>
        <v>#DIV/0!</v>
      </c>
      <c r="CX120" s="740"/>
      <c r="CY120" s="740"/>
      <c r="CZ120" s="741"/>
      <c r="DA120" s="742">
        <v>0</v>
      </c>
      <c r="DB120" s="740" t="e">
        <f t="shared" si="84"/>
        <v>#DIV/0!</v>
      </c>
      <c r="DC120" s="743" t="e">
        <f t="shared" si="85"/>
        <v>#DIV/0!</v>
      </c>
      <c r="DD120" s="744" t="e">
        <f t="shared" si="86"/>
        <v>#DIV/0!</v>
      </c>
      <c r="DF120" s="740"/>
      <c r="DG120" s="740"/>
      <c r="DH120" s="741"/>
      <c r="DI120" s="742">
        <v>0</v>
      </c>
      <c r="DJ120" s="740" t="e">
        <f t="shared" si="87"/>
        <v>#DIV/0!</v>
      </c>
      <c r="DK120" s="743" t="e">
        <f t="shared" si="88"/>
        <v>#DIV/0!</v>
      </c>
      <c r="DL120" s="744" t="e">
        <f t="shared" si="89"/>
        <v>#DIV/0!</v>
      </c>
      <c r="DN120" s="740"/>
      <c r="DO120" s="740"/>
      <c r="DP120" s="741"/>
      <c r="DQ120" s="742">
        <v>0</v>
      </c>
      <c r="DR120" s="740" t="e">
        <f t="shared" si="90"/>
        <v>#DIV/0!</v>
      </c>
      <c r="DS120" s="743" t="e">
        <f t="shared" si="91"/>
        <v>#DIV/0!</v>
      </c>
      <c r="DT120" s="744" t="e">
        <f t="shared" si="92"/>
        <v>#DIV/0!</v>
      </c>
      <c r="DV120" s="740"/>
      <c r="DW120" s="740"/>
      <c r="DX120" s="741"/>
      <c r="DY120" s="742">
        <v>0</v>
      </c>
      <c r="DZ120" s="740" t="e">
        <f t="shared" si="93"/>
        <v>#DIV/0!</v>
      </c>
      <c r="EA120" s="743" t="e">
        <f t="shared" si="94"/>
        <v>#DIV/0!</v>
      </c>
      <c r="EB120" s="744" t="e">
        <f t="shared" si="95"/>
        <v>#DIV/0!</v>
      </c>
      <c r="ED120" s="747">
        <f t="shared" si="96"/>
        <v>0</v>
      </c>
      <c r="EE120" s="748"/>
      <c r="EF120" s="749">
        <f t="shared" si="97"/>
        <v>0</v>
      </c>
      <c r="EG120" s="749"/>
      <c r="EH120" s="750"/>
      <c r="EI120" s="751" t="e">
        <f t="shared" si="98"/>
        <v>#DIV/0!</v>
      </c>
      <c r="EJ120" s="752" t="e">
        <f t="shared" si="99"/>
        <v>#DIV/0!</v>
      </c>
      <c r="EK120" s="753"/>
    </row>
    <row r="121" spans="2:141">
      <c r="B121" s="715"/>
      <c r="C121" s="715"/>
      <c r="D121" s="765">
        <v>0</v>
      </c>
      <c r="E121" s="714"/>
      <c r="F121" s="715">
        <v>0</v>
      </c>
      <c r="G121" s="715">
        <v>0</v>
      </c>
      <c r="H121" s="765">
        <v>0</v>
      </c>
      <c r="I121" s="765">
        <v>0</v>
      </c>
      <c r="J121" s="740" t="e">
        <f t="shared" si="104"/>
        <v>#DIV/0!</v>
      </c>
      <c r="K121" s="743" t="e">
        <f t="shared" si="100"/>
        <v>#DIV/0!</v>
      </c>
      <c r="L121" s="766" t="e">
        <f t="shared" si="105"/>
        <v>#DIV/0!</v>
      </c>
      <c r="N121" s="740">
        <v>0</v>
      </c>
      <c r="O121" s="740">
        <v>0</v>
      </c>
      <c r="P121" s="745">
        <v>0</v>
      </c>
      <c r="Q121" s="746">
        <v>0</v>
      </c>
      <c r="R121" s="740" t="e">
        <f t="shared" si="101"/>
        <v>#DIV/0!</v>
      </c>
      <c r="S121" s="743" t="e">
        <f t="shared" si="102"/>
        <v>#DIV/0!</v>
      </c>
      <c r="T121" s="744" t="e">
        <f t="shared" si="103"/>
        <v>#DIV/0!</v>
      </c>
      <c r="V121" s="740">
        <v>0</v>
      </c>
      <c r="W121" s="740"/>
      <c r="X121" s="745">
        <v>0</v>
      </c>
      <c r="Y121" s="746">
        <v>0</v>
      </c>
      <c r="Z121" s="740" t="e">
        <f t="shared" si="54"/>
        <v>#DIV/0!</v>
      </c>
      <c r="AA121" s="743" t="e">
        <f t="shared" si="55"/>
        <v>#DIV/0!</v>
      </c>
      <c r="AB121" s="744" t="e">
        <f t="shared" si="56"/>
        <v>#DIV/0!</v>
      </c>
      <c r="AD121" s="740">
        <v>0</v>
      </c>
      <c r="AE121" s="740"/>
      <c r="AF121" s="741"/>
      <c r="AG121" s="742">
        <v>0</v>
      </c>
      <c r="AH121" s="740" t="e">
        <f t="shared" si="57"/>
        <v>#DIV/0!</v>
      </c>
      <c r="AI121" s="743" t="e">
        <f t="shared" si="58"/>
        <v>#DIV/0!</v>
      </c>
      <c r="AJ121" s="744" t="e">
        <f t="shared" si="59"/>
        <v>#DIV/0!</v>
      </c>
      <c r="AL121" s="740">
        <v>0</v>
      </c>
      <c r="AM121" s="740">
        <v>0</v>
      </c>
      <c r="AN121" s="741">
        <v>0</v>
      </c>
      <c r="AO121" s="742">
        <v>0</v>
      </c>
      <c r="AP121" s="740" t="e">
        <f t="shared" si="60"/>
        <v>#DIV/0!</v>
      </c>
      <c r="AQ121" s="743" t="e">
        <f t="shared" si="61"/>
        <v>#DIV/0!</v>
      </c>
      <c r="AR121" s="744" t="e">
        <f t="shared" si="62"/>
        <v>#DIV/0!</v>
      </c>
      <c r="AT121" s="740">
        <v>0</v>
      </c>
      <c r="AU121" s="740"/>
      <c r="AV121" s="741"/>
      <c r="AW121" s="742">
        <v>0</v>
      </c>
      <c r="AX121" s="740" t="e">
        <f t="shared" si="63"/>
        <v>#DIV/0!</v>
      </c>
      <c r="AY121" s="743" t="e">
        <f t="shared" si="64"/>
        <v>#DIV/0!</v>
      </c>
      <c r="AZ121" s="744" t="e">
        <f t="shared" si="65"/>
        <v>#DIV/0!</v>
      </c>
      <c r="BB121" s="740">
        <v>0</v>
      </c>
      <c r="BC121" s="740"/>
      <c r="BD121" s="741"/>
      <c r="BE121" s="742">
        <v>0</v>
      </c>
      <c r="BF121" s="740" t="e">
        <f t="shared" si="66"/>
        <v>#DIV/0!</v>
      </c>
      <c r="BG121" s="743" t="e">
        <f t="shared" si="67"/>
        <v>#DIV/0!</v>
      </c>
      <c r="BH121" s="744" t="e">
        <f t="shared" si="68"/>
        <v>#DIV/0!</v>
      </c>
      <c r="BJ121" s="740">
        <v>0</v>
      </c>
      <c r="BK121" s="740"/>
      <c r="BL121" s="741"/>
      <c r="BM121" s="742">
        <v>0</v>
      </c>
      <c r="BN121" s="740" t="e">
        <f t="shared" si="69"/>
        <v>#DIV/0!</v>
      </c>
      <c r="BO121" s="743" t="e">
        <f t="shared" si="70"/>
        <v>#DIV/0!</v>
      </c>
      <c r="BP121" s="744" t="e">
        <f t="shared" si="71"/>
        <v>#DIV/0!</v>
      </c>
      <c r="BR121" s="740">
        <v>0</v>
      </c>
      <c r="BS121" s="740"/>
      <c r="BT121" s="741"/>
      <c r="BU121" s="742">
        <v>0</v>
      </c>
      <c r="BV121" s="740" t="e">
        <f t="shared" si="72"/>
        <v>#DIV/0!</v>
      </c>
      <c r="BW121" s="743" t="e">
        <f t="shared" si="73"/>
        <v>#DIV/0!</v>
      </c>
      <c r="BX121" s="744" t="e">
        <f t="shared" si="74"/>
        <v>#DIV/0!</v>
      </c>
      <c r="BZ121" s="740">
        <v>0</v>
      </c>
      <c r="CA121" s="740"/>
      <c r="CB121" s="741"/>
      <c r="CC121" s="742">
        <v>0</v>
      </c>
      <c r="CD121" s="740" t="e">
        <f t="shared" si="75"/>
        <v>#DIV/0!</v>
      </c>
      <c r="CE121" s="743" t="e">
        <f t="shared" si="76"/>
        <v>#DIV/0!</v>
      </c>
      <c r="CF121" s="744" t="e">
        <f t="shared" si="77"/>
        <v>#DIV/0!</v>
      </c>
      <c r="CH121" s="740">
        <v>0</v>
      </c>
      <c r="CI121" s="740"/>
      <c r="CJ121" s="741"/>
      <c r="CK121" s="742">
        <v>0</v>
      </c>
      <c r="CL121" s="740" t="e">
        <f t="shared" si="78"/>
        <v>#DIV/0!</v>
      </c>
      <c r="CM121" s="743" t="e">
        <f t="shared" si="79"/>
        <v>#DIV/0!</v>
      </c>
      <c r="CN121" s="744" t="e">
        <f t="shared" si="80"/>
        <v>#DIV/0!</v>
      </c>
      <c r="CP121" s="740">
        <v>0</v>
      </c>
      <c r="CQ121" s="740"/>
      <c r="CR121" s="741"/>
      <c r="CS121" s="742">
        <v>0</v>
      </c>
      <c r="CT121" s="740" t="e">
        <f t="shared" si="81"/>
        <v>#DIV/0!</v>
      </c>
      <c r="CU121" s="743" t="e">
        <f t="shared" si="82"/>
        <v>#DIV/0!</v>
      </c>
      <c r="CV121" s="744" t="e">
        <f t="shared" si="83"/>
        <v>#DIV/0!</v>
      </c>
      <c r="CX121" s="740">
        <v>0</v>
      </c>
      <c r="CY121" s="740"/>
      <c r="CZ121" s="741"/>
      <c r="DA121" s="742">
        <v>0</v>
      </c>
      <c r="DB121" s="740" t="e">
        <f t="shared" si="84"/>
        <v>#DIV/0!</v>
      </c>
      <c r="DC121" s="743" t="e">
        <f t="shared" si="85"/>
        <v>#DIV/0!</v>
      </c>
      <c r="DD121" s="744" t="e">
        <f t="shared" si="86"/>
        <v>#DIV/0!</v>
      </c>
      <c r="DF121" s="740">
        <v>0</v>
      </c>
      <c r="DG121" s="740"/>
      <c r="DH121" s="741"/>
      <c r="DI121" s="742">
        <v>0</v>
      </c>
      <c r="DJ121" s="740" t="e">
        <f t="shared" si="87"/>
        <v>#DIV/0!</v>
      </c>
      <c r="DK121" s="743" t="e">
        <f t="shared" si="88"/>
        <v>#DIV/0!</v>
      </c>
      <c r="DL121" s="744" t="e">
        <f t="shared" si="89"/>
        <v>#DIV/0!</v>
      </c>
      <c r="DN121" s="740">
        <v>0</v>
      </c>
      <c r="DO121" s="740"/>
      <c r="DP121" s="741"/>
      <c r="DQ121" s="742">
        <v>0</v>
      </c>
      <c r="DR121" s="740" t="e">
        <f t="shared" si="90"/>
        <v>#DIV/0!</v>
      </c>
      <c r="DS121" s="743" t="e">
        <f t="shared" si="91"/>
        <v>#DIV/0!</v>
      </c>
      <c r="DT121" s="744" t="e">
        <f t="shared" si="92"/>
        <v>#DIV/0!</v>
      </c>
      <c r="DV121" s="740">
        <v>0</v>
      </c>
      <c r="DW121" s="740"/>
      <c r="DX121" s="741"/>
      <c r="DY121" s="742">
        <v>0</v>
      </c>
      <c r="DZ121" s="740" t="e">
        <f t="shared" si="93"/>
        <v>#DIV/0!</v>
      </c>
      <c r="EA121" s="743" t="e">
        <f t="shared" si="94"/>
        <v>#DIV/0!</v>
      </c>
      <c r="EB121" s="744" t="e">
        <f t="shared" si="95"/>
        <v>#DIV/0!</v>
      </c>
      <c r="ED121" s="747">
        <f t="shared" si="96"/>
        <v>0</v>
      </c>
      <c r="EE121" s="748"/>
      <c r="EF121" s="749">
        <f t="shared" si="97"/>
        <v>0</v>
      </c>
      <c r="EG121" s="749"/>
      <c r="EH121" s="750"/>
      <c r="EI121" s="751" t="e">
        <f t="shared" si="98"/>
        <v>#DIV/0!</v>
      </c>
      <c r="EJ121" s="752" t="e">
        <f t="shared" si="99"/>
        <v>#DIV/0!</v>
      </c>
      <c r="EK121" s="753"/>
    </row>
    <row r="130" spans="2:4">
      <c r="B130" s="860" t="s">
        <v>574</v>
      </c>
      <c r="C130" s="860"/>
      <c r="D130" s="860"/>
    </row>
    <row r="131" spans="2:4">
      <c r="B131" s="767" t="s">
        <v>575</v>
      </c>
    </row>
    <row r="133" spans="2:4">
      <c r="B133" s="767" t="s">
        <v>576</v>
      </c>
    </row>
    <row r="134" spans="2:4">
      <c r="B134" s="767" t="s">
        <v>577</v>
      </c>
    </row>
    <row r="135" spans="2:4">
      <c r="B135" s="767" t="s">
        <v>578</v>
      </c>
    </row>
    <row r="136" spans="2:4">
      <c r="B136" s="767" t="s">
        <v>579</v>
      </c>
    </row>
    <row r="137" spans="2:4">
      <c r="B137" s="767" t="s">
        <v>580</v>
      </c>
    </row>
    <row r="138" spans="2:4">
      <c r="B138" s="768"/>
    </row>
  </sheetData>
  <mergeCells count="19">
    <mergeCell ref="EF27:EH27"/>
    <mergeCell ref="EI27:EK27"/>
    <mergeCell ref="BF27:BH27"/>
    <mergeCell ref="BN27:BP27"/>
    <mergeCell ref="BV27:BX27"/>
    <mergeCell ref="CD27:CF27"/>
    <mergeCell ref="CL27:CN27"/>
    <mergeCell ref="CT27:CV27"/>
    <mergeCell ref="B130:D130"/>
    <mergeCell ref="DB27:DD27"/>
    <mergeCell ref="DJ27:DL27"/>
    <mergeCell ref="DR27:DT27"/>
    <mergeCell ref="DZ27:EB27"/>
    <mergeCell ref="J27:L27"/>
    <mergeCell ref="R27:T27"/>
    <mergeCell ref="Z27:AB27"/>
    <mergeCell ref="AH27:AJ27"/>
    <mergeCell ref="AP27:AR27"/>
    <mergeCell ref="AX27:AZ27"/>
  </mergeCells>
  <dataValidations count="6">
    <dataValidation allowBlank="1" showInputMessage="1" showErrorMessage="1" errorTitle="formula driven" error="cells data cannot be changed" sqref="J17:J25 J27:J29 J36:K1048576 K1:L29 L30:L1048576" xr:uid="{93AAB8B2-112B-4E53-A058-B5793B891B9D}"/>
    <dataValidation allowBlank="1" showInputMessage="1" showErrorMessage="1" errorTitle="formuila driven" error="Cells data cannot be changed_x000a_" sqref="R17:R25 S1:T29 R27:R29 R36:T1048576" xr:uid="{CBC44174-B648-4A38-963B-97A6A7C15F21}"/>
    <dataValidation allowBlank="1" showInputMessage="1" showErrorMessage="1" errorTitle="Formula driven" error="Cells data cannot be changed_x000a_" sqref="R26 J26 AH26 AX26 BF26 BN26 BV26 CD26 CL26 CT26 DJ26 DR26 Z1:AB1048576 AP1:AR1048576" xr:uid="{B9E6200B-8DB0-4B3C-B2D6-71D952AA12C1}"/>
    <dataValidation allowBlank="1" showInputMessage="1" showErrorMessage="1" errorTitle="Formula driven" error="Cell data cannot be changed" sqref="AX17:AX25 AX27:AX1048576 AY1:AZ1048576" xr:uid="{3557E901-7D3A-44C8-8837-7BC2DF59482F}"/>
    <dataValidation allowBlank="1" showInputMessage="1" showErrorMessage="1" errorTitle="Formula driven" error="Cells data cannot be changed" sqref="BV17:BV25 CD17:CD25 CL17:CL25 BV27:BV1048576 CD27:CD1048576 CL27:CL1048576 BW1:BX1048576 CE1:CF1048576 CM1:CN1048576" xr:uid="{8C9AC82F-5F9F-4459-89EA-DC497E7BF284}"/>
    <dataValidation allowBlank="1" showInputMessage="1" showErrorMessage="1" errorTitle="Formula Driven" error="Cells data cannot be changed" sqref="CT17:CT25 DB17:DB25 DJ17:DJ25 DR17:DR25 DR27:DR1048576 DB27:DB1048576 DJ27:DJ1048576 CT27:CT1048576 CU1:CV1048576 DZ1:EB1048576 DC1:DD1048576 DK1:DL1048576 DS1:DT1048576" xr:uid="{4851D267-1A35-4D1E-BE60-8233CC17726D}"/>
  </dataValidations>
  <pageMargins left="0.7" right="0.7" top="0.75" bottom="0.75" header="0.3" footer="0.3"/>
  <pageSetup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161D64-5F24-4C9E-94B8-10793ECE2C2D}">
  <sheetPr>
    <pageSetUpPr fitToPage="1"/>
  </sheetPr>
  <dimension ref="A1:R102"/>
  <sheetViews>
    <sheetView showGridLines="0" zoomScale="73" zoomScaleNormal="73" zoomScaleSheetLayoutView="55" zoomScalePageLayoutView="55" workbookViewId="0">
      <pane xSplit="4" ySplit="15" topLeftCell="E16" activePane="bottomRight" state="frozen"/>
      <selection activeCell="I8" sqref="I8"/>
      <selection pane="topRight" activeCell="I8" sqref="I8"/>
      <selection pane="bottomLeft" activeCell="I8" sqref="I8"/>
      <selection pane="bottomRight" activeCell="E2" sqref="E2"/>
    </sheetView>
  </sheetViews>
  <sheetFormatPr defaultColWidth="8.88671875" defaultRowHeight="15"/>
  <cols>
    <col min="1" max="1" width="3" style="802" customWidth="1"/>
    <col min="2" max="2" width="20.44140625" style="802" customWidth="1"/>
    <col min="3" max="6" width="17.88671875" style="802" customWidth="1"/>
    <col min="7" max="7" width="13" style="802" customWidth="1"/>
    <col min="8" max="9" width="18.44140625" style="802" customWidth="1"/>
    <col min="10" max="11" width="17.88671875" style="802" customWidth="1"/>
    <col min="12" max="12" width="18.44140625" style="802" customWidth="1"/>
    <col min="13" max="13" width="24.21875" style="802" bestFit="1" customWidth="1"/>
    <col min="14" max="14" width="18.44140625" style="802" customWidth="1"/>
    <col min="15" max="15" width="24.109375" style="802" customWidth="1"/>
    <col min="16" max="16" width="17.5546875" style="802" bestFit="1" customWidth="1"/>
    <col min="17" max="17" width="18.44140625" style="802" bestFit="1" customWidth="1"/>
    <col min="18" max="16384" width="8.88671875" style="802"/>
  </cols>
  <sheetData>
    <row r="1" spans="1:18" s="774" customFormat="1">
      <c r="A1" s="771"/>
      <c r="B1" s="772"/>
      <c r="C1" s="772"/>
      <c r="D1" s="772"/>
      <c r="E1" s="772"/>
      <c r="F1" s="772"/>
      <c r="G1" s="772"/>
      <c r="H1" s="773"/>
      <c r="I1" s="772"/>
      <c r="J1" s="772"/>
      <c r="K1" s="772"/>
      <c r="L1" s="772"/>
      <c r="M1" s="772"/>
      <c r="N1" s="772"/>
    </row>
    <row r="2" spans="1:18" s="775" customFormat="1" ht="43.5" customHeight="1">
      <c r="B2" s="877"/>
      <c r="C2" s="878"/>
      <c r="D2" s="878"/>
      <c r="E2" s="776"/>
    </row>
    <row r="3" spans="1:18" s="775" customFormat="1" ht="12.75">
      <c r="B3" s="777" t="s">
        <v>581</v>
      </c>
      <c r="C3" s="875"/>
      <c r="D3" s="875"/>
      <c r="E3" s="776"/>
      <c r="F3" s="778" t="s">
        <v>582</v>
      </c>
    </row>
    <row r="4" spans="1:18" s="775" customFormat="1" ht="12.75">
      <c r="B4" s="779" t="s">
        <v>583</v>
      </c>
      <c r="C4" s="879"/>
      <c r="D4" s="879"/>
      <c r="E4" s="776"/>
      <c r="F4" s="780" t="s">
        <v>584</v>
      </c>
    </row>
    <row r="5" spans="1:18" s="775" customFormat="1" ht="12.75">
      <c r="B5" s="781" t="s">
        <v>585</v>
      </c>
      <c r="C5" s="879"/>
      <c r="D5" s="879"/>
      <c r="F5" s="782" t="s">
        <v>586</v>
      </c>
      <c r="I5" s="783"/>
    </row>
    <row r="6" spans="1:18" s="775" customFormat="1" ht="12.75">
      <c r="B6" s="781" t="s">
        <v>587</v>
      </c>
      <c r="C6" s="879"/>
      <c r="D6" s="879"/>
      <c r="F6" s="782" t="s">
        <v>588</v>
      </c>
      <c r="I6" s="783"/>
    </row>
    <row r="7" spans="1:18" s="775" customFormat="1" ht="12.75">
      <c r="B7" s="781" t="s">
        <v>167</v>
      </c>
      <c r="C7" s="880"/>
      <c r="D7" s="880"/>
      <c r="F7" s="784"/>
      <c r="I7" s="783"/>
    </row>
    <row r="8" spans="1:18" s="775" customFormat="1" ht="12.75">
      <c r="B8" s="779" t="s">
        <v>589</v>
      </c>
      <c r="C8" s="874"/>
      <c r="D8" s="874"/>
      <c r="F8" s="778" t="s">
        <v>590</v>
      </c>
      <c r="I8" s="783"/>
    </row>
    <row r="9" spans="1:18" s="775" customFormat="1" ht="12.75">
      <c r="B9" s="785" t="s">
        <v>591</v>
      </c>
      <c r="C9" s="875" t="s">
        <v>592</v>
      </c>
      <c r="D9" s="875"/>
      <c r="F9" s="784" t="s">
        <v>593</v>
      </c>
      <c r="I9" s="783"/>
    </row>
    <row r="10" spans="1:18" s="775" customFormat="1" ht="12.75">
      <c r="C10" s="876" t="s">
        <v>594</v>
      </c>
      <c r="D10" s="876"/>
      <c r="F10" s="784" t="s">
        <v>595</v>
      </c>
      <c r="I10" s="783"/>
    </row>
    <row r="11" spans="1:18" s="775" customFormat="1" ht="14.45" customHeight="1">
      <c r="B11" s="785"/>
      <c r="C11" s="876"/>
      <c r="D11" s="876"/>
      <c r="F11" s="784" t="s">
        <v>596</v>
      </c>
      <c r="I11" s="783"/>
    </row>
    <row r="12" spans="1:18" s="775" customFormat="1" ht="12.75">
      <c r="C12" s="876"/>
      <c r="D12" s="876"/>
      <c r="I12" s="783"/>
    </row>
    <row r="13" spans="1:18" s="775" customFormat="1" ht="21" customHeight="1">
      <c r="F13" s="786" t="s">
        <v>597</v>
      </c>
      <c r="M13" s="787"/>
    </row>
    <row r="14" spans="1:18" s="775" customFormat="1" ht="21" customHeight="1" thickBot="1">
      <c r="B14" s="788"/>
      <c r="C14" s="784"/>
    </row>
    <row r="15" spans="1:18" s="775" customFormat="1" ht="27" customHeight="1" thickBot="1">
      <c r="B15" s="789" t="s">
        <v>598</v>
      </c>
      <c r="C15" s="789" t="s">
        <v>599</v>
      </c>
      <c r="D15" s="790" t="s">
        <v>600</v>
      </c>
      <c r="E15" s="790" t="s">
        <v>601</v>
      </c>
      <c r="F15" s="790" t="s">
        <v>602</v>
      </c>
      <c r="G15" s="790" t="s">
        <v>603</v>
      </c>
      <c r="H15" s="791" t="s">
        <v>604</v>
      </c>
      <c r="I15" s="790" t="s">
        <v>605</v>
      </c>
      <c r="J15" s="790" t="s">
        <v>606</v>
      </c>
      <c r="K15" s="790" t="s">
        <v>607</v>
      </c>
      <c r="L15" s="791" t="s">
        <v>608</v>
      </c>
      <c r="M15" s="792" t="s">
        <v>609</v>
      </c>
      <c r="N15" s="791" t="s">
        <v>610</v>
      </c>
      <c r="O15" s="791" t="s">
        <v>611</v>
      </c>
      <c r="P15" s="790" t="s">
        <v>612</v>
      </c>
      <c r="Q15" s="790" t="s">
        <v>613</v>
      </c>
      <c r="R15" s="793"/>
    </row>
    <row r="16" spans="1:18" s="794" customFormat="1" ht="13.5" thickBot="1">
      <c r="B16" s="795"/>
      <c r="C16" s="795"/>
      <c r="D16" s="795"/>
      <c r="E16" s="796"/>
      <c r="F16" s="795"/>
      <c r="G16" s="795"/>
      <c r="H16" s="795"/>
      <c r="I16" s="797"/>
      <c r="J16" s="795"/>
      <c r="K16" s="795"/>
      <c r="L16" s="795"/>
      <c r="M16" s="798"/>
      <c r="N16" s="799"/>
      <c r="P16" s="795"/>
      <c r="Q16" s="797"/>
      <c r="R16" s="800"/>
    </row>
    <row r="17" spans="2:18" s="794" customFormat="1" ht="13.5" thickBot="1">
      <c r="B17" s="795"/>
      <c r="C17" s="795"/>
      <c r="D17" s="795"/>
      <c r="E17" s="796"/>
      <c r="F17" s="795"/>
      <c r="G17" s="795"/>
      <c r="H17" s="795"/>
      <c r="I17" s="795"/>
      <c r="J17" s="795"/>
      <c r="K17" s="795"/>
      <c r="L17" s="798"/>
      <c r="M17" s="795"/>
      <c r="N17" s="799"/>
      <c r="O17" s="795"/>
      <c r="P17" s="795"/>
      <c r="Q17" s="801"/>
      <c r="R17" s="800"/>
    </row>
    <row r="18" spans="2:18" s="794" customFormat="1" ht="13.5" thickBot="1">
      <c r="B18" s="795"/>
      <c r="C18" s="795"/>
      <c r="D18" s="795"/>
      <c r="E18" s="796"/>
      <c r="F18" s="795"/>
      <c r="G18" s="795"/>
      <c r="H18" s="795"/>
      <c r="I18" s="795"/>
      <c r="J18" s="795"/>
      <c r="K18" s="795"/>
      <c r="L18" s="798"/>
      <c r="M18" s="795"/>
      <c r="N18" s="795"/>
      <c r="O18" s="795"/>
      <c r="P18" s="795"/>
      <c r="Q18" s="801"/>
      <c r="R18" s="800"/>
    </row>
    <row r="19" spans="2:18" s="794" customFormat="1" ht="13.5" thickBot="1">
      <c r="B19" s="795"/>
      <c r="C19" s="795"/>
      <c r="D19" s="795"/>
      <c r="E19" s="796"/>
      <c r="F19" s="795"/>
      <c r="G19" s="795"/>
      <c r="H19" s="795"/>
      <c r="I19" s="795"/>
      <c r="J19" s="795"/>
      <c r="K19" s="795"/>
      <c r="L19" s="798"/>
      <c r="M19" s="795"/>
      <c r="N19" s="795"/>
      <c r="O19" s="795"/>
      <c r="P19" s="795"/>
      <c r="Q19" s="801"/>
      <c r="R19" s="800"/>
    </row>
    <row r="20" spans="2:18" s="794" customFormat="1" ht="13.5" thickBot="1">
      <c r="B20" s="795"/>
      <c r="C20" s="795"/>
      <c r="D20" s="795"/>
      <c r="E20" s="796"/>
      <c r="F20" s="795"/>
      <c r="G20" s="795"/>
      <c r="H20" s="795"/>
      <c r="I20" s="795"/>
      <c r="J20" s="795"/>
      <c r="K20" s="795"/>
      <c r="L20" s="798"/>
      <c r="M20" s="795"/>
      <c r="N20" s="795"/>
      <c r="O20" s="795"/>
      <c r="P20" s="795"/>
      <c r="Q20" s="801"/>
      <c r="R20" s="800"/>
    </row>
    <row r="21" spans="2:18" s="794" customFormat="1" ht="13.5" thickBot="1">
      <c r="B21" s="795"/>
      <c r="C21" s="795"/>
      <c r="D21" s="795"/>
      <c r="E21" s="796"/>
      <c r="F21" s="795"/>
      <c r="G21" s="795"/>
      <c r="H21" s="795"/>
      <c r="I21" s="795"/>
      <c r="J21" s="795"/>
      <c r="K21" s="795"/>
      <c r="L21" s="798"/>
      <c r="M21" s="795"/>
      <c r="N21" s="795"/>
      <c r="O21" s="795"/>
      <c r="P21" s="795"/>
      <c r="Q21" s="801"/>
      <c r="R21" s="800"/>
    </row>
    <row r="22" spans="2:18" s="794" customFormat="1" ht="13.5" thickBot="1">
      <c r="B22" s="795"/>
      <c r="C22" s="795"/>
      <c r="D22" s="795"/>
      <c r="E22" s="796"/>
      <c r="F22" s="795"/>
      <c r="G22" s="795"/>
      <c r="H22" s="795"/>
      <c r="I22" s="795"/>
      <c r="J22" s="795"/>
      <c r="K22" s="795"/>
      <c r="L22" s="798"/>
      <c r="M22" s="795"/>
      <c r="N22" s="795"/>
      <c r="O22" s="795"/>
      <c r="P22" s="795"/>
      <c r="Q22" s="801"/>
      <c r="R22" s="800"/>
    </row>
    <row r="23" spans="2:18" s="794" customFormat="1" ht="13.5" thickBot="1">
      <c r="B23" s="795"/>
      <c r="C23" s="795"/>
      <c r="D23" s="795"/>
      <c r="E23" s="796"/>
      <c r="F23" s="795"/>
      <c r="G23" s="795"/>
      <c r="H23" s="795"/>
      <c r="I23" s="795"/>
      <c r="J23" s="795"/>
      <c r="K23" s="795"/>
      <c r="L23" s="798"/>
      <c r="M23" s="795"/>
      <c r="N23" s="795"/>
      <c r="O23" s="795"/>
      <c r="P23" s="795"/>
      <c r="Q23" s="801"/>
      <c r="R23" s="800"/>
    </row>
    <row r="24" spans="2:18" s="794" customFormat="1" ht="13.5" thickBot="1">
      <c r="B24" s="795"/>
      <c r="C24" s="795"/>
      <c r="D24" s="795"/>
      <c r="E24" s="796"/>
      <c r="F24" s="795"/>
      <c r="G24" s="795"/>
      <c r="H24" s="795"/>
      <c r="I24" s="795"/>
      <c r="J24" s="795"/>
      <c r="K24" s="795"/>
      <c r="L24" s="798"/>
      <c r="M24" s="795"/>
      <c r="N24" s="795"/>
      <c r="O24" s="795"/>
      <c r="P24" s="795"/>
      <c r="Q24" s="801"/>
      <c r="R24" s="800"/>
    </row>
    <row r="25" spans="2:18" s="794" customFormat="1" ht="13.5" thickBot="1">
      <c r="B25" s="795"/>
      <c r="C25" s="795"/>
      <c r="D25" s="795"/>
      <c r="E25" s="796"/>
      <c r="F25" s="795"/>
      <c r="G25" s="795"/>
      <c r="H25" s="795"/>
      <c r="I25" s="795"/>
      <c r="J25" s="795"/>
      <c r="K25" s="795"/>
      <c r="L25" s="798"/>
      <c r="M25" s="795"/>
      <c r="N25" s="795"/>
      <c r="O25" s="795"/>
      <c r="P25" s="795"/>
      <c r="Q25" s="801"/>
      <c r="R25" s="800"/>
    </row>
    <row r="26" spans="2:18" s="794" customFormat="1" ht="13.5" thickBot="1">
      <c r="B26" s="795"/>
      <c r="C26" s="795"/>
      <c r="D26" s="795"/>
      <c r="E26" s="796"/>
      <c r="F26" s="795"/>
      <c r="G26" s="795"/>
      <c r="H26" s="795"/>
      <c r="I26" s="795"/>
      <c r="J26" s="795"/>
      <c r="K26" s="795"/>
      <c r="L26" s="798"/>
      <c r="M26" s="795"/>
      <c r="N26" s="795"/>
      <c r="O26" s="795"/>
      <c r="P26" s="795"/>
      <c r="Q26" s="801"/>
      <c r="R26" s="800"/>
    </row>
    <row r="27" spans="2:18" s="794" customFormat="1" ht="13.5" thickBot="1">
      <c r="B27" s="795"/>
      <c r="C27" s="795"/>
      <c r="D27" s="795"/>
      <c r="E27" s="796"/>
      <c r="F27" s="795"/>
      <c r="G27" s="795"/>
      <c r="H27" s="795"/>
      <c r="I27" s="795"/>
      <c r="J27" s="795"/>
      <c r="K27" s="795"/>
      <c r="L27" s="798"/>
      <c r="M27" s="795"/>
      <c r="N27" s="795"/>
      <c r="O27" s="795"/>
      <c r="P27" s="795"/>
      <c r="Q27" s="801"/>
      <c r="R27" s="800"/>
    </row>
    <row r="28" spans="2:18" s="794" customFormat="1" ht="13.5" thickBot="1">
      <c r="B28" s="795"/>
      <c r="C28" s="795"/>
      <c r="D28" s="795"/>
      <c r="E28" s="796"/>
      <c r="F28" s="795"/>
      <c r="G28" s="795"/>
      <c r="H28" s="795"/>
      <c r="I28" s="795"/>
      <c r="J28" s="795"/>
      <c r="K28" s="795"/>
      <c r="L28" s="798"/>
      <c r="M28" s="795"/>
      <c r="N28" s="795"/>
      <c r="O28" s="795"/>
      <c r="P28" s="795"/>
      <c r="Q28" s="801"/>
      <c r="R28" s="800"/>
    </row>
    <row r="29" spans="2:18" s="794" customFormat="1" ht="13.5" thickBot="1">
      <c r="B29" s="795"/>
      <c r="C29" s="795"/>
      <c r="D29" s="795"/>
      <c r="E29" s="796"/>
      <c r="F29" s="795"/>
      <c r="G29" s="795"/>
      <c r="H29" s="795"/>
      <c r="I29" s="795"/>
      <c r="J29" s="795"/>
      <c r="K29" s="795"/>
      <c r="L29" s="798"/>
      <c r="M29" s="795"/>
      <c r="N29" s="795"/>
      <c r="O29" s="795"/>
      <c r="P29" s="795"/>
      <c r="Q29" s="801"/>
      <c r="R29" s="800"/>
    </row>
    <row r="30" spans="2:18" s="794" customFormat="1" ht="13.5" thickBot="1">
      <c r="B30" s="795"/>
      <c r="C30" s="795"/>
      <c r="D30" s="795"/>
      <c r="E30" s="796"/>
      <c r="F30" s="795"/>
      <c r="G30" s="795"/>
      <c r="H30" s="795"/>
      <c r="I30" s="795"/>
      <c r="J30" s="795"/>
      <c r="K30" s="795"/>
      <c r="L30" s="798"/>
      <c r="M30" s="795"/>
      <c r="N30" s="795"/>
      <c r="O30" s="795"/>
      <c r="P30" s="795"/>
      <c r="Q30" s="801"/>
      <c r="R30" s="800"/>
    </row>
    <row r="31" spans="2:18" s="794" customFormat="1" ht="13.5" thickBot="1">
      <c r="B31" s="795"/>
      <c r="C31" s="795"/>
      <c r="D31" s="795"/>
      <c r="E31" s="796"/>
      <c r="F31" s="795"/>
      <c r="G31" s="795"/>
      <c r="H31" s="795"/>
      <c r="I31" s="795"/>
      <c r="J31" s="795"/>
      <c r="K31" s="795"/>
      <c r="L31" s="798"/>
      <c r="M31" s="795"/>
      <c r="N31" s="795"/>
      <c r="O31" s="795"/>
      <c r="P31" s="795"/>
      <c r="Q31" s="801"/>
      <c r="R31" s="800"/>
    </row>
    <row r="32" spans="2:18" s="794" customFormat="1" ht="13.5" thickBot="1">
      <c r="B32" s="795"/>
      <c r="C32" s="795"/>
      <c r="D32" s="795"/>
      <c r="E32" s="796"/>
      <c r="F32" s="795"/>
      <c r="G32" s="795"/>
      <c r="H32" s="795"/>
      <c r="I32" s="795"/>
      <c r="J32" s="795"/>
      <c r="K32" s="795"/>
      <c r="L32" s="798"/>
      <c r="M32" s="795"/>
      <c r="N32" s="795"/>
      <c r="O32" s="795"/>
      <c r="P32" s="795"/>
      <c r="Q32" s="801"/>
      <c r="R32" s="800"/>
    </row>
    <row r="33" spans="2:18" s="794" customFormat="1" ht="13.5" thickBot="1">
      <c r="B33" s="795"/>
      <c r="C33" s="795"/>
      <c r="D33" s="795"/>
      <c r="E33" s="796"/>
      <c r="F33" s="795"/>
      <c r="G33" s="795"/>
      <c r="H33" s="795"/>
      <c r="I33" s="795"/>
      <c r="J33" s="795"/>
      <c r="K33" s="795"/>
      <c r="L33" s="798"/>
      <c r="M33" s="795"/>
      <c r="N33" s="795"/>
      <c r="O33" s="795"/>
      <c r="P33" s="795"/>
      <c r="Q33" s="801"/>
      <c r="R33" s="800"/>
    </row>
    <row r="34" spans="2:18" s="794" customFormat="1" ht="13.5" thickBot="1">
      <c r="B34" s="795"/>
      <c r="C34" s="795"/>
      <c r="D34" s="795"/>
      <c r="E34" s="796"/>
      <c r="F34" s="795"/>
      <c r="G34" s="795"/>
      <c r="H34" s="795"/>
      <c r="I34" s="795"/>
      <c r="J34" s="795"/>
      <c r="K34" s="795"/>
      <c r="L34" s="798"/>
      <c r="M34" s="795"/>
      <c r="N34" s="795"/>
      <c r="O34" s="795"/>
      <c r="P34" s="795"/>
      <c r="Q34" s="801"/>
      <c r="R34" s="800"/>
    </row>
    <row r="35" spans="2:18" s="794" customFormat="1" ht="13.5" thickBot="1">
      <c r="B35" s="795"/>
      <c r="C35" s="795"/>
      <c r="D35" s="795"/>
      <c r="E35" s="796"/>
      <c r="F35" s="795"/>
      <c r="G35" s="795"/>
      <c r="H35" s="795"/>
      <c r="I35" s="795"/>
      <c r="J35" s="795"/>
      <c r="K35" s="795"/>
      <c r="L35" s="798"/>
      <c r="M35" s="795"/>
      <c r="N35" s="795"/>
      <c r="O35" s="795"/>
      <c r="P35" s="795"/>
      <c r="Q35" s="801"/>
      <c r="R35" s="800"/>
    </row>
    <row r="36" spans="2:18" s="794" customFormat="1" ht="13.5" thickBot="1">
      <c r="B36" s="795"/>
      <c r="C36" s="795"/>
      <c r="D36" s="795"/>
      <c r="E36" s="796"/>
      <c r="F36" s="795"/>
      <c r="G36" s="795"/>
      <c r="H36" s="795"/>
      <c r="I36" s="795"/>
      <c r="J36" s="795"/>
      <c r="K36" s="795"/>
      <c r="L36" s="798"/>
      <c r="M36" s="795"/>
      <c r="N36" s="795"/>
      <c r="O36" s="795"/>
      <c r="P36" s="795"/>
      <c r="Q36" s="801"/>
      <c r="R36" s="800"/>
    </row>
    <row r="37" spans="2:18" s="794" customFormat="1" ht="13.5" thickBot="1">
      <c r="B37" s="795"/>
      <c r="C37" s="795"/>
      <c r="D37" s="795"/>
      <c r="E37" s="796"/>
      <c r="F37" s="795"/>
      <c r="G37" s="795"/>
      <c r="H37" s="795"/>
      <c r="I37" s="795"/>
      <c r="J37" s="795"/>
      <c r="K37" s="795"/>
      <c r="L37" s="798"/>
      <c r="M37" s="795"/>
      <c r="N37" s="795"/>
      <c r="O37" s="795"/>
      <c r="P37" s="795"/>
      <c r="Q37" s="801"/>
      <c r="R37" s="800"/>
    </row>
    <row r="38" spans="2:18" s="794" customFormat="1" ht="13.5" thickBot="1">
      <c r="B38" s="795"/>
      <c r="C38" s="795"/>
      <c r="D38" s="795"/>
      <c r="E38" s="796"/>
      <c r="F38" s="795"/>
      <c r="G38" s="795"/>
      <c r="H38" s="795"/>
      <c r="I38" s="795"/>
      <c r="J38" s="795"/>
      <c r="K38" s="795"/>
      <c r="L38" s="798"/>
      <c r="M38" s="795"/>
      <c r="N38" s="795"/>
      <c r="O38" s="795"/>
      <c r="P38" s="795"/>
      <c r="Q38" s="801"/>
      <c r="R38" s="800"/>
    </row>
    <row r="39" spans="2:18" s="794" customFormat="1" ht="13.5" thickBot="1">
      <c r="B39" s="795"/>
      <c r="C39" s="795"/>
      <c r="D39" s="795"/>
      <c r="E39" s="796"/>
      <c r="F39" s="795"/>
      <c r="G39" s="795"/>
      <c r="H39" s="795"/>
      <c r="I39" s="795"/>
      <c r="J39" s="795"/>
      <c r="K39" s="795"/>
      <c r="L39" s="798"/>
      <c r="M39" s="795"/>
      <c r="N39" s="795"/>
      <c r="O39" s="795"/>
      <c r="P39" s="795"/>
      <c r="Q39" s="801"/>
      <c r="R39" s="800"/>
    </row>
    <row r="40" spans="2:18" s="794" customFormat="1" ht="13.5" thickBot="1">
      <c r="B40" s="795"/>
      <c r="C40" s="795"/>
      <c r="D40" s="795"/>
      <c r="E40" s="796"/>
      <c r="F40" s="795"/>
      <c r="G40" s="795"/>
      <c r="H40" s="795"/>
      <c r="I40" s="795"/>
      <c r="J40" s="795"/>
      <c r="K40" s="795"/>
      <c r="L40" s="798"/>
      <c r="M40" s="795"/>
      <c r="N40" s="795"/>
      <c r="O40" s="795"/>
      <c r="P40" s="795"/>
      <c r="Q40" s="801"/>
      <c r="R40" s="800"/>
    </row>
    <row r="41" spans="2:18" s="794" customFormat="1" ht="13.5" thickBot="1">
      <c r="B41" s="795"/>
      <c r="C41" s="795"/>
      <c r="D41" s="795"/>
      <c r="E41" s="796"/>
      <c r="F41" s="795"/>
      <c r="G41" s="795"/>
      <c r="H41" s="795"/>
      <c r="I41" s="795"/>
      <c r="J41" s="795"/>
      <c r="K41" s="795"/>
      <c r="L41" s="798"/>
      <c r="M41" s="795"/>
      <c r="N41" s="795"/>
      <c r="O41" s="795"/>
      <c r="P41" s="795"/>
      <c r="Q41" s="801"/>
      <c r="R41" s="800"/>
    </row>
    <row r="42" spans="2:18" s="794" customFormat="1" ht="13.5" thickBot="1">
      <c r="B42" s="795"/>
      <c r="C42" s="795"/>
      <c r="D42" s="795"/>
      <c r="E42" s="796"/>
      <c r="F42" s="795"/>
      <c r="G42" s="795"/>
      <c r="H42" s="795"/>
      <c r="I42" s="795"/>
      <c r="J42" s="795"/>
      <c r="K42" s="795"/>
      <c r="L42" s="798"/>
      <c r="M42" s="795"/>
      <c r="N42" s="795"/>
      <c r="O42" s="795"/>
      <c r="P42" s="795"/>
      <c r="Q42" s="801"/>
      <c r="R42" s="800"/>
    </row>
    <row r="43" spans="2:18" s="794" customFormat="1" ht="13.5" thickBot="1">
      <c r="B43" s="795"/>
      <c r="C43" s="795"/>
      <c r="D43" s="795"/>
      <c r="E43" s="796"/>
      <c r="F43" s="795"/>
      <c r="G43" s="795"/>
      <c r="H43" s="795"/>
      <c r="I43" s="795"/>
      <c r="J43" s="795"/>
      <c r="K43" s="795"/>
      <c r="L43" s="798"/>
      <c r="M43" s="795"/>
      <c r="N43" s="795"/>
      <c r="O43" s="795"/>
      <c r="P43" s="795"/>
      <c r="Q43" s="801"/>
      <c r="R43" s="800"/>
    </row>
    <row r="44" spans="2:18" s="794" customFormat="1" ht="13.5" thickBot="1">
      <c r="B44" s="795"/>
      <c r="C44" s="795"/>
      <c r="D44" s="795"/>
      <c r="E44" s="796"/>
      <c r="F44" s="795"/>
      <c r="G44" s="795"/>
      <c r="H44" s="795"/>
      <c r="I44" s="795"/>
      <c r="J44" s="795"/>
      <c r="K44" s="795"/>
      <c r="L44" s="798"/>
      <c r="M44" s="795"/>
      <c r="N44" s="795"/>
      <c r="O44" s="795"/>
      <c r="P44" s="795"/>
      <c r="Q44" s="801"/>
      <c r="R44" s="800"/>
    </row>
    <row r="45" spans="2:18" s="794" customFormat="1" ht="13.5" thickBot="1">
      <c r="B45" s="795"/>
      <c r="C45" s="795"/>
      <c r="D45" s="795"/>
      <c r="E45" s="796"/>
      <c r="F45" s="795"/>
      <c r="G45" s="795"/>
      <c r="H45" s="795"/>
      <c r="I45" s="795"/>
      <c r="J45" s="795"/>
      <c r="K45" s="795"/>
      <c r="L45" s="798"/>
      <c r="M45" s="795"/>
      <c r="N45" s="795"/>
      <c r="O45" s="795"/>
      <c r="P45" s="795"/>
      <c r="Q45" s="801"/>
      <c r="R45" s="800"/>
    </row>
    <row r="46" spans="2:18" s="794" customFormat="1" ht="13.5" thickBot="1">
      <c r="B46" s="795"/>
      <c r="C46" s="795"/>
      <c r="D46" s="795"/>
      <c r="E46" s="796"/>
      <c r="F46" s="795"/>
      <c r="G46" s="795"/>
      <c r="H46" s="795"/>
      <c r="I46" s="795"/>
      <c r="J46" s="795"/>
      <c r="K46" s="795"/>
      <c r="L46" s="798"/>
      <c r="M46" s="795"/>
      <c r="N46" s="795"/>
      <c r="O46" s="795"/>
      <c r="P46" s="795"/>
      <c r="Q46" s="801"/>
      <c r="R46" s="800"/>
    </row>
    <row r="47" spans="2:18" s="794" customFormat="1" ht="13.5" thickBot="1">
      <c r="B47" s="795"/>
      <c r="C47" s="795"/>
      <c r="D47" s="795"/>
      <c r="E47" s="796"/>
      <c r="F47" s="795"/>
      <c r="G47" s="795"/>
      <c r="H47" s="795"/>
      <c r="I47" s="795"/>
      <c r="J47" s="795"/>
      <c r="K47" s="795"/>
      <c r="L47" s="798"/>
      <c r="M47" s="795"/>
      <c r="N47" s="795"/>
      <c r="O47" s="795"/>
      <c r="P47" s="795"/>
      <c r="Q47" s="801"/>
      <c r="R47" s="800"/>
    </row>
    <row r="48" spans="2:18" s="794" customFormat="1" ht="13.5" thickBot="1">
      <c r="B48" s="795"/>
      <c r="C48" s="795"/>
      <c r="D48" s="795"/>
      <c r="E48" s="796"/>
      <c r="F48" s="795"/>
      <c r="G48" s="795"/>
      <c r="H48" s="795"/>
      <c r="I48" s="795"/>
      <c r="J48" s="795"/>
      <c r="K48" s="795"/>
      <c r="L48" s="798"/>
      <c r="M48" s="795"/>
      <c r="N48" s="795"/>
      <c r="O48" s="795"/>
      <c r="P48" s="795"/>
      <c r="Q48" s="801"/>
      <c r="R48" s="800"/>
    </row>
    <row r="49" spans="2:18" s="794" customFormat="1" ht="13.5" thickBot="1">
      <c r="B49" s="795"/>
      <c r="C49" s="795"/>
      <c r="D49" s="795"/>
      <c r="E49" s="796"/>
      <c r="F49" s="795"/>
      <c r="G49" s="795"/>
      <c r="H49" s="795"/>
      <c r="I49" s="795"/>
      <c r="J49" s="795"/>
      <c r="K49" s="795"/>
      <c r="L49" s="798"/>
      <c r="M49" s="795"/>
      <c r="N49" s="795"/>
      <c r="O49" s="795"/>
      <c r="P49" s="795"/>
      <c r="Q49" s="801"/>
      <c r="R49" s="800"/>
    </row>
    <row r="50" spans="2:18" s="794" customFormat="1" ht="13.5" thickBot="1">
      <c r="B50" s="795"/>
      <c r="C50" s="795"/>
      <c r="D50" s="795"/>
      <c r="E50" s="796"/>
      <c r="F50" s="795"/>
      <c r="G50" s="795"/>
      <c r="H50" s="795"/>
      <c r="I50" s="795"/>
      <c r="J50" s="795"/>
      <c r="K50" s="795"/>
      <c r="L50" s="798"/>
      <c r="M50" s="795"/>
      <c r="N50" s="795"/>
      <c r="O50" s="795"/>
      <c r="P50" s="795"/>
      <c r="Q50" s="801"/>
      <c r="R50" s="800"/>
    </row>
    <row r="51" spans="2:18" s="794" customFormat="1" ht="13.5" thickBot="1">
      <c r="B51" s="795"/>
      <c r="C51" s="795"/>
      <c r="D51" s="795"/>
      <c r="E51" s="796"/>
      <c r="F51" s="795"/>
      <c r="G51" s="795"/>
      <c r="H51" s="795"/>
      <c r="I51" s="795"/>
      <c r="J51" s="795"/>
      <c r="K51" s="795"/>
      <c r="L51" s="798"/>
      <c r="M51" s="795"/>
      <c r="N51" s="795"/>
      <c r="O51" s="795"/>
      <c r="P51" s="795"/>
      <c r="Q51" s="801"/>
      <c r="R51" s="800"/>
    </row>
    <row r="52" spans="2:18" s="794" customFormat="1" ht="13.5" thickBot="1">
      <c r="B52" s="795"/>
      <c r="C52" s="795"/>
      <c r="D52" s="795"/>
      <c r="E52" s="796"/>
      <c r="F52" s="795"/>
      <c r="G52" s="795"/>
      <c r="H52" s="795"/>
      <c r="I52" s="795"/>
      <c r="J52" s="795"/>
      <c r="K52" s="795"/>
      <c r="L52" s="798"/>
      <c r="M52" s="795"/>
      <c r="N52" s="795"/>
      <c r="O52" s="795"/>
      <c r="P52" s="795"/>
      <c r="Q52" s="801"/>
      <c r="R52" s="800"/>
    </row>
    <row r="53" spans="2:18" s="794" customFormat="1" ht="13.5" thickBot="1">
      <c r="B53" s="795"/>
      <c r="C53" s="795"/>
      <c r="D53" s="795"/>
      <c r="E53" s="796"/>
      <c r="F53" s="795"/>
      <c r="G53" s="795"/>
      <c r="H53" s="795"/>
      <c r="I53" s="795"/>
      <c r="J53" s="795"/>
      <c r="K53" s="795"/>
      <c r="L53" s="798"/>
      <c r="M53" s="795"/>
      <c r="N53" s="795"/>
      <c r="O53" s="795"/>
      <c r="P53" s="795"/>
      <c r="Q53" s="801"/>
      <c r="R53" s="800"/>
    </row>
    <row r="54" spans="2:18" s="794" customFormat="1" ht="13.5" thickBot="1">
      <c r="B54" s="795"/>
      <c r="C54" s="795"/>
      <c r="D54" s="795"/>
      <c r="E54" s="796"/>
      <c r="F54" s="795"/>
      <c r="G54" s="795"/>
      <c r="H54" s="795"/>
      <c r="I54" s="795"/>
      <c r="J54" s="795"/>
      <c r="K54" s="795"/>
      <c r="L54" s="798"/>
      <c r="M54" s="795"/>
      <c r="N54" s="795"/>
      <c r="O54" s="795"/>
      <c r="P54" s="795"/>
      <c r="Q54" s="801"/>
      <c r="R54" s="800"/>
    </row>
    <row r="55" spans="2:18" s="794" customFormat="1" ht="13.5" thickBot="1">
      <c r="B55" s="795"/>
      <c r="C55" s="795"/>
      <c r="D55" s="795"/>
      <c r="E55" s="796"/>
      <c r="F55" s="795"/>
      <c r="G55" s="795"/>
      <c r="H55" s="795"/>
      <c r="I55" s="795"/>
      <c r="J55" s="795"/>
      <c r="K55" s="795"/>
      <c r="L55" s="798"/>
      <c r="M55" s="795"/>
      <c r="N55" s="795"/>
      <c r="O55" s="795"/>
      <c r="P55" s="795"/>
      <c r="Q55" s="801"/>
      <c r="R55" s="800"/>
    </row>
    <row r="56" spans="2:18" s="794" customFormat="1" ht="13.5" thickBot="1">
      <c r="B56" s="795"/>
      <c r="C56" s="795"/>
      <c r="D56" s="795"/>
      <c r="E56" s="796"/>
      <c r="F56" s="795"/>
      <c r="G56" s="795"/>
      <c r="H56" s="795"/>
      <c r="I56" s="795"/>
      <c r="J56" s="795"/>
      <c r="K56" s="795"/>
      <c r="L56" s="798"/>
      <c r="M56" s="795"/>
      <c r="N56" s="795"/>
      <c r="O56" s="795"/>
      <c r="P56" s="795"/>
      <c r="Q56" s="801"/>
      <c r="R56" s="800"/>
    </row>
    <row r="57" spans="2:18" s="794" customFormat="1" ht="13.5" thickBot="1">
      <c r="B57" s="795"/>
      <c r="C57" s="795"/>
      <c r="D57" s="795"/>
      <c r="E57" s="796"/>
      <c r="F57" s="795"/>
      <c r="G57" s="795"/>
      <c r="H57" s="795"/>
      <c r="I57" s="795"/>
      <c r="J57" s="795"/>
      <c r="K57" s="795"/>
      <c r="L57" s="798"/>
      <c r="M57" s="795"/>
      <c r="N57" s="795"/>
      <c r="O57" s="795"/>
      <c r="P57" s="795"/>
      <c r="Q57" s="801"/>
      <c r="R57" s="800"/>
    </row>
    <row r="58" spans="2:18" s="794" customFormat="1" ht="13.5" thickBot="1">
      <c r="B58" s="795"/>
      <c r="C58" s="795"/>
      <c r="D58" s="795"/>
      <c r="E58" s="796"/>
      <c r="F58" s="795"/>
      <c r="G58" s="795"/>
      <c r="H58" s="795"/>
      <c r="I58" s="795"/>
      <c r="J58" s="795"/>
      <c r="K58" s="795"/>
      <c r="L58" s="798"/>
      <c r="M58" s="795"/>
      <c r="N58" s="795"/>
      <c r="O58" s="795"/>
      <c r="P58" s="795"/>
      <c r="Q58" s="801"/>
      <c r="R58" s="800"/>
    </row>
    <row r="59" spans="2:18" s="794" customFormat="1" ht="13.5" thickBot="1">
      <c r="B59" s="795"/>
      <c r="C59" s="795"/>
      <c r="D59" s="795"/>
      <c r="E59" s="796"/>
      <c r="F59" s="795"/>
      <c r="G59" s="795"/>
      <c r="H59" s="795"/>
      <c r="I59" s="795"/>
      <c r="J59" s="795"/>
      <c r="K59" s="795"/>
      <c r="L59" s="798"/>
      <c r="M59" s="795"/>
      <c r="N59" s="795"/>
      <c r="O59" s="795"/>
      <c r="P59" s="795"/>
      <c r="Q59" s="801"/>
      <c r="R59" s="800"/>
    </row>
    <row r="60" spans="2:18" s="794" customFormat="1" ht="13.5" thickBot="1">
      <c r="B60" s="795"/>
      <c r="C60" s="795"/>
      <c r="D60" s="795"/>
      <c r="E60" s="796"/>
      <c r="F60" s="795"/>
      <c r="G60" s="795"/>
      <c r="H60" s="795"/>
      <c r="I60" s="795"/>
      <c r="J60" s="795"/>
      <c r="K60" s="795"/>
      <c r="L60" s="798"/>
      <c r="M60" s="795"/>
      <c r="N60" s="795"/>
      <c r="O60" s="795"/>
      <c r="P60" s="795"/>
      <c r="Q60" s="801"/>
      <c r="R60" s="800"/>
    </row>
    <row r="61" spans="2:18" s="794" customFormat="1" ht="13.5" thickBot="1">
      <c r="B61" s="795"/>
      <c r="C61" s="795"/>
      <c r="D61" s="795"/>
      <c r="E61" s="796"/>
      <c r="F61" s="795"/>
      <c r="G61" s="795"/>
      <c r="H61" s="795"/>
      <c r="I61" s="795"/>
      <c r="J61" s="795"/>
      <c r="K61" s="795"/>
      <c r="L61" s="798"/>
      <c r="M61" s="795"/>
      <c r="N61" s="795"/>
      <c r="O61" s="795"/>
      <c r="P61" s="795"/>
      <c r="Q61" s="801"/>
      <c r="R61" s="800"/>
    </row>
    <row r="62" spans="2:18" s="794" customFormat="1" ht="13.5" thickBot="1">
      <c r="B62" s="795"/>
      <c r="C62" s="795"/>
      <c r="D62" s="795"/>
      <c r="E62" s="796"/>
      <c r="F62" s="795"/>
      <c r="G62" s="795"/>
      <c r="H62" s="795"/>
      <c r="I62" s="795"/>
      <c r="J62" s="795"/>
      <c r="K62" s="795"/>
      <c r="L62" s="798"/>
      <c r="M62" s="795"/>
      <c r="N62" s="795"/>
      <c r="O62" s="795"/>
      <c r="P62" s="795"/>
      <c r="Q62" s="801"/>
      <c r="R62" s="800"/>
    </row>
    <row r="63" spans="2:18" s="794" customFormat="1" ht="13.5" thickBot="1">
      <c r="B63" s="795"/>
      <c r="C63" s="795"/>
      <c r="D63" s="795"/>
      <c r="E63" s="796"/>
      <c r="F63" s="795"/>
      <c r="G63" s="795"/>
      <c r="H63" s="795"/>
      <c r="I63" s="795"/>
      <c r="J63" s="795"/>
      <c r="K63" s="795"/>
      <c r="L63" s="798"/>
      <c r="M63" s="795"/>
      <c r="N63" s="795"/>
      <c r="O63" s="795"/>
      <c r="P63" s="795"/>
      <c r="Q63" s="801"/>
      <c r="R63" s="800"/>
    </row>
    <row r="64" spans="2:18" s="794" customFormat="1" ht="13.5" thickBot="1">
      <c r="B64" s="795"/>
      <c r="C64" s="795"/>
      <c r="D64" s="795"/>
      <c r="E64" s="796"/>
      <c r="F64" s="795"/>
      <c r="G64" s="795"/>
      <c r="H64" s="795"/>
      <c r="I64" s="795"/>
      <c r="J64" s="795"/>
      <c r="K64" s="795"/>
      <c r="L64" s="798"/>
      <c r="M64" s="795"/>
      <c r="N64" s="795"/>
      <c r="O64" s="795"/>
      <c r="P64" s="795"/>
      <c r="Q64" s="801"/>
      <c r="R64" s="800"/>
    </row>
    <row r="65" spans="2:18" s="794" customFormat="1" ht="13.5" thickBot="1">
      <c r="B65" s="795"/>
      <c r="C65" s="795"/>
      <c r="D65" s="795"/>
      <c r="E65" s="796"/>
      <c r="F65" s="795"/>
      <c r="G65" s="795"/>
      <c r="H65" s="795"/>
      <c r="I65" s="795"/>
      <c r="J65" s="795"/>
      <c r="K65" s="795"/>
      <c r="L65" s="798"/>
      <c r="M65" s="795"/>
      <c r="N65" s="795"/>
      <c r="O65" s="795"/>
      <c r="P65" s="795"/>
      <c r="Q65" s="801"/>
      <c r="R65" s="800"/>
    </row>
    <row r="66" spans="2:18" s="794" customFormat="1" ht="13.5" thickBot="1">
      <c r="B66" s="795"/>
      <c r="C66" s="795"/>
      <c r="D66" s="795"/>
      <c r="E66" s="796"/>
      <c r="F66" s="795"/>
      <c r="G66" s="795"/>
      <c r="H66" s="795"/>
      <c r="I66" s="795"/>
      <c r="J66" s="795"/>
      <c r="K66" s="795"/>
      <c r="L66" s="798"/>
      <c r="M66" s="795"/>
      <c r="N66" s="795"/>
      <c r="O66" s="795"/>
      <c r="P66" s="795"/>
      <c r="Q66" s="801"/>
      <c r="R66" s="800"/>
    </row>
    <row r="67" spans="2:18" s="794" customFormat="1" ht="13.5" thickBot="1">
      <c r="B67" s="795"/>
      <c r="C67" s="795"/>
      <c r="D67" s="795"/>
      <c r="E67" s="796"/>
      <c r="F67" s="795"/>
      <c r="G67" s="795"/>
      <c r="H67" s="795"/>
      <c r="I67" s="795"/>
      <c r="J67" s="795"/>
      <c r="K67" s="795"/>
      <c r="L67" s="798"/>
      <c r="M67" s="795"/>
      <c r="N67" s="795"/>
      <c r="O67" s="795"/>
      <c r="P67" s="795"/>
      <c r="Q67" s="801"/>
      <c r="R67" s="800"/>
    </row>
    <row r="68" spans="2:18" s="794" customFormat="1" ht="13.5" thickBot="1">
      <c r="B68" s="795"/>
      <c r="C68" s="795"/>
      <c r="D68" s="795"/>
      <c r="E68" s="796"/>
      <c r="F68" s="795"/>
      <c r="G68" s="795"/>
      <c r="H68" s="795"/>
      <c r="I68" s="795"/>
      <c r="J68" s="795"/>
      <c r="K68" s="795"/>
      <c r="L68" s="798"/>
      <c r="M68" s="795"/>
      <c r="N68" s="795"/>
      <c r="O68" s="795"/>
      <c r="P68" s="795"/>
      <c r="Q68" s="801"/>
      <c r="R68" s="800"/>
    </row>
    <row r="69" spans="2:18" s="794" customFormat="1" ht="13.5" thickBot="1">
      <c r="B69" s="795"/>
      <c r="C69" s="795"/>
      <c r="D69" s="795"/>
      <c r="E69" s="796"/>
      <c r="F69" s="795"/>
      <c r="G69" s="795"/>
      <c r="H69" s="795"/>
      <c r="I69" s="795"/>
      <c r="J69" s="795"/>
      <c r="K69" s="795"/>
      <c r="L69" s="798"/>
      <c r="M69" s="795"/>
      <c r="N69" s="795"/>
      <c r="O69" s="795"/>
      <c r="P69" s="795"/>
      <c r="Q69" s="801"/>
      <c r="R69" s="800"/>
    </row>
    <row r="70" spans="2:18" s="794" customFormat="1" ht="13.5" thickBot="1">
      <c r="B70" s="795"/>
      <c r="C70" s="795"/>
      <c r="D70" s="795"/>
      <c r="E70" s="796"/>
      <c r="F70" s="795"/>
      <c r="G70" s="795"/>
      <c r="H70" s="795"/>
      <c r="I70" s="795"/>
      <c r="J70" s="795"/>
      <c r="K70" s="795"/>
      <c r="L70" s="798"/>
      <c r="M70" s="795"/>
      <c r="N70" s="795"/>
      <c r="O70" s="795"/>
      <c r="P70" s="795"/>
      <c r="Q70" s="801"/>
      <c r="R70" s="800"/>
    </row>
    <row r="71" spans="2:18" s="794" customFormat="1" ht="13.5" thickBot="1">
      <c r="B71" s="795"/>
      <c r="C71" s="795"/>
      <c r="D71" s="795"/>
      <c r="E71" s="796"/>
      <c r="F71" s="795"/>
      <c r="G71" s="795"/>
      <c r="H71" s="795"/>
      <c r="I71" s="795"/>
      <c r="J71" s="795"/>
      <c r="K71" s="795"/>
      <c r="L71" s="798"/>
      <c r="M71" s="795"/>
      <c r="N71" s="795"/>
      <c r="O71" s="795"/>
      <c r="P71" s="795"/>
      <c r="Q71" s="801"/>
      <c r="R71" s="800"/>
    </row>
    <row r="72" spans="2:18" s="794" customFormat="1" ht="13.5" thickBot="1">
      <c r="B72" s="795"/>
      <c r="C72" s="795"/>
      <c r="D72" s="795"/>
      <c r="E72" s="796"/>
      <c r="F72" s="795"/>
      <c r="G72" s="795"/>
      <c r="H72" s="795"/>
      <c r="I72" s="795"/>
      <c r="J72" s="795"/>
      <c r="K72" s="795"/>
      <c r="L72" s="798"/>
      <c r="M72" s="795"/>
      <c r="N72" s="795"/>
      <c r="O72" s="795"/>
      <c r="P72" s="795"/>
      <c r="Q72" s="801"/>
      <c r="R72" s="800"/>
    </row>
    <row r="73" spans="2:18" s="794" customFormat="1" ht="13.5" thickBot="1">
      <c r="B73" s="795"/>
      <c r="C73" s="795"/>
      <c r="D73" s="795"/>
      <c r="E73" s="796"/>
      <c r="F73" s="795"/>
      <c r="G73" s="795"/>
      <c r="H73" s="795"/>
      <c r="I73" s="795"/>
      <c r="J73" s="795"/>
      <c r="K73" s="795"/>
      <c r="L73" s="798"/>
      <c r="M73" s="795"/>
      <c r="N73" s="795"/>
      <c r="O73" s="795"/>
      <c r="P73" s="795"/>
      <c r="Q73" s="801"/>
      <c r="R73" s="800"/>
    </row>
    <row r="74" spans="2:18" s="794" customFormat="1" ht="13.5" thickBot="1">
      <c r="B74" s="795"/>
      <c r="C74" s="795"/>
      <c r="D74" s="795"/>
      <c r="E74" s="796"/>
      <c r="F74" s="795"/>
      <c r="G74" s="795"/>
      <c r="H74" s="795"/>
      <c r="I74" s="795"/>
      <c r="J74" s="795"/>
      <c r="K74" s="795"/>
      <c r="L74" s="798"/>
      <c r="M74" s="795"/>
      <c r="N74" s="795"/>
      <c r="O74" s="795"/>
      <c r="P74" s="795"/>
      <c r="Q74" s="801"/>
      <c r="R74" s="800"/>
    </row>
    <row r="75" spans="2:18" s="794" customFormat="1" ht="13.5" thickBot="1">
      <c r="B75" s="795"/>
      <c r="C75" s="795"/>
      <c r="D75" s="795"/>
      <c r="E75" s="796"/>
      <c r="F75" s="795"/>
      <c r="G75" s="795"/>
      <c r="H75" s="795"/>
      <c r="I75" s="795"/>
      <c r="J75" s="795"/>
      <c r="K75" s="795"/>
      <c r="L75" s="798"/>
      <c r="M75" s="795"/>
      <c r="N75" s="795"/>
      <c r="O75" s="795"/>
      <c r="P75" s="795"/>
      <c r="Q75" s="801"/>
      <c r="R75" s="800"/>
    </row>
    <row r="76" spans="2:18" ht="15.75" thickBot="1">
      <c r="B76" s="795"/>
      <c r="C76" s="795"/>
      <c r="D76" s="795"/>
      <c r="E76" s="796"/>
      <c r="F76" s="795"/>
      <c r="G76" s="795"/>
      <c r="H76" s="795"/>
      <c r="I76" s="795"/>
      <c r="J76" s="795"/>
      <c r="K76" s="795"/>
      <c r="L76" s="798"/>
      <c r="M76" s="795"/>
      <c r="N76" s="795"/>
      <c r="O76" s="795"/>
      <c r="P76" s="795"/>
      <c r="Q76" s="801"/>
    </row>
    <row r="77" spans="2:18" ht="15.75" thickBot="1">
      <c r="B77" s="795"/>
      <c r="C77" s="795"/>
      <c r="D77" s="795"/>
      <c r="E77" s="796"/>
      <c r="F77" s="795"/>
      <c r="G77" s="795"/>
      <c r="H77" s="795"/>
      <c r="I77" s="795"/>
      <c r="J77" s="795"/>
      <c r="K77" s="795"/>
      <c r="L77" s="798"/>
      <c r="M77" s="795"/>
      <c r="N77" s="795"/>
      <c r="O77" s="795"/>
      <c r="P77" s="795"/>
      <c r="Q77" s="801"/>
    </row>
    <row r="78" spans="2:18" ht="15.75" thickBot="1">
      <c r="B78" s="795"/>
      <c r="C78" s="795"/>
      <c r="D78" s="795"/>
      <c r="E78" s="796"/>
      <c r="F78" s="795"/>
      <c r="G78" s="795"/>
      <c r="H78" s="795"/>
      <c r="I78" s="795"/>
      <c r="J78" s="795"/>
      <c r="K78" s="795"/>
      <c r="L78" s="798"/>
      <c r="M78" s="795"/>
      <c r="N78" s="795"/>
      <c r="O78" s="795"/>
      <c r="P78" s="795"/>
      <c r="Q78" s="801"/>
    </row>
    <row r="79" spans="2:18" ht="15.75" thickBot="1">
      <c r="B79" s="795"/>
      <c r="C79" s="795"/>
      <c r="D79" s="795"/>
      <c r="E79" s="796"/>
      <c r="F79" s="795"/>
      <c r="G79" s="795"/>
      <c r="H79" s="795"/>
      <c r="I79" s="795"/>
      <c r="J79" s="795"/>
      <c r="K79" s="795"/>
      <c r="L79" s="798"/>
      <c r="M79" s="795"/>
      <c r="N79" s="795"/>
      <c r="O79" s="795"/>
      <c r="P79" s="795"/>
      <c r="Q79" s="801"/>
    </row>
    <row r="80" spans="2:18" ht="15.75" thickBot="1">
      <c r="B80" s="795"/>
      <c r="C80" s="795"/>
      <c r="D80" s="795"/>
      <c r="E80" s="796"/>
      <c r="F80" s="795"/>
      <c r="G80" s="795"/>
      <c r="H80" s="795"/>
      <c r="I80" s="795"/>
      <c r="J80" s="795"/>
      <c r="K80" s="795"/>
      <c r="L80" s="798"/>
      <c r="M80" s="795"/>
      <c r="N80" s="795"/>
      <c r="O80" s="795"/>
      <c r="P80" s="795"/>
      <c r="Q80" s="801"/>
    </row>
    <row r="81" spans="2:17" ht="15.75" thickBot="1">
      <c r="B81" s="795"/>
      <c r="C81" s="795"/>
      <c r="D81" s="795"/>
      <c r="E81" s="796"/>
      <c r="F81" s="795"/>
      <c r="G81" s="795"/>
      <c r="H81" s="795"/>
      <c r="I81" s="795"/>
      <c r="J81" s="795"/>
      <c r="K81" s="795"/>
      <c r="L81" s="798"/>
      <c r="M81" s="795"/>
      <c r="N81" s="795"/>
      <c r="O81" s="795"/>
      <c r="P81" s="795"/>
      <c r="Q81" s="801"/>
    </row>
    <row r="82" spans="2:17" ht="15.75" thickBot="1">
      <c r="B82" s="795"/>
      <c r="C82" s="795"/>
      <c r="D82" s="795"/>
      <c r="E82" s="796"/>
      <c r="F82" s="795"/>
      <c r="G82" s="795"/>
      <c r="H82" s="795"/>
      <c r="I82" s="795"/>
      <c r="J82" s="795"/>
      <c r="K82" s="795"/>
      <c r="L82" s="798"/>
      <c r="M82" s="795"/>
      <c r="N82" s="795"/>
      <c r="O82" s="795"/>
      <c r="P82" s="795"/>
      <c r="Q82" s="801"/>
    </row>
    <row r="83" spans="2:17" ht="15.75" thickBot="1">
      <c r="B83" s="795"/>
      <c r="C83" s="795"/>
      <c r="D83" s="795"/>
      <c r="E83" s="796"/>
      <c r="F83" s="795"/>
      <c r="G83" s="795"/>
      <c r="H83" s="795"/>
      <c r="I83" s="795"/>
      <c r="J83" s="795"/>
      <c r="K83" s="795"/>
      <c r="L83" s="798"/>
      <c r="M83" s="795"/>
      <c r="N83" s="795"/>
      <c r="O83" s="795"/>
      <c r="P83" s="795"/>
      <c r="Q83" s="801"/>
    </row>
    <row r="84" spans="2:17" ht="15.75" thickBot="1">
      <c r="B84" s="795"/>
      <c r="C84" s="795"/>
      <c r="D84" s="795"/>
      <c r="E84" s="796"/>
      <c r="F84" s="795"/>
      <c r="G84" s="795"/>
      <c r="H84" s="795"/>
      <c r="I84" s="795"/>
      <c r="J84" s="795"/>
      <c r="K84" s="795"/>
      <c r="L84" s="798"/>
      <c r="M84" s="795"/>
      <c r="N84" s="795"/>
      <c r="O84" s="795"/>
      <c r="P84" s="795"/>
      <c r="Q84" s="801"/>
    </row>
    <row r="85" spans="2:17" ht="15.75" thickBot="1">
      <c r="B85" s="795"/>
      <c r="C85" s="795"/>
      <c r="D85" s="795"/>
      <c r="E85" s="796"/>
      <c r="F85" s="795"/>
      <c r="G85" s="795"/>
      <c r="H85" s="795"/>
      <c r="I85" s="795"/>
      <c r="J85" s="795"/>
      <c r="K85" s="795"/>
      <c r="L85" s="798"/>
      <c r="M85" s="795"/>
      <c r="N85" s="795"/>
      <c r="O85" s="795"/>
      <c r="P85" s="795"/>
      <c r="Q85" s="801"/>
    </row>
    <row r="86" spans="2:17" ht="15.75" thickBot="1">
      <c r="B86" s="795"/>
      <c r="C86" s="795"/>
      <c r="D86" s="795"/>
      <c r="E86" s="796"/>
      <c r="F86" s="795"/>
      <c r="G86" s="795"/>
      <c r="H86" s="795"/>
      <c r="I86" s="795"/>
      <c r="J86" s="795"/>
      <c r="K86" s="795"/>
      <c r="L86" s="798"/>
      <c r="M86" s="795"/>
      <c r="N86" s="795"/>
      <c r="O86" s="795"/>
      <c r="P86" s="795"/>
      <c r="Q86" s="801"/>
    </row>
    <row r="87" spans="2:17" ht="15.75" thickBot="1">
      <c r="B87" s="795"/>
      <c r="C87" s="795"/>
      <c r="D87" s="795"/>
      <c r="E87" s="796"/>
      <c r="F87" s="795"/>
      <c r="G87" s="795"/>
      <c r="H87" s="795"/>
      <c r="I87" s="795"/>
      <c r="J87" s="795"/>
      <c r="K87" s="795"/>
      <c r="L87" s="798"/>
      <c r="M87" s="795"/>
      <c r="N87" s="795"/>
      <c r="O87" s="795"/>
      <c r="P87" s="795"/>
      <c r="Q87" s="801"/>
    </row>
    <row r="88" spans="2:17" ht="15.75" thickBot="1">
      <c r="B88" s="795"/>
      <c r="C88" s="795"/>
      <c r="D88" s="795"/>
      <c r="E88" s="796"/>
      <c r="F88" s="795"/>
      <c r="G88" s="795"/>
      <c r="H88" s="795"/>
      <c r="I88" s="795"/>
      <c r="J88" s="795"/>
      <c r="K88" s="795"/>
      <c r="L88" s="798"/>
      <c r="M88" s="795"/>
      <c r="N88" s="795"/>
      <c r="O88" s="795"/>
      <c r="P88" s="795"/>
      <c r="Q88" s="801"/>
    </row>
    <row r="89" spans="2:17" ht="15.75" thickBot="1">
      <c r="B89" s="795"/>
      <c r="C89" s="795"/>
      <c r="D89" s="795"/>
      <c r="E89" s="796"/>
      <c r="F89" s="795"/>
      <c r="G89" s="795"/>
      <c r="H89" s="795"/>
      <c r="I89" s="795"/>
      <c r="J89" s="795"/>
      <c r="K89" s="795"/>
      <c r="L89" s="798"/>
      <c r="M89" s="795"/>
      <c r="N89" s="795"/>
      <c r="O89" s="795"/>
      <c r="P89" s="795"/>
      <c r="Q89" s="801"/>
    </row>
    <row r="90" spans="2:17" ht="15.75" thickBot="1">
      <c r="B90" s="795"/>
      <c r="C90" s="795"/>
      <c r="D90" s="795"/>
      <c r="E90" s="796"/>
      <c r="F90" s="795"/>
      <c r="G90" s="795"/>
      <c r="H90" s="795"/>
      <c r="I90" s="795"/>
      <c r="J90" s="795"/>
      <c r="K90" s="795"/>
      <c r="L90" s="798"/>
      <c r="M90" s="795"/>
      <c r="N90" s="795"/>
      <c r="O90" s="795"/>
      <c r="P90" s="795"/>
      <c r="Q90" s="801"/>
    </row>
    <row r="91" spans="2:17" ht="15.75" thickBot="1">
      <c r="B91" s="795"/>
      <c r="C91" s="795"/>
      <c r="D91" s="795"/>
      <c r="E91" s="796"/>
      <c r="F91" s="795"/>
      <c r="G91" s="795"/>
      <c r="H91" s="795"/>
      <c r="I91" s="795"/>
      <c r="J91" s="795"/>
      <c r="K91" s="795"/>
      <c r="L91" s="798"/>
      <c r="M91" s="795"/>
      <c r="N91" s="795"/>
      <c r="O91" s="795"/>
      <c r="P91" s="795"/>
      <c r="Q91" s="801"/>
    </row>
    <row r="92" spans="2:17" ht="15.75" thickBot="1">
      <c r="B92" s="795"/>
      <c r="C92" s="795"/>
      <c r="D92" s="795"/>
      <c r="E92" s="796"/>
      <c r="F92" s="795"/>
      <c r="G92" s="795"/>
      <c r="H92" s="795"/>
      <c r="I92" s="795"/>
      <c r="J92" s="795"/>
      <c r="K92" s="795"/>
      <c r="L92" s="798"/>
      <c r="M92" s="795"/>
      <c r="N92" s="795"/>
      <c r="O92" s="795"/>
      <c r="P92" s="795"/>
      <c r="Q92" s="801"/>
    </row>
    <row r="93" spans="2:17" ht="15.75" thickBot="1">
      <c r="B93" s="795"/>
      <c r="C93" s="795"/>
      <c r="D93" s="795"/>
      <c r="E93" s="796"/>
      <c r="F93" s="795"/>
      <c r="G93" s="795"/>
      <c r="H93" s="795"/>
      <c r="I93" s="795"/>
      <c r="J93" s="795"/>
      <c r="K93" s="795"/>
      <c r="L93" s="798"/>
      <c r="M93" s="795"/>
      <c r="N93" s="795"/>
      <c r="O93" s="795"/>
      <c r="P93" s="795"/>
      <c r="Q93" s="801"/>
    </row>
    <row r="94" spans="2:17" ht="15.75" thickBot="1">
      <c r="B94" s="795"/>
      <c r="C94" s="795"/>
      <c r="D94" s="795"/>
      <c r="E94" s="796"/>
      <c r="F94" s="795"/>
      <c r="G94" s="795"/>
      <c r="H94" s="795"/>
      <c r="I94" s="795"/>
      <c r="J94" s="795"/>
      <c r="K94" s="795"/>
      <c r="L94" s="798"/>
      <c r="M94" s="795"/>
      <c r="N94" s="795"/>
      <c r="O94" s="795"/>
      <c r="P94" s="795"/>
      <c r="Q94" s="801"/>
    </row>
    <row r="95" spans="2:17" ht="15.75" thickBot="1">
      <c r="B95" s="795"/>
      <c r="C95" s="795"/>
      <c r="D95" s="795"/>
      <c r="E95" s="796"/>
      <c r="F95" s="795"/>
      <c r="G95" s="795"/>
      <c r="H95" s="795"/>
      <c r="I95" s="795"/>
      <c r="J95" s="795"/>
      <c r="K95" s="795"/>
      <c r="L95" s="798"/>
      <c r="M95" s="795"/>
      <c r="N95" s="795"/>
      <c r="O95" s="795"/>
      <c r="P95" s="795"/>
      <c r="Q95" s="801"/>
    </row>
    <row r="96" spans="2:17" ht="15.75" thickBot="1">
      <c r="B96" s="795"/>
      <c r="C96" s="795"/>
      <c r="D96" s="795"/>
      <c r="E96" s="796"/>
      <c r="F96" s="795"/>
      <c r="G96" s="795"/>
      <c r="H96" s="795"/>
      <c r="I96" s="795"/>
      <c r="J96" s="795"/>
      <c r="K96" s="795"/>
      <c r="L96" s="798"/>
      <c r="M96" s="795"/>
      <c r="N96" s="795"/>
      <c r="O96" s="795"/>
      <c r="P96" s="795"/>
      <c r="Q96" s="801"/>
    </row>
    <row r="97" spans="2:17" ht="15.75" thickBot="1">
      <c r="B97" s="795"/>
      <c r="C97" s="795"/>
      <c r="D97" s="795"/>
      <c r="E97" s="796"/>
      <c r="F97" s="795"/>
      <c r="G97" s="795"/>
      <c r="H97" s="795"/>
      <c r="I97" s="795"/>
      <c r="J97" s="795"/>
      <c r="K97" s="795"/>
      <c r="L97" s="798"/>
      <c r="M97" s="795"/>
      <c r="N97" s="795"/>
      <c r="O97" s="795"/>
      <c r="P97" s="795"/>
      <c r="Q97" s="801"/>
    </row>
    <row r="98" spans="2:17" ht="15.75" thickBot="1">
      <c r="B98" s="795"/>
      <c r="C98" s="795"/>
      <c r="D98" s="795"/>
      <c r="E98" s="796"/>
      <c r="F98" s="795"/>
      <c r="G98" s="795"/>
      <c r="H98" s="795"/>
      <c r="I98" s="795"/>
      <c r="J98" s="795"/>
      <c r="K98" s="795"/>
      <c r="L98" s="798"/>
      <c r="M98" s="795"/>
      <c r="N98" s="795"/>
      <c r="O98" s="795"/>
      <c r="P98" s="795"/>
      <c r="Q98" s="801"/>
    </row>
    <row r="99" spans="2:17" ht="15.75" thickBot="1">
      <c r="B99" s="795"/>
      <c r="C99" s="795"/>
      <c r="D99" s="795"/>
      <c r="E99" s="796"/>
      <c r="F99" s="795"/>
      <c r="G99" s="795"/>
      <c r="H99" s="795"/>
      <c r="I99" s="795"/>
      <c r="J99" s="795"/>
      <c r="K99" s="795"/>
      <c r="L99" s="798"/>
      <c r="M99" s="795"/>
      <c r="N99" s="795"/>
      <c r="O99" s="795"/>
      <c r="P99" s="795"/>
      <c r="Q99" s="801"/>
    </row>
    <row r="100" spans="2:17" ht="15.75" thickBot="1">
      <c r="B100" s="795"/>
      <c r="C100" s="795"/>
      <c r="D100" s="795"/>
      <c r="E100" s="796"/>
      <c r="F100" s="795"/>
      <c r="G100" s="795"/>
      <c r="H100" s="795"/>
      <c r="I100" s="795"/>
      <c r="J100" s="795"/>
      <c r="K100" s="795"/>
      <c r="L100" s="798"/>
      <c r="M100" s="795"/>
      <c r="N100" s="795"/>
      <c r="O100" s="795"/>
      <c r="P100" s="795"/>
      <c r="Q100" s="801"/>
    </row>
    <row r="102" spans="2:17" s="804" customFormat="1">
      <c r="B102" s="803" t="s">
        <v>614</v>
      </c>
      <c r="C102" s="803" t="s">
        <v>614</v>
      </c>
      <c r="D102" s="803" t="s">
        <v>614</v>
      </c>
      <c r="E102" s="803" t="s">
        <v>614</v>
      </c>
      <c r="F102" s="803" t="s">
        <v>614</v>
      </c>
      <c r="G102" s="803" t="s">
        <v>614</v>
      </c>
      <c r="H102" s="803" t="s">
        <v>614</v>
      </c>
      <c r="I102" s="803" t="s">
        <v>614</v>
      </c>
      <c r="J102" s="803" t="s">
        <v>614</v>
      </c>
      <c r="K102" s="803" t="s">
        <v>614</v>
      </c>
      <c r="L102" s="803" t="s">
        <v>614</v>
      </c>
      <c r="M102" s="803" t="s">
        <v>614</v>
      </c>
      <c r="N102" s="803" t="s">
        <v>614</v>
      </c>
      <c r="O102" s="803" t="s">
        <v>614</v>
      </c>
      <c r="P102" s="803" t="s">
        <v>614</v>
      </c>
      <c r="Q102" s="803" t="s">
        <v>614</v>
      </c>
    </row>
  </sheetData>
  <mergeCells count="9">
    <mergeCell ref="C8:D8"/>
    <mergeCell ref="C9:D9"/>
    <mergeCell ref="C10:D12"/>
    <mergeCell ref="B2:D2"/>
    <mergeCell ref="C3:D3"/>
    <mergeCell ref="C4:D4"/>
    <mergeCell ref="C5:D5"/>
    <mergeCell ref="C6:D6"/>
    <mergeCell ref="C7:D7"/>
  </mergeCells>
  <dataValidations count="3">
    <dataValidation type="list" allowBlank="1" showInputMessage="1" showErrorMessage="1" sqref="M16:M100" xr:uid="{D497969E-4CC9-4D8F-9A21-836302EB1D61}">
      <formula1>Change_of_Status</formula1>
    </dataValidation>
    <dataValidation type="list" allowBlank="1" showInputMessage="1" showErrorMessage="1" sqref="N16:N100" xr:uid="{B9252F9E-B0D0-4DB6-AE13-7FAD83840994}">
      <formula1>Status</formula1>
    </dataValidation>
    <dataValidation type="list" allowBlank="1" showInputMessage="1" showErrorMessage="1" sqref="B15:B100" xr:uid="{8A9551CA-FB46-4DD6-8E4E-F44749BF9425}">
      <formula1>Item_Category</formula1>
    </dataValidation>
  </dataValidations>
  <printOptions gridLines="1"/>
  <pageMargins left="0.5" right="0.5" top="0.75" bottom="0.75" header="0.3" footer="0.3"/>
  <pageSetup paperSize="5" scale="43" orientation="landscape" horizontalDpi="72" verticalDpi="72" r:id="rId1"/>
  <headerFooter differentFirst="1">
    <firstHeader>&amp;L&amp;"Arial,Regular"&amp;8&amp;G&amp;C&amp;"Arial,Regular"&amp;14SHELTER/FACILITY INVENTORY TEMPLATE&amp;R&amp;"Arial,Regular"&amp;8DHS-114 (E) 06/09/2022</firstHeader>
  </headerFooter>
  <legacyDrawingHF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334B67-4B9D-4BF5-9F40-2D1305287D4A}">
  <dimension ref="A1:BT39"/>
  <sheetViews>
    <sheetView workbookViewId="0"/>
  </sheetViews>
  <sheetFormatPr defaultRowHeight="15"/>
  <cols>
    <col min="1" max="1" width="28.88671875" bestFit="1" customWidth="1"/>
    <col min="2" max="2" width="28.21875" customWidth="1"/>
    <col min="3" max="3" width="15.33203125" customWidth="1"/>
    <col min="4" max="4" width="24.5546875" customWidth="1"/>
    <col min="5" max="5" width="18.88671875" customWidth="1"/>
    <col min="6" max="6" width="17.33203125" bestFit="1" customWidth="1"/>
    <col min="7" max="7" width="23.44140625" customWidth="1"/>
    <col min="8" max="8" width="17.33203125" customWidth="1"/>
    <col min="9" max="9" width="17.109375" customWidth="1"/>
    <col min="10" max="10" width="29.77734375" style="8" customWidth="1"/>
    <col min="11" max="11" width="21.21875" customWidth="1"/>
    <col min="12" max="12" width="25.5546875" customWidth="1"/>
    <col min="13" max="13" width="37.109375" customWidth="1"/>
    <col min="14" max="14" width="17.88671875" bestFit="1" customWidth="1"/>
    <col min="15" max="15" width="14.88671875" customWidth="1"/>
    <col min="16" max="16" width="12.21875" customWidth="1"/>
    <col min="17" max="17" width="16.77734375" customWidth="1"/>
    <col min="18" max="18" width="21.44140625" customWidth="1"/>
    <col min="19" max="19" width="16.77734375" customWidth="1"/>
    <col min="20" max="20" width="19.5546875" customWidth="1"/>
    <col min="21" max="21" width="14.5546875" customWidth="1"/>
    <col min="22" max="22" width="24.109375" customWidth="1"/>
    <col min="24" max="24" width="12.21875" customWidth="1"/>
    <col min="25" max="25" width="18.33203125" customWidth="1"/>
    <col min="26" max="26" width="15.33203125" customWidth="1"/>
    <col min="29" max="29" width="18.88671875" customWidth="1"/>
    <col min="30" max="30" width="13.21875" customWidth="1"/>
    <col min="31" max="31" width="14.21875" customWidth="1"/>
    <col min="32" max="32" width="26.88671875" customWidth="1"/>
    <col min="33" max="33" width="23.5546875" customWidth="1"/>
    <col min="34" max="34" width="27" customWidth="1"/>
    <col min="35" max="35" width="17.44140625" customWidth="1"/>
    <col min="36" max="36" width="22.44140625" customWidth="1"/>
    <col min="37" max="37" width="14.33203125" customWidth="1"/>
    <col min="38" max="38" width="30.33203125" customWidth="1"/>
    <col min="39" max="39" width="24.109375" customWidth="1"/>
    <col min="40" max="40" width="13.77734375" customWidth="1"/>
    <col min="41" max="41" width="23.77734375" customWidth="1"/>
    <col min="42" max="42" width="15.5546875" customWidth="1"/>
    <col min="43" max="43" width="17.77734375" customWidth="1"/>
    <col min="44" max="44" width="18.44140625" customWidth="1"/>
    <col min="45" max="45" width="17.77734375" customWidth="1"/>
    <col min="46" max="46" width="16.5546875" customWidth="1"/>
    <col min="47" max="47" width="21.33203125" customWidth="1"/>
    <col min="48" max="48" width="22.77734375" customWidth="1"/>
    <col min="49" max="49" width="24.44140625" customWidth="1"/>
    <col min="50" max="50" width="20.6640625" customWidth="1"/>
    <col min="51" max="51" width="14.109375" customWidth="1"/>
    <col min="52" max="52" width="22.5546875" customWidth="1"/>
    <col min="53" max="53" width="19" customWidth="1"/>
    <col min="54" max="54" width="17.88671875" customWidth="1"/>
    <col min="55" max="55" width="13.6640625" customWidth="1"/>
    <col min="56" max="56" width="21.33203125" customWidth="1"/>
    <col min="57" max="57" width="28.6640625" customWidth="1"/>
    <col min="58" max="58" width="15.5546875" customWidth="1"/>
    <col min="59" max="59" width="18.77734375" customWidth="1"/>
    <col min="60" max="60" width="17.5546875" customWidth="1"/>
    <col min="61" max="61" width="9.44140625" customWidth="1"/>
    <col min="62" max="62" width="20" customWidth="1"/>
    <col min="63" max="63" width="22.5546875" customWidth="1"/>
    <col min="64" max="64" width="27.33203125" customWidth="1"/>
    <col min="65" max="65" width="23" customWidth="1"/>
    <col min="67" max="67" width="14.77734375" customWidth="1"/>
    <col min="68" max="68" width="15.77734375" customWidth="1"/>
    <col min="69" max="69" width="30.6640625" customWidth="1"/>
    <col min="72" max="72" width="13.77734375" customWidth="1"/>
  </cols>
  <sheetData>
    <row r="1" spans="1:72" ht="15.75" thickBot="1">
      <c r="A1" s="100" t="s">
        <v>26</v>
      </c>
      <c r="B1" s="100" t="s">
        <v>27</v>
      </c>
      <c r="C1" s="100" t="s">
        <v>28</v>
      </c>
      <c r="D1" s="100" t="s">
        <v>29</v>
      </c>
      <c r="E1" s="100" t="s">
        <v>30</v>
      </c>
      <c r="F1" s="101" t="s">
        <v>31</v>
      </c>
      <c r="G1" s="101" t="s">
        <v>32</v>
      </c>
      <c r="H1" s="101" t="s">
        <v>33</v>
      </c>
      <c r="I1" s="101" t="s">
        <v>34</v>
      </c>
      <c r="J1" s="101" t="s">
        <v>35</v>
      </c>
      <c r="K1" s="101" t="s">
        <v>36</v>
      </c>
      <c r="L1" s="102" t="s">
        <v>37</v>
      </c>
      <c r="M1" s="101" t="s">
        <v>38</v>
      </c>
      <c r="N1" s="101" t="s">
        <v>39</v>
      </c>
    </row>
    <row r="2" spans="1:72" ht="30.75" thickTop="1">
      <c r="A2" s="103" t="s">
        <v>40</v>
      </c>
      <c r="B2" s="104" t="s">
        <v>41</v>
      </c>
      <c r="C2" s="104" t="s">
        <v>42</v>
      </c>
      <c r="D2" s="104" t="s">
        <v>29</v>
      </c>
      <c r="E2" s="104" t="s">
        <v>43</v>
      </c>
      <c r="F2" s="105" t="s">
        <v>44</v>
      </c>
      <c r="G2" s="105" t="s">
        <v>45</v>
      </c>
      <c r="H2" s="105" t="s">
        <v>46</v>
      </c>
      <c r="I2" s="106" t="s">
        <v>47</v>
      </c>
      <c r="J2" s="105" t="s">
        <v>48</v>
      </c>
      <c r="K2" s="107" t="s">
        <v>49</v>
      </c>
      <c r="L2" s="107" t="s">
        <v>50</v>
      </c>
      <c r="M2" s="108" t="s">
        <v>51</v>
      </c>
      <c r="N2" s="108" t="s">
        <v>52</v>
      </c>
    </row>
    <row r="3" spans="1:72" ht="30">
      <c r="A3" s="109" t="s">
        <v>53</v>
      </c>
      <c r="B3" s="110" t="s">
        <v>54</v>
      </c>
      <c r="C3" s="110" t="s">
        <v>55</v>
      </c>
      <c r="D3" s="111"/>
      <c r="E3" s="110" t="s">
        <v>56</v>
      </c>
      <c r="F3" s="105" t="s">
        <v>57</v>
      </c>
      <c r="G3" s="112" t="s">
        <v>58</v>
      </c>
      <c r="H3" s="105" t="s">
        <v>59</v>
      </c>
      <c r="I3" s="112" t="s">
        <v>60</v>
      </c>
      <c r="J3" s="113" t="s">
        <v>61</v>
      </c>
      <c r="K3" s="107" t="s">
        <v>62</v>
      </c>
      <c r="L3" s="107" t="s">
        <v>63</v>
      </c>
      <c r="M3" s="114"/>
      <c r="N3" s="115" t="s">
        <v>64</v>
      </c>
    </row>
    <row r="4" spans="1:72" ht="30">
      <c r="A4" s="103" t="s">
        <v>65</v>
      </c>
      <c r="B4" s="104" t="s">
        <v>66</v>
      </c>
      <c r="C4" s="104" t="s">
        <v>67</v>
      </c>
      <c r="D4" s="116"/>
      <c r="E4" s="104" t="s">
        <v>37</v>
      </c>
      <c r="F4" s="105" t="s">
        <v>68</v>
      </c>
      <c r="G4" s="112" t="s">
        <v>69</v>
      </c>
      <c r="H4" s="105" t="s">
        <v>70</v>
      </c>
      <c r="I4" s="117"/>
      <c r="J4" s="113" t="s">
        <v>71</v>
      </c>
      <c r="K4" s="107" t="s">
        <v>36</v>
      </c>
      <c r="L4" s="107" t="s">
        <v>72</v>
      </c>
      <c r="M4" s="114"/>
      <c r="N4" s="114"/>
    </row>
    <row r="5" spans="1:72">
      <c r="A5" s="109" t="s">
        <v>73</v>
      </c>
      <c r="B5" s="110" t="s">
        <v>74</v>
      </c>
      <c r="C5" s="110" t="s">
        <v>75</v>
      </c>
      <c r="D5" s="111"/>
      <c r="E5" s="110" t="s">
        <v>76</v>
      </c>
      <c r="F5" s="105" t="s">
        <v>77</v>
      </c>
      <c r="G5" s="116"/>
      <c r="H5" s="117"/>
      <c r="I5" s="117"/>
      <c r="J5" s="113" t="s">
        <v>78</v>
      </c>
      <c r="K5" s="114"/>
      <c r="L5" s="107" t="s">
        <v>79</v>
      </c>
      <c r="M5" s="117"/>
      <c r="N5" s="117"/>
    </row>
    <row r="6" spans="1:72" ht="30.95" customHeight="1">
      <c r="A6" s="103" t="s">
        <v>80</v>
      </c>
      <c r="B6" s="104" t="s">
        <v>81</v>
      </c>
      <c r="C6" s="116"/>
      <c r="D6" s="116"/>
      <c r="E6" s="116"/>
      <c r="F6" s="105" t="s">
        <v>82</v>
      </c>
      <c r="G6" s="116"/>
      <c r="H6" s="117"/>
      <c r="I6" s="117"/>
      <c r="J6" s="105" t="s">
        <v>83</v>
      </c>
      <c r="K6" s="114"/>
      <c r="L6" s="107" t="s">
        <v>84</v>
      </c>
      <c r="M6" s="117"/>
      <c r="N6" s="117"/>
    </row>
    <row r="7" spans="1:72" ht="15.75" thickBot="1">
      <c r="A7" s="109" t="s">
        <v>85</v>
      </c>
      <c r="B7" s="110" t="s">
        <v>86</v>
      </c>
      <c r="C7" s="111"/>
      <c r="D7" s="111"/>
      <c r="E7" s="110"/>
      <c r="F7" s="105" t="s">
        <v>87</v>
      </c>
      <c r="G7" s="116"/>
      <c r="H7" s="117"/>
      <c r="I7" s="117"/>
      <c r="J7" s="113" t="s">
        <v>88</v>
      </c>
      <c r="K7" s="114"/>
      <c r="L7" s="107" t="s">
        <v>89</v>
      </c>
      <c r="M7" s="117"/>
      <c r="N7" s="117"/>
    </row>
    <row r="8" spans="1:72">
      <c r="A8" s="103" t="s">
        <v>90</v>
      </c>
      <c r="B8" s="104" t="s">
        <v>91</v>
      </c>
      <c r="C8" s="116"/>
      <c r="D8" s="116"/>
      <c r="E8" s="118"/>
      <c r="F8" s="117"/>
      <c r="G8" s="116"/>
      <c r="H8" s="117"/>
      <c r="I8" s="117"/>
      <c r="J8" s="105" t="s">
        <v>92</v>
      </c>
      <c r="K8" s="114"/>
      <c r="L8" s="114" t="s">
        <v>93</v>
      </c>
      <c r="M8" s="117"/>
      <c r="N8" s="117"/>
    </row>
    <row r="9" spans="1:72">
      <c r="A9" s="109" t="s">
        <v>94</v>
      </c>
      <c r="B9" s="110" t="s">
        <v>95</v>
      </c>
      <c r="C9" s="111"/>
      <c r="D9" s="111"/>
      <c r="E9" s="111"/>
      <c r="F9" s="117"/>
      <c r="G9" s="116"/>
      <c r="H9" s="117"/>
      <c r="I9" s="117"/>
      <c r="J9" s="105" t="s">
        <v>96</v>
      </c>
      <c r="K9" s="114"/>
      <c r="L9" s="117" t="s">
        <v>97</v>
      </c>
      <c r="M9" s="117"/>
      <c r="N9" s="117"/>
    </row>
    <row r="10" spans="1:72">
      <c r="A10" s="103" t="s">
        <v>98</v>
      </c>
      <c r="B10" s="104" t="s">
        <v>99</v>
      </c>
      <c r="C10" s="116"/>
      <c r="D10" s="116"/>
      <c r="E10" s="116"/>
      <c r="F10" s="117"/>
      <c r="G10" s="116"/>
      <c r="H10" s="117"/>
      <c r="I10" s="117"/>
      <c r="J10" s="105" t="s">
        <v>100</v>
      </c>
      <c r="K10" s="117"/>
      <c r="L10" s="117"/>
      <c r="M10" s="117"/>
      <c r="N10" s="117"/>
    </row>
    <row r="11" spans="1:72">
      <c r="A11" s="109" t="s">
        <v>101</v>
      </c>
      <c r="B11" s="111"/>
      <c r="C11" s="111"/>
      <c r="D11" s="111"/>
      <c r="E11" s="111"/>
      <c r="F11" s="117"/>
      <c r="G11" s="117"/>
      <c r="H11" s="117"/>
      <c r="I11" s="117"/>
      <c r="J11" s="119" t="s">
        <v>102</v>
      </c>
      <c r="K11" s="117"/>
      <c r="L11" s="117"/>
      <c r="M11" s="117"/>
      <c r="N11" s="117"/>
    </row>
    <row r="12" spans="1:72">
      <c r="A12" s="103" t="s">
        <v>103</v>
      </c>
      <c r="B12" s="116"/>
      <c r="C12" s="116"/>
      <c r="D12" s="116"/>
      <c r="E12" s="116"/>
      <c r="F12" s="117"/>
      <c r="G12" s="117"/>
      <c r="H12" s="117"/>
      <c r="I12" s="117"/>
      <c r="J12" s="119" t="s">
        <v>104</v>
      </c>
      <c r="K12" s="117"/>
      <c r="L12" s="117"/>
      <c r="M12" s="117"/>
      <c r="N12" s="117"/>
    </row>
    <row r="13" spans="1:72">
      <c r="A13" s="109" t="s">
        <v>105</v>
      </c>
      <c r="B13" s="111"/>
      <c r="C13" s="111"/>
      <c r="D13" s="111"/>
      <c r="E13" s="111"/>
      <c r="F13" s="117"/>
      <c r="G13" s="117"/>
      <c r="H13" s="117"/>
      <c r="I13" s="117"/>
      <c r="J13" s="114" t="s">
        <v>106</v>
      </c>
      <c r="K13" s="117"/>
      <c r="L13" s="117"/>
      <c r="M13" s="117"/>
      <c r="N13" s="117"/>
    </row>
    <row r="14" spans="1:72" ht="30">
      <c r="A14" s="103" t="s">
        <v>107</v>
      </c>
      <c r="B14" s="116"/>
      <c r="C14" s="116"/>
      <c r="D14" s="116"/>
      <c r="E14" s="116"/>
      <c r="F14" s="117"/>
      <c r="G14" s="117"/>
      <c r="H14" s="117"/>
      <c r="I14" s="117"/>
      <c r="J14" s="117" t="s">
        <v>108</v>
      </c>
      <c r="K14" s="117"/>
      <c r="L14" s="117"/>
      <c r="M14" s="117"/>
      <c r="N14" s="117"/>
    </row>
    <row r="15" spans="1:72">
      <c r="A15" s="120"/>
      <c r="C15" s="117"/>
      <c r="D15" s="117"/>
      <c r="E15" s="117"/>
      <c r="F15" s="117"/>
      <c r="G15" s="117"/>
      <c r="H15" s="117"/>
      <c r="I15" s="117"/>
      <c r="J15" s="114"/>
      <c r="K15" s="117"/>
      <c r="L15" s="117"/>
      <c r="M15" s="117"/>
      <c r="N15" s="117"/>
    </row>
    <row r="16" spans="1:72" s="8" customFormat="1" ht="15.75">
      <c r="A16" s="8" t="s">
        <v>40</v>
      </c>
      <c r="B16" s="8" t="s">
        <v>53</v>
      </c>
      <c r="C16" s="8" t="s">
        <v>65</v>
      </c>
      <c r="D16" s="8" t="s">
        <v>73</v>
      </c>
      <c r="E16" s="8" t="s">
        <v>80</v>
      </c>
      <c r="F16" s="8" t="s">
        <v>85</v>
      </c>
      <c r="G16" s="8" t="s">
        <v>90</v>
      </c>
      <c r="H16" s="8" t="s">
        <v>94</v>
      </c>
      <c r="I16" s="8" t="s">
        <v>98</v>
      </c>
      <c r="J16" s="8" t="s">
        <v>101</v>
      </c>
      <c r="K16" s="8" t="s">
        <v>103</v>
      </c>
      <c r="L16" t="s">
        <v>105</v>
      </c>
      <c r="M16" s="8" t="s">
        <v>107</v>
      </c>
      <c r="N16" s="8" t="s">
        <v>41</v>
      </c>
      <c r="O16" s="8" t="s">
        <v>54</v>
      </c>
      <c r="P16" s="8" t="s">
        <v>66</v>
      </c>
      <c r="Q16" s="8" t="s">
        <v>74</v>
      </c>
      <c r="R16" s="8" t="s">
        <v>81</v>
      </c>
      <c r="S16" s="8" t="s">
        <v>86</v>
      </c>
      <c r="T16" s="8" t="s">
        <v>91</v>
      </c>
      <c r="U16" s="8" t="s">
        <v>95</v>
      </c>
      <c r="V16" s="8" t="s">
        <v>99</v>
      </c>
      <c r="W16" s="8" t="s">
        <v>42</v>
      </c>
      <c r="X16" s="8" t="s">
        <v>55</v>
      </c>
      <c r="Y16" s="8" t="s">
        <v>67</v>
      </c>
      <c r="Z16" s="8" t="s">
        <v>75</v>
      </c>
      <c r="AA16" s="8" t="s">
        <v>29</v>
      </c>
      <c r="AB16" s="8" t="s">
        <v>43</v>
      </c>
      <c r="AC16" s="8" t="s">
        <v>56</v>
      </c>
      <c r="AD16" s="8" t="s">
        <v>37</v>
      </c>
      <c r="AE16" s="8" t="s">
        <v>76</v>
      </c>
      <c r="AF16" s="105" t="s">
        <v>44</v>
      </c>
      <c r="AG16" s="105" t="s">
        <v>57</v>
      </c>
      <c r="AH16" s="105" t="s">
        <v>68</v>
      </c>
      <c r="AI16" s="105" t="s">
        <v>77</v>
      </c>
      <c r="AJ16" s="105" t="s">
        <v>82</v>
      </c>
      <c r="AK16" s="105" t="s">
        <v>87</v>
      </c>
      <c r="AL16" s="105" t="s">
        <v>45</v>
      </c>
      <c r="AM16" s="112" t="s">
        <v>58</v>
      </c>
      <c r="AN16" s="112" t="s">
        <v>69</v>
      </c>
      <c r="AO16" s="105" t="s">
        <v>46</v>
      </c>
      <c r="AP16" s="105" t="s">
        <v>59</v>
      </c>
      <c r="AQ16" s="105" t="s">
        <v>70</v>
      </c>
      <c r="AR16" s="106" t="s">
        <v>47</v>
      </c>
      <c r="AS16" s="112" t="s">
        <v>60</v>
      </c>
      <c r="AT16" s="105" t="s">
        <v>48</v>
      </c>
      <c r="AU16" s="113" t="s">
        <v>61</v>
      </c>
      <c r="AV16" s="113" t="s">
        <v>71</v>
      </c>
      <c r="AW16" s="113" t="s">
        <v>78</v>
      </c>
      <c r="AX16" s="105" t="s">
        <v>83</v>
      </c>
      <c r="AY16" s="113" t="s">
        <v>88</v>
      </c>
      <c r="AZ16" s="105" t="s">
        <v>92</v>
      </c>
      <c r="BA16" s="105" t="s">
        <v>96</v>
      </c>
      <c r="BB16" s="105" t="s">
        <v>100</v>
      </c>
      <c r="BC16" s="119" t="s">
        <v>102</v>
      </c>
      <c r="BD16" s="119" t="s">
        <v>104</v>
      </c>
      <c r="BE16" s="105" t="s">
        <v>106</v>
      </c>
      <c r="BF16" s="106" t="s">
        <v>108</v>
      </c>
      <c r="BG16" s="105" t="s">
        <v>49</v>
      </c>
      <c r="BH16" s="105" t="s">
        <v>62</v>
      </c>
      <c r="BI16" s="105" t="s">
        <v>36</v>
      </c>
      <c r="BJ16" s="105" t="s">
        <v>50</v>
      </c>
      <c r="BK16" s="105" t="s">
        <v>63</v>
      </c>
      <c r="BL16" s="105" t="s">
        <v>72</v>
      </c>
      <c r="BM16" s="105" t="s">
        <v>79</v>
      </c>
      <c r="BN16" s="105" t="s">
        <v>84</v>
      </c>
      <c r="BO16" s="105" t="s">
        <v>89</v>
      </c>
      <c r="BP16" s="105" t="s">
        <v>93</v>
      </c>
      <c r="BQ16" s="106" t="s">
        <v>97</v>
      </c>
      <c r="BR16" s="121" t="s">
        <v>51</v>
      </c>
      <c r="BS16" s="122" t="s">
        <v>52</v>
      </c>
      <c r="BT16" s="123" t="s">
        <v>64</v>
      </c>
    </row>
    <row r="17" spans="1:72" s="8" customFormat="1" ht="45">
      <c r="A17" s="8" t="s">
        <v>109</v>
      </c>
      <c r="B17" s="8" t="s">
        <v>109</v>
      </c>
      <c r="C17" s="8" t="s">
        <v>109</v>
      </c>
      <c r="D17" s="8" t="s">
        <v>109</v>
      </c>
      <c r="E17" s="8" t="s">
        <v>109</v>
      </c>
      <c r="F17" s="8" t="s">
        <v>109</v>
      </c>
      <c r="G17" s="8" t="s">
        <v>109</v>
      </c>
      <c r="H17" s="8" t="s">
        <v>109</v>
      </c>
      <c r="I17" s="8" t="s">
        <v>110</v>
      </c>
      <c r="J17" s="8" t="s">
        <v>109</v>
      </c>
      <c r="K17" s="8" t="s">
        <v>109</v>
      </c>
      <c r="L17" t="s">
        <v>111</v>
      </c>
      <c r="M17" s="8" t="s">
        <v>112</v>
      </c>
      <c r="N17" s="8" t="s">
        <v>109</v>
      </c>
      <c r="O17" s="8" t="s">
        <v>109</v>
      </c>
      <c r="P17" s="8" t="s">
        <v>109</v>
      </c>
      <c r="Q17" s="8" t="s">
        <v>109</v>
      </c>
      <c r="R17" s="8" t="s">
        <v>109</v>
      </c>
      <c r="S17" s="8" t="s">
        <v>109</v>
      </c>
      <c r="T17" s="8" t="s">
        <v>109</v>
      </c>
      <c r="U17" s="8" t="s">
        <v>109</v>
      </c>
      <c r="V17" s="8" t="s">
        <v>109</v>
      </c>
      <c r="W17" s="8" t="s">
        <v>109</v>
      </c>
      <c r="X17" s="8" t="s">
        <v>109</v>
      </c>
      <c r="Y17" s="8" t="s">
        <v>113</v>
      </c>
      <c r="Z17" s="8" t="s">
        <v>114</v>
      </c>
      <c r="AA17" s="8" t="s">
        <v>115</v>
      </c>
      <c r="AB17" s="8" t="s">
        <v>114</v>
      </c>
      <c r="AC17" s="8" t="s">
        <v>114</v>
      </c>
      <c r="AD17" s="8" t="s">
        <v>114</v>
      </c>
      <c r="AE17" s="8" t="s">
        <v>114</v>
      </c>
      <c r="AF17" s="8" t="s">
        <v>111</v>
      </c>
      <c r="AG17" s="8" t="s">
        <v>111</v>
      </c>
      <c r="AH17" s="8" t="s">
        <v>111</v>
      </c>
      <c r="AI17" s="8" t="s">
        <v>111</v>
      </c>
      <c r="AJ17" s="8" t="s">
        <v>111</v>
      </c>
      <c r="AK17" s="8" t="s">
        <v>111</v>
      </c>
      <c r="AL17" s="8" t="s">
        <v>111</v>
      </c>
      <c r="AM17" s="8" t="s">
        <v>111</v>
      </c>
      <c r="AN17" s="8" t="s">
        <v>111</v>
      </c>
      <c r="AO17" s="8" t="s">
        <v>111</v>
      </c>
      <c r="AP17" s="8" t="s">
        <v>111</v>
      </c>
      <c r="AQ17" s="8" t="s">
        <v>111</v>
      </c>
      <c r="AR17" s="8" t="s">
        <v>111</v>
      </c>
      <c r="AS17" s="8" t="s">
        <v>111</v>
      </c>
      <c r="AT17" s="8" t="s">
        <v>111</v>
      </c>
      <c r="AU17" s="8" t="s">
        <v>111</v>
      </c>
      <c r="AV17" s="8" t="s">
        <v>111</v>
      </c>
      <c r="AW17" s="8" t="s">
        <v>111</v>
      </c>
      <c r="AX17" s="8" t="s">
        <v>111</v>
      </c>
      <c r="AY17" s="8" t="s">
        <v>111</v>
      </c>
      <c r="AZ17" s="8" t="s">
        <v>111</v>
      </c>
      <c r="BA17" s="8" t="s">
        <v>111</v>
      </c>
      <c r="BB17" s="8" t="s">
        <v>111</v>
      </c>
      <c r="BC17" s="8" t="s">
        <v>111</v>
      </c>
      <c r="BD17" s="8" t="s">
        <v>111</v>
      </c>
      <c r="BE17" s="8" t="s">
        <v>111</v>
      </c>
      <c r="BF17" s="8" t="s">
        <v>111</v>
      </c>
      <c r="BG17" s="8" t="s">
        <v>111</v>
      </c>
      <c r="BH17" s="8" t="s">
        <v>111</v>
      </c>
      <c r="BI17" s="8" t="s">
        <v>111</v>
      </c>
      <c r="BJ17" s="8" t="s">
        <v>111</v>
      </c>
      <c r="BK17" s="8" t="s">
        <v>111</v>
      </c>
      <c r="BL17" s="8" t="s">
        <v>111</v>
      </c>
      <c r="BM17" s="8" t="s">
        <v>111</v>
      </c>
      <c r="BN17" s="8" t="s">
        <v>111</v>
      </c>
      <c r="BO17" s="8" t="s">
        <v>111</v>
      </c>
      <c r="BP17" s="8" t="s">
        <v>111</v>
      </c>
      <c r="BQ17" s="8" t="s">
        <v>111</v>
      </c>
      <c r="BR17" s="8" t="s">
        <v>111</v>
      </c>
      <c r="BS17" s="8" t="s">
        <v>111</v>
      </c>
      <c r="BT17" s="8" t="s">
        <v>111</v>
      </c>
    </row>
    <row r="18" spans="1:72" s="8" customFormat="1" ht="30">
      <c r="A18" s="8" t="s">
        <v>115</v>
      </c>
      <c r="B18" s="8" t="s">
        <v>115</v>
      </c>
      <c r="C18" s="8" t="s">
        <v>115</v>
      </c>
      <c r="D18" s="8" t="s">
        <v>115</v>
      </c>
      <c r="H18" s="8" t="s">
        <v>111</v>
      </c>
      <c r="J18" s="8" t="s">
        <v>111</v>
      </c>
      <c r="K18" s="8" t="s">
        <v>111</v>
      </c>
      <c r="L18"/>
      <c r="M18" s="8" t="s">
        <v>115</v>
      </c>
      <c r="N18" s="8" t="s">
        <v>115</v>
      </c>
      <c r="O18" s="8" t="s">
        <v>115</v>
      </c>
      <c r="P18" s="8" t="s">
        <v>115</v>
      </c>
      <c r="Q18" s="8" t="s">
        <v>115</v>
      </c>
      <c r="R18" s="8" t="s">
        <v>115</v>
      </c>
      <c r="S18" s="8" t="s">
        <v>115</v>
      </c>
      <c r="T18" s="8" t="s">
        <v>115</v>
      </c>
      <c r="U18" s="8" t="s">
        <v>115</v>
      </c>
      <c r="V18" s="8" t="s">
        <v>115</v>
      </c>
      <c r="W18" s="8" t="s">
        <v>115</v>
      </c>
      <c r="X18" s="8" t="s">
        <v>115</v>
      </c>
      <c r="AD18" s="8" t="s">
        <v>115</v>
      </c>
      <c r="AE18" s="8" t="s">
        <v>116</v>
      </c>
    </row>
    <row r="19" spans="1:72" s="8" customFormat="1" ht="30">
      <c r="A19" s="8" t="s">
        <v>111</v>
      </c>
      <c r="B19" s="8" t="s">
        <v>111</v>
      </c>
      <c r="C19" s="8" t="s">
        <v>111</v>
      </c>
      <c r="D19" s="8" t="s">
        <v>111</v>
      </c>
      <c r="J19" s="8" t="s">
        <v>117</v>
      </c>
      <c r="L19"/>
      <c r="R19" s="8" t="s">
        <v>118</v>
      </c>
      <c r="S19" s="8" t="s">
        <v>118</v>
      </c>
      <c r="T19" s="8" t="s">
        <v>118</v>
      </c>
      <c r="U19" s="8" t="s">
        <v>118</v>
      </c>
      <c r="V19" s="8" t="s">
        <v>118</v>
      </c>
      <c r="W19" s="8" t="s">
        <v>111</v>
      </c>
      <c r="X19" s="8" t="s">
        <v>111</v>
      </c>
    </row>
    <row r="29" spans="1:72">
      <c r="A29" t="s">
        <v>119</v>
      </c>
      <c r="B29" t="s">
        <v>120</v>
      </c>
    </row>
    <row r="30" spans="1:72" ht="15.75" thickBot="1">
      <c r="A30" s="124" t="s">
        <v>26</v>
      </c>
      <c r="B30" s="101" t="s">
        <v>31</v>
      </c>
    </row>
    <row r="31" spans="1:72" ht="16.5" thickTop="1" thickBot="1">
      <c r="A31" s="124" t="s">
        <v>27</v>
      </c>
      <c r="B31" s="101" t="s">
        <v>32</v>
      </c>
    </row>
    <row r="32" spans="1:72" ht="16.5" thickTop="1" thickBot="1">
      <c r="A32" s="124" t="s">
        <v>28</v>
      </c>
      <c r="B32" s="101" t="s">
        <v>33</v>
      </c>
    </row>
    <row r="33" spans="1:2" ht="16.5" thickTop="1" thickBot="1">
      <c r="A33" s="124" t="s">
        <v>29</v>
      </c>
      <c r="B33" s="101" t="s">
        <v>34</v>
      </c>
    </row>
    <row r="34" spans="1:2" ht="16.5" thickTop="1" thickBot="1">
      <c r="A34" s="124" t="s">
        <v>30</v>
      </c>
      <c r="B34" s="101" t="s">
        <v>35</v>
      </c>
    </row>
    <row r="35" spans="1:2" ht="16.5" thickTop="1" thickBot="1">
      <c r="B35" s="101" t="s">
        <v>36</v>
      </c>
    </row>
    <row r="36" spans="1:2" ht="16.5" thickTop="1" thickBot="1">
      <c r="B36" s="102" t="s">
        <v>37</v>
      </c>
    </row>
    <row r="37" spans="1:2" ht="16.5" thickTop="1" thickBot="1">
      <c r="B37" s="101" t="s">
        <v>38</v>
      </c>
    </row>
    <row r="38" spans="1:2" ht="16.5" thickTop="1" thickBot="1">
      <c r="B38" s="101" t="s">
        <v>39</v>
      </c>
    </row>
    <row r="39" spans="1:2" ht="15.75" thickTop="1"/>
  </sheetData>
  <sheetProtection algorithmName="SHA-512" hashValue="OazyHHIlMbnxsK3V3tlwYfX4hAWAa8nKkzB6BkaeIEuRMdMkeU1b2LWpkw8l7IkvaTI5l6MufDUJfO7UccUu3g==" saltValue="IdRbw8c8y55SAMu8SjfNbg==" spinCount="100000" sheet="1" selectLockedCells="1" selectUnlockedCells="1"/>
  <conditionalFormatting sqref="F2:F7">
    <cfRule type="expression" dxfId="17" priority="17">
      <formula>LEN(F2)&lt;&gt;LEN(TRIM(F2))</formula>
    </cfRule>
    <cfRule type="expression" dxfId="16" priority="18">
      <formula>LEFT(F2,1)=" "</formula>
    </cfRule>
  </conditionalFormatting>
  <conditionalFormatting sqref="G2:G4">
    <cfRule type="expression" dxfId="15" priority="13">
      <formula>LEN(G2)&lt;&gt;LEN(TRIM(G2))</formula>
    </cfRule>
    <cfRule type="expression" dxfId="14" priority="14">
      <formula>LEFT(G2,1)=" "</formula>
    </cfRule>
  </conditionalFormatting>
  <conditionalFormatting sqref="H2:H4">
    <cfRule type="expression" dxfId="13" priority="11">
      <formula>LEN(H2)&lt;&gt;LEN(TRIM(H2))</formula>
    </cfRule>
    <cfRule type="expression" dxfId="12" priority="12">
      <formula>LEFT(H2,1)=" "</formula>
    </cfRule>
  </conditionalFormatting>
  <conditionalFormatting sqref="I2:I3">
    <cfRule type="expression" dxfId="11" priority="9">
      <formula>LEN(I2)&lt;&gt;LEN(TRIM(I2))</formula>
    </cfRule>
    <cfRule type="expression" dxfId="10" priority="10">
      <formula>LEFT(I2,1)=" "</formula>
    </cfRule>
  </conditionalFormatting>
  <conditionalFormatting sqref="J2:J12">
    <cfRule type="expression" dxfId="9" priority="15">
      <formula>LEN(J2)&lt;&gt;LEN(TRIM(J2))</formula>
    </cfRule>
    <cfRule type="expression" dxfId="8" priority="16">
      <formula>LEFT(J2,1)=" "</formula>
    </cfRule>
  </conditionalFormatting>
  <conditionalFormatting sqref="K2:K4">
    <cfRule type="expression" dxfId="7" priority="7">
      <formula>LEN(K2)&lt;&gt;LEN(TRIM(K2))</formula>
    </cfRule>
    <cfRule type="expression" dxfId="6" priority="8">
      <formula>LEFT(K2,1)=" "</formula>
    </cfRule>
  </conditionalFormatting>
  <conditionalFormatting sqref="L2:L7">
    <cfRule type="expression" dxfId="5" priority="5">
      <formula>LEN(L2)&lt;&gt;LEN(TRIM(L2))</formula>
    </cfRule>
    <cfRule type="expression" dxfId="4" priority="6">
      <formula>LEFT(L2,1)=" "</formula>
    </cfRule>
  </conditionalFormatting>
  <conditionalFormatting sqref="AF16:BD16">
    <cfRule type="expression" dxfId="3" priority="3">
      <formula>LEN(AF16)&lt;&gt;LEN(TRIM(AF16))</formula>
    </cfRule>
    <cfRule type="expression" dxfId="2" priority="4">
      <formula>LEFT(AF16,1)=" "</formula>
    </cfRule>
  </conditionalFormatting>
  <conditionalFormatting sqref="BG16:BO16">
    <cfRule type="expression" dxfId="1" priority="1">
      <formula>LEN(BG16)&lt;&gt;LEN(TRIM(BG16))</formula>
    </cfRule>
    <cfRule type="expression" dxfId="0" priority="2">
      <formula>LEFT(BG16,1)=" "</formula>
    </cfRule>
  </conditionalFormatting>
  <pageMargins left="0.7" right="0.7" top="0.75" bottom="0.75" header="0.3" footer="0.3"/>
  <tableParts count="2">
    <tablePart r:id="rId1"/>
    <tablePart r:id="rId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9FD68E-AB01-4DD9-B8F4-261A7570923C}">
  <sheetPr transitionEvaluation="1"/>
  <dimension ref="A1:J191"/>
  <sheetViews>
    <sheetView defaultGridColor="0" colorId="22" zoomScale="71" zoomScaleNormal="71" workbookViewId="0">
      <selection activeCell="A184" sqref="A184"/>
    </sheetView>
  </sheetViews>
  <sheetFormatPr defaultColWidth="11.44140625" defaultRowHeight="15"/>
  <cols>
    <col min="1" max="1" width="41.88671875" customWidth="1"/>
    <col min="2" max="2" width="10.77734375" customWidth="1"/>
    <col min="3" max="3" width="13.88671875" customWidth="1"/>
    <col min="4" max="4" width="14" customWidth="1"/>
    <col min="5" max="6" width="13.6640625" customWidth="1"/>
    <col min="7" max="7" width="13.109375" customWidth="1"/>
    <col min="8" max="9" width="12.77734375" customWidth="1"/>
    <col min="10" max="10" width="13.33203125" customWidth="1"/>
    <col min="257" max="257" width="41.88671875" customWidth="1"/>
    <col min="258" max="258" width="10.77734375" customWidth="1"/>
    <col min="259" max="259" width="13.88671875" customWidth="1"/>
    <col min="260" max="260" width="14" customWidth="1"/>
    <col min="261" max="262" width="13.6640625" customWidth="1"/>
    <col min="263" max="263" width="13.109375" customWidth="1"/>
    <col min="264" max="265" width="12.77734375" customWidth="1"/>
    <col min="266" max="266" width="13.33203125" customWidth="1"/>
    <col min="513" max="513" width="41.88671875" customWidth="1"/>
    <col min="514" max="514" width="10.77734375" customWidth="1"/>
    <col min="515" max="515" width="13.88671875" customWidth="1"/>
    <col min="516" max="516" width="14" customWidth="1"/>
    <col min="517" max="518" width="13.6640625" customWidth="1"/>
    <col min="519" max="519" width="13.109375" customWidth="1"/>
    <col min="520" max="521" width="12.77734375" customWidth="1"/>
    <col min="522" max="522" width="13.33203125" customWidth="1"/>
    <col min="769" max="769" width="41.88671875" customWidth="1"/>
    <col min="770" max="770" width="10.77734375" customWidth="1"/>
    <col min="771" max="771" width="13.88671875" customWidth="1"/>
    <col min="772" max="772" width="14" customWidth="1"/>
    <col min="773" max="774" width="13.6640625" customWidth="1"/>
    <col min="775" max="775" width="13.109375" customWidth="1"/>
    <col min="776" max="777" width="12.77734375" customWidth="1"/>
    <col min="778" max="778" width="13.33203125" customWidth="1"/>
    <col min="1025" max="1025" width="41.88671875" customWidth="1"/>
    <col min="1026" max="1026" width="10.77734375" customWidth="1"/>
    <col min="1027" max="1027" width="13.88671875" customWidth="1"/>
    <col min="1028" max="1028" width="14" customWidth="1"/>
    <col min="1029" max="1030" width="13.6640625" customWidth="1"/>
    <col min="1031" max="1031" width="13.109375" customWidth="1"/>
    <col min="1032" max="1033" width="12.77734375" customWidth="1"/>
    <col min="1034" max="1034" width="13.33203125" customWidth="1"/>
    <col min="1281" max="1281" width="41.88671875" customWidth="1"/>
    <col min="1282" max="1282" width="10.77734375" customWidth="1"/>
    <col min="1283" max="1283" width="13.88671875" customWidth="1"/>
    <col min="1284" max="1284" width="14" customWidth="1"/>
    <col min="1285" max="1286" width="13.6640625" customWidth="1"/>
    <col min="1287" max="1287" width="13.109375" customWidth="1"/>
    <col min="1288" max="1289" width="12.77734375" customWidth="1"/>
    <col min="1290" max="1290" width="13.33203125" customWidth="1"/>
    <col min="1537" max="1537" width="41.88671875" customWidth="1"/>
    <col min="1538" max="1538" width="10.77734375" customWidth="1"/>
    <col min="1539" max="1539" width="13.88671875" customWidth="1"/>
    <col min="1540" max="1540" width="14" customWidth="1"/>
    <col min="1541" max="1542" width="13.6640625" customWidth="1"/>
    <col min="1543" max="1543" width="13.109375" customWidth="1"/>
    <col min="1544" max="1545" width="12.77734375" customWidth="1"/>
    <col min="1546" max="1546" width="13.33203125" customWidth="1"/>
    <col min="1793" max="1793" width="41.88671875" customWidth="1"/>
    <col min="1794" max="1794" width="10.77734375" customWidth="1"/>
    <col min="1795" max="1795" width="13.88671875" customWidth="1"/>
    <col min="1796" max="1796" width="14" customWidth="1"/>
    <col min="1797" max="1798" width="13.6640625" customWidth="1"/>
    <col min="1799" max="1799" width="13.109375" customWidth="1"/>
    <col min="1800" max="1801" width="12.77734375" customWidth="1"/>
    <col min="1802" max="1802" width="13.33203125" customWidth="1"/>
    <col min="2049" max="2049" width="41.88671875" customWidth="1"/>
    <col min="2050" max="2050" width="10.77734375" customWidth="1"/>
    <col min="2051" max="2051" width="13.88671875" customWidth="1"/>
    <col min="2052" max="2052" width="14" customWidth="1"/>
    <col min="2053" max="2054" width="13.6640625" customWidth="1"/>
    <col min="2055" max="2055" width="13.109375" customWidth="1"/>
    <col min="2056" max="2057" width="12.77734375" customWidth="1"/>
    <col min="2058" max="2058" width="13.33203125" customWidth="1"/>
    <col min="2305" max="2305" width="41.88671875" customWidth="1"/>
    <col min="2306" max="2306" width="10.77734375" customWidth="1"/>
    <col min="2307" max="2307" width="13.88671875" customWidth="1"/>
    <col min="2308" max="2308" width="14" customWidth="1"/>
    <col min="2309" max="2310" width="13.6640625" customWidth="1"/>
    <col min="2311" max="2311" width="13.109375" customWidth="1"/>
    <col min="2312" max="2313" width="12.77734375" customWidth="1"/>
    <col min="2314" max="2314" width="13.33203125" customWidth="1"/>
    <col min="2561" max="2561" width="41.88671875" customWidth="1"/>
    <col min="2562" max="2562" width="10.77734375" customWidth="1"/>
    <col min="2563" max="2563" width="13.88671875" customWidth="1"/>
    <col min="2564" max="2564" width="14" customWidth="1"/>
    <col min="2565" max="2566" width="13.6640625" customWidth="1"/>
    <col min="2567" max="2567" width="13.109375" customWidth="1"/>
    <col min="2568" max="2569" width="12.77734375" customWidth="1"/>
    <col min="2570" max="2570" width="13.33203125" customWidth="1"/>
    <col min="2817" max="2817" width="41.88671875" customWidth="1"/>
    <col min="2818" max="2818" width="10.77734375" customWidth="1"/>
    <col min="2819" max="2819" width="13.88671875" customWidth="1"/>
    <col min="2820" max="2820" width="14" customWidth="1"/>
    <col min="2821" max="2822" width="13.6640625" customWidth="1"/>
    <col min="2823" max="2823" width="13.109375" customWidth="1"/>
    <col min="2824" max="2825" width="12.77734375" customWidth="1"/>
    <col min="2826" max="2826" width="13.33203125" customWidth="1"/>
    <col min="3073" max="3073" width="41.88671875" customWidth="1"/>
    <col min="3074" max="3074" width="10.77734375" customWidth="1"/>
    <col min="3075" max="3075" width="13.88671875" customWidth="1"/>
    <col min="3076" max="3076" width="14" customWidth="1"/>
    <col min="3077" max="3078" width="13.6640625" customWidth="1"/>
    <col min="3079" max="3079" width="13.109375" customWidth="1"/>
    <col min="3080" max="3081" width="12.77734375" customWidth="1"/>
    <col min="3082" max="3082" width="13.33203125" customWidth="1"/>
    <col min="3329" max="3329" width="41.88671875" customWidth="1"/>
    <col min="3330" max="3330" width="10.77734375" customWidth="1"/>
    <col min="3331" max="3331" width="13.88671875" customWidth="1"/>
    <col min="3332" max="3332" width="14" customWidth="1"/>
    <col min="3333" max="3334" width="13.6640625" customWidth="1"/>
    <col min="3335" max="3335" width="13.109375" customWidth="1"/>
    <col min="3336" max="3337" width="12.77734375" customWidth="1"/>
    <col min="3338" max="3338" width="13.33203125" customWidth="1"/>
    <col min="3585" max="3585" width="41.88671875" customWidth="1"/>
    <col min="3586" max="3586" width="10.77734375" customWidth="1"/>
    <col min="3587" max="3587" width="13.88671875" customWidth="1"/>
    <col min="3588" max="3588" width="14" customWidth="1"/>
    <col min="3589" max="3590" width="13.6640625" customWidth="1"/>
    <col min="3591" max="3591" width="13.109375" customWidth="1"/>
    <col min="3592" max="3593" width="12.77734375" customWidth="1"/>
    <col min="3594" max="3594" width="13.33203125" customWidth="1"/>
    <col min="3841" max="3841" width="41.88671875" customWidth="1"/>
    <col min="3842" max="3842" width="10.77734375" customWidth="1"/>
    <col min="3843" max="3843" width="13.88671875" customWidth="1"/>
    <col min="3844" max="3844" width="14" customWidth="1"/>
    <col min="3845" max="3846" width="13.6640625" customWidth="1"/>
    <col min="3847" max="3847" width="13.109375" customWidth="1"/>
    <col min="3848" max="3849" width="12.77734375" customWidth="1"/>
    <col min="3850" max="3850" width="13.33203125" customWidth="1"/>
    <col min="4097" max="4097" width="41.88671875" customWidth="1"/>
    <col min="4098" max="4098" width="10.77734375" customWidth="1"/>
    <col min="4099" max="4099" width="13.88671875" customWidth="1"/>
    <col min="4100" max="4100" width="14" customWidth="1"/>
    <col min="4101" max="4102" width="13.6640625" customWidth="1"/>
    <col min="4103" max="4103" width="13.109375" customWidth="1"/>
    <col min="4104" max="4105" width="12.77734375" customWidth="1"/>
    <col min="4106" max="4106" width="13.33203125" customWidth="1"/>
    <col min="4353" max="4353" width="41.88671875" customWidth="1"/>
    <col min="4354" max="4354" width="10.77734375" customWidth="1"/>
    <col min="4355" max="4355" width="13.88671875" customWidth="1"/>
    <col min="4356" max="4356" width="14" customWidth="1"/>
    <col min="4357" max="4358" width="13.6640625" customWidth="1"/>
    <col min="4359" max="4359" width="13.109375" customWidth="1"/>
    <col min="4360" max="4361" width="12.77734375" customWidth="1"/>
    <col min="4362" max="4362" width="13.33203125" customWidth="1"/>
    <col min="4609" max="4609" width="41.88671875" customWidth="1"/>
    <col min="4610" max="4610" width="10.77734375" customWidth="1"/>
    <col min="4611" max="4611" width="13.88671875" customWidth="1"/>
    <col min="4612" max="4612" width="14" customWidth="1"/>
    <col min="4613" max="4614" width="13.6640625" customWidth="1"/>
    <col min="4615" max="4615" width="13.109375" customWidth="1"/>
    <col min="4616" max="4617" width="12.77734375" customWidth="1"/>
    <col min="4618" max="4618" width="13.33203125" customWidth="1"/>
    <col min="4865" max="4865" width="41.88671875" customWidth="1"/>
    <col min="4866" max="4866" width="10.77734375" customWidth="1"/>
    <col min="4867" max="4867" width="13.88671875" customWidth="1"/>
    <col min="4868" max="4868" width="14" customWidth="1"/>
    <col min="4869" max="4870" width="13.6640625" customWidth="1"/>
    <col min="4871" max="4871" width="13.109375" customWidth="1"/>
    <col min="4872" max="4873" width="12.77734375" customWidth="1"/>
    <col min="4874" max="4874" width="13.33203125" customWidth="1"/>
    <col min="5121" max="5121" width="41.88671875" customWidth="1"/>
    <col min="5122" max="5122" width="10.77734375" customWidth="1"/>
    <col min="5123" max="5123" width="13.88671875" customWidth="1"/>
    <col min="5124" max="5124" width="14" customWidth="1"/>
    <col min="5125" max="5126" width="13.6640625" customWidth="1"/>
    <col min="5127" max="5127" width="13.109375" customWidth="1"/>
    <col min="5128" max="5129" width="12.77734375" customWidth="1"/>
    <col min="5130" max="5130" width="13.33203125" customWidth="1"/>
    <col min="5377" max="5377" width="41.88671875" customWidth="1"/>
    <col min="5378" max="5378" width="10.77734375" customWidth="1"/>
    <col min="5379" max="5379" width="13.88671875" customWidth="1"/>
    <col min="5380" max="5380" width="14" customWidth="1"/>
    <col min="5381" max="5382" width="13.6640625" customWidth="1"/>
    <col min="5383" max="5383" width="13.109375" customWidth="1"/>
    <col min="5384" max="5385" width="12.77734375" customWidth="1"/>
    <col min="5386" max="5386" width="13.33203125" customWidth="1"/>
    <col min="5633" max="5633" width="41.88671875" customWidth="1"/>
    <col min="5634" max="5634" width="10.77734375" customWidth="1"/>
    <col min="5635" max="5635" width="13.88671875" customWidth="1"/>
    <col min="5636" max="5636" width="14" customWidth="1"/>
    <col min="5637" max="5638" width="13.6640625" customWidth="1"/>
    <col min="5639" max="5639" width="13.109375" customWidth="1"/>
    <col min="5640" max="5641" width="12.77734375" customWidth="1"/>
    <col min="5642" max="5642" width="13.33203125" customWidth="1"/>
    <col min="5889" max="5889" width="41.88671875" customWidth="1"/>
    <col min="5890" max="5890" width="10.77734375" customWidth="1"/>
    <col min="5891" max="5891" width="13.88671875" customWidth="1"/>
    <col min="5892" max="5892" width="14" customWidth="1"/>
    <col min="5893" max="5894" width="13.6640625" customWidth="1"/>
    <col min="5895" max="5895" width="13.109375" customWidth="1"/>
    <col min="5896" max="5897" width="12.77734375" customWidth="1"/>
    <col min="5898" max="5898" width="13.33203125" customWidth="1"/>
    <col min="6145" max="6145" width="41.88671875" customWidth="1"/>
    <col min="6146" max="6146" width="10.77734375" customWidth="1"/>
    <col min="6147" max="6147" width="13.88671875" customWidth="1"/>
    <col min="6148" max="6148" width="14" customWidth="1"/>
    <col min="6149" max="6150" width="13.6640625" customWidth="1"/>
    <col min="6151" max="6151" width="13.109375" customWidth="1"/>
    <col min="6152" max="6153" width="12.77734375" customWidth="1"/>
    <col min="6154" max="6154" width="13.33203125" customWidth="1"/>
    <col min="6401" max="6401" width="41.88671875" customWidth="1"/>
    <col min="6402" max="6402" width="10.77734375" customWidth="1"/>
    <col min="6403" max="6403" width="13.88671875" customWidth="1"/>
    <col min="6404" max="6404" width="14" customWidth="1"/>
    <col min="6405" max="6406" width="13.6640625" customWidth="1"/>
    <col min="6407" max="6407" width="13.109375" customWidth="1"/>
    <col min="6408" max="6409" width="12.77734375" customWidth="1"/>
    <col min="6410" max="6410" width="13.33203125" customWidth="1"/>
    <col min="6657" max="6657" width="41.88671875" customWidth="1"/>
    <col min="6658" max="6658" width="10.77734375" customWidth="1"/>
    <col min="6659" max="6659" width="13.88671875" customWidth="1"/>
    <col min="6660" max="6660" width="14" customWidth="1"/>
    <col min="6661" max="6662" width="13.6640625" customWidth="1"/>
    <col min="6663" max="6663" width="13.109375" customWidth="1"/>
    <col min="6664" max="6665" width="12.77734375" customWidth="1"/>
    <col min="6666" max="6666" width="13.33203125" customWidth="1"/>
    <col min="6913" max="6913" width="41.88671875" customWidth="1"/>
    <col min="6914" max="6914" width="10.77734375" customWidth="1"/>
    <col min="6915" max="6915" width="13.88671875" customWidth="1"/>
    <col min="6916" max="6916" width="14" customWidth="1"/>
    <col min="6917" max="6918" width="13.6640625" customWidth="1"/>
    <col min="6919" max="6919" width="13.109375" customWidth="1"/>
    <col min="6920" max="6921" width="12.77734375" customWidth="1"/>
    <col min="6922" max="6922" width="13.33203125" customWidth="1"/>
    <col min="7169" max="7169" width="41.88671875" customWidth="1"/>
    <col min="7170" max="7170" width="10.77734375" customWidth="1"/>
    <col min="7171" max="7171" width="13.88671875" customWidth="1"/>
    <col min="7172" max="7172" width="14" customWidth="1"/>
    <col min="7173" max="7174" width="13.6640625" customWidth="1"/>
    <col min="7175" max="7175" width="13.109375" customWidth="1"/>
    <col min="7176" max="7177" width="12.77734375" customWidth="1"/>
    <col min="7178" max="7178" width="13.33203125" customWidth="1"/>
    <col min="7425" max="7425" width="41.88671875" customWidth="1"/>
    <col min="7426" max="7426" width="10.77734375" customWidth="1"/>
    <col min="7427" max="7427" width="13.88671875" customWidth="1"/>
    <col min="7428" max="7428" width="14" customWidth="1"/>
    <col min="7429" max="7430" width="13.6640625" customWidth="1"/>
    <col min="7431" max="7431" width="13.109375" customWidth="1"/>
    <col min="7432" max="7433" width="12.77734375" customWidth="1"/>
    <col min="7434" max="7434" width="13.33203125" customWidth="1"/>
    <col min="7681" max="7681" width="41.88671875" customWidth="1"/>
    <col min="7682" max="7682" width="10.77734375" customWidth="1"/>
    <col min="7683" max="7683" width="13.88671875" customWidth="1"/>
    <col min="7684" max="7684" width="14" customWidth="1"/>
    <col min="7685" max="7686" width="13.6640625" customWidth="1"/>
    <col min="7687" max="7687" width="13.109375" customWidth="1"/>
    <col min="7688" max="7689" width="12.77734375" customWidth="1"/>
    <col min="7690" max="7690" width="13.33203125" customWidth="1"/>
    <col min="7937" max="7937" width="41.88671875" customWidth="1"/>
    <col min="7938" max="7938" width="10.77734375" customWidth="1"/>
    <col min="7939" max="7939" width="13.88671875" customWidth="1"/>
    <col min="7940" max="7940" width="14" customWidth="1"/>
    <col min="7941" max="7942" width="13.6640625" customWidth="1"/>
    <col min="7943" max="7943" width="13.109375" customWidth="1"/>
    <col min="7944" max="7945" width="12.77734375" customWidth="1"/>
    <col min="7946" max="7946" width="13.33203125" customWidth="1"/>
    <col min="8193" max="8193" width="41.88671875" customWidth="1"/>
    <col min="8194" max="8194" width="10.77734375" customWidth="1"/>
    <col min="8195" max="8195" width="13.88671875" customWidth="1"/>
    <col min="8196" max="8196" width="14" customWidth="1"/>
    <col min="8197" max="8198" width="13.6640625" customWidth="1"/>
    <col min="8199" max="8199" width="13.109375" customWidth="1"/>
    <col min="8200" max="8201" width="12.77734375" customWidth="1"/>
    <col min="8202" max="8202" width="13.33203125" customWidth="1"/>
    <col min="8449" max="8449" width="41.88671875" customWidth="1"/>
    <col min="8450" max="8450" width="10.77734375" customWidth="1"/>
    <col min="8451" max="8451" width="13.88671875" customWidth="1"/>
    <col min="8452" max="8452" width="14" customWidth="1"/>
    <col min="8453" max="8454" width="13.6640625" customWidth="1"/>
    <col min="8455" max="8455" width="13.109375" customWidth="1"/>
    <col min="8456" max="8457" width="12.77734375" customWidth="1"/>
    <col min="8458" max="8458" width="13.33203125" customWidth="1"/>
    <col min="8705" max="8705" width="41.88671875" customWidth="1"/>
    <col min="8706" max="8706" width="10.77734375" customWidth="1"/>
    <col min="8707" max="8707" width="13.88671875" customWidth="1"/>
    <col min="8708" max="8708" width="14" customWidth="1"/>
    <col min="8709" max="8710" width="13.6640625" customWidth="1"/>
    <col min="8711" max="8711" width="13.109375" customWidth="1"/>
    <col min="8712" max="8713" width="12.77734375" customWidth="1"/>
    <col min="8714" max="8714" width="13.33203125" customWidth="1"/>
    <col min="8961" max="8961" width="41.88671875" customWidth="1"/>
    <col min="8962" max="8962" width="10.77734375" customWidth="1"/>
    <col min="8963" max="8963" width="13.88671875" customWidth="1"/>
    <col min="8964" max="8964" width="14" customWidth="1"/>
    <col min="8965" max="8966" width="13.6640625" customWidth="1"/>
    <col min="8967" max="8967" width="13.109375" customWidth="1"/>
    <col min="8968" max="8969" width="12.77734375" customWidth="1"/>
    <col min="8970" max="8970" width="13.33203125" customWidth="1"/>
    <col min="9217" max="9217" width="41.88671875" customWidth="1"/>
    <col min="9218" max="9218" width="10.77734375" customWidth="1"/>
    <col min="9219" max="9219" width="13.88671875" customWidth="1"/>
    <col min="9220" max="9220" width="14" customWidth="1"/>
    <col min="9221" max="9222" width="13.6640625" customWidth="1"/>
    <col min="9223" max="9223" width="13.109375" customWidth="1"/>
    <col min="9224" max="9225" width="12.77734375" customWidth="1"/>
    <col min="9226" max="9226" width="13.33203125" customWidth="1"/>
    <col min="9473" max="9473" width="41.88671875" customWidth="1"/>
    <col min="9474" max="9474" width="10.77734375" customWidth="1"/>
    <col min="9475" max="9475" width="13.88671875" customWidth="1"/>
    <col min="9476" max="9476" width="14" customWidth="1"/>
    <col min="9477" max="9478" width="13.6640625" customWidth="1"/>
    <col min="9479" max="9479" width="13.109375" customWidth="1"/>
    <col min="9480" max="9481" width="12.77734375" customWidth="1"/>
    <col min="9482" max="9482" width="13.33203125" customWidth="1"/>
    <col min="9729" max="9729" width="41.88671875" customWidth="1"/>
    <col min="9730" max="9730" width="10.77734375" customWidth="1"/>
    <col min="9731" max="9731" width="13.88671875" customWidth="1"/>
    <col min="9732" max="9732" width="14" customWidth="1"/>
    <col min="9733" max="9734" width="13.6640625" customWidth="1"/>
    <col min="9735" max="9735" width="13.109375" customWidth="1"/>
    <col min="9736" max="9737" width="12.77734375" customWidth="1"/>
    <col min="9738" max="9738" width="13.33203125" customWidth="1"/>
    <col min="9985" max="9985" width="41.88671875" customWidth="1"/>
    <col min="9986" max="9986" width="10.77734375" customWidth="1"/>
    <col min="9987" max="9987" width="13.88671875" customWidth="1"/>
    <col min="9988" max="9988" width="14" customWidth="1"/>
    <col min="9989" max="9990" width="13.6640625" customWidth="1"/>
    <col min="9991" max="9991" width="13.109375" customWidth="1"/>
    <col min="9992" max="9993" width="12.77734375" customWidth="1"/>
    <col min="9994" max="9994" width="13.33203125" customWidth="1"/>
    <col min="10241" max="10241" width="41.88671875" customWidth="1"/>
    <col min="10242" max="10242" width="10.77734375" customWidth="1"/>
    <col min="10243" max="10243" width="13.88671875" customWidth="1"/>
    <col min="10244" max="10244" width="14" customWidth="1"/>
    <col min="10245" max="10246" width="13.6640625" customWidth="1"/>
    <col min="10247" max="10247" width="13.109375" customWidth="1"/>
    <col min="10248" max="10249" width="12.77734375" customWidth="1"/>
    <col min="10250" max="10250" width="13.33203125" customWidth="1"/>
    <col min="10497" max="10497" width="41.88671875" customWidth="1"/>
    <col min="10498" max="10498" width="10.77734375" customWidth="1"/>
    <col min="10499" max="10499" width="13.88671875" customWidth="1"/>
    <col min="10500" max="10500" width="14" customWidth="1"/>
    <col min="10501" max="10502" width="13.6640625" customWidth="1"/>
    <col min="10503" max="10503" width="13.109375" customWidth="1"/>
    <col min="10504" max="10505" width="12.77734375" customWidth="1"/>
    <col min="10506" max="10506" width="13.33203125" customWidth="1"/>
    <col min="10753" max="10753" width="41.88671875" customWidth="1"/>
    <col min="10754" max="10754" width="10.77734375" customWidth="1"/>
    <col min="10755" max="10755" width="13.88671875" customWidth="1"/>
    <col min="10756" max="10756" width="14" customWidth="1"/>
    <col min="10757" max="10758" width="13.6640625" customWidth="1"/>
    <col min="10759" max="10759" width="13.109375" customWidth="1"/>
    <col min="10760" max="10761" width="12.77734375" customWidth="1"/>
    <col min="10762" max="10762" width="13.33203125" customWidth="1"/>
    <col min="11009" max="11009" width="41.88671875" customWidth="1"/>
    <col min="11010" max="11010" width="10.77734375" customWidth="1"/>
    <col min="11011" max="11011" width="13.88671875" customWidth="1"/>
    <col min="11012" max="11012" width="14" customWidth="1"/>
    <col min="11013" max="11014" width="13.6640625" customWidth="1"/>
    <col min="11015" max="11015" width="13.109375" customWidth="1"/>
    <col min="11016" max="11017" width="12.77734375" customWidth="1"/>
    <col min="11018" max="11018" width="13.33203125" customWidth="1"/>
    <col min="11265" max="11265" width="41.88671875" customWidth="1"/>
    <col min="11266" max="11266" width="10.77734375" customWidth="1"/>
    <col min="11267" max="11267" width="13.88671875" customWidth="1"/>
    <col min="11268" max="11268" width="14" customWidth="1"/>
    <col min="11269" max="11270" width="13.6640625" customWidth="1"/>
    <col min="11271" max="11271" width="13.109375" customWidth="1"/>
    <col min="11272" max="11273" width="12.77734375" customWidth="1"/>
    <col min="11274" max="11274" width="13.33203125" customWidth="1"/>
    <col min="11521" max="11521" width="41.88671875" customWidth="1"/>
    <col min="11522" max="11522" width="10.77734375" customWidth="1"/>
    <col min="11523" max="11523" width="13.88671875" customWidth="1"/>
    <col min="11524" max="11524" width="14" customWidth="1"/>
    <col min="11525" max="11526" width="13.6640625" customWidth="1"/>
    <col min="11527" max="11527" width="13.109375" customWidth="1"/>
    <col min="11528" max="11529" width="12.77734375" customWidth="1"/>
    <col min="11530" max="11530" width="13.33203125" customWidth="1"/>
    <col min="11777" max="11777" width="41.88671875" customWidth="1"/>
    <col min="11778" max="11778" width="10.77734375" customWidth="1"/>
    <col min="11779" max="11779" width="13.88671875" customWidth="1"/>
    <col min="11780" max="11780" width="14" customWidth="1"/>
    <col min="11781" max="11782" width="13.6640625" customWidth="1"/>
    <col min="11783" max="11783" width="13.109375" customWidth="1"/>
    <col min="11784" max="11785" width="12.77734375" customWidth="1"/>
    <col min="11786" max="11786" width="13.33203125" customWidth="1"/>
    <col min="12033" max="12033" width="41.88671875" customWidth="1"/>
    <col min="12034" max="12034" width="10.77734375" customWidth="1"/>
    <col min="12035" max="12035" width="13.88671875" customWidth="1"/>
    <col min="12036" max="12036" width="14" customWidth="1"/>
    <col min="12037" max="12038" width="13.6640625" customWidth="1"/>
    <col min="12039" max="12039" width="13.109375" customWidth="1"/>
    <col min="12040" max="12041" width="12.77734375" customWidth="1"/>
    <col min="12042" max="12042" width="13.33203125" customWidth="1"/>
    <col min="12289" max="12289" width="41.88671875" customWidth="1"/>
    <col min="12290" max="12290" width="10.77734375" customWidth="1"/>
    <col min="12291" max="12291" width="13.88671875" customWidth="1"/>
    <col min="12292" max="12292" width="14" customWidth="1"/>
    <col min="12293" max="12294" width="13.6640625" customWidth="1"/>
    <col min="12295" max="12295" width="13.109375" customWidth="1"/>
    <col min="12296" max="12297" width="12.77734375" customWidth="1"/>
    <col min="12298" max="12298" width="13.33203125" customWidth="1"/>
    <col min="12545" max="12545" width="41.88671875" customWidth="1"/>
    <col min="12546" max="12546" width="10.77734375" customWidth="1"/>
    <col min="12547" max="12547" width="13.88671875" customWidth="1"/>
    <col min="12548" max="12548" width="14" customWidth="1"/>
    <col min="12549" max="12550" width="13.6640625" customWidth="1"/>
    <col min="12551" max="12551" width="13.109375" customWidth="1"/>
    <col min="12552" max="12553" width="12.77734375" customWidth="1"/>
    <col min="12554" max="12554" width="13.33203125" customWidth="1"/>
    <col min="12801" max="12801" width="41.88671875" customWidth="1"/>
    <col min="12802" max="12802" width="10.77734375" customWidth="1"/>
    <col min="12803" max="12803" width="13.88671875" customWidth="1"/>
    <col min="12804" max="12804" width="14" customWidth="1"/>
    <col min="12805" max="12806" width="13.6640625" customWidth="1"/>
    <col min="12807" max="12807" width="13.109375" customWidth="1"/>
    <col min="12808" max="12809" width="12.77734375" customWidth="1"/>
    <col min="12810" max="12810" width="13.33203125" customWidth="1"/>
    <col min="13057" max="13057" width="41.88671875" customWidth="1"/>
    <col min="13058" max="13058" width="10.77734375" customWidth="1"/>
    <col min="13059" max="13059" width="13.88671875" customWidth="1"/>
    <col min="13060" max="13060" width="14" customWidth="1"/>
    <col min="13061" max="13062" width="13.6640625" customWidth="1"/>
    <col min="13063" max="13063" width="13.109375" customWidth="1"/>
    <col min="13064" max="13065" width="12.77734375" customWidth="1"/>
    <col min="13066" max="13066" width="13.33203125" customWidth="1"/>
    <col min="13313" max="13313" width="41.88671875" customWidth="1"/>
    <col min="13314" max="13314" width="10.77734375" customWidth="1"/>
    <col min="13315" max="13315" width="13.88671875" customWidth="1"/>
    <col min="13316" max="13316" width="14" customWidth="1"/>
    <col min="13317" max="13318" width="13.6640625" customWidth="1"/>
    <col min="13319" max="13319" width="13.109375" customWidth="1"/>
    <col min="13320" max="13321" width="12.77734375" customWidth="1"/>
    <col min="13322" max="13322" width="13.33203125" customWidth="1"/>
    <col min="13569" max="13569" width="41.88671875" customWidth="1"/>
    <col min="13570" max="13570" width="10.77734375" customWidth="1"/>
    <col min="13571" max="13571" width="13.88671875" customWidth="1"/>
    <col min="13572" max="13572" width="14" customWidth="1"/>
    <col min="13573" max="13574" width="13.6640625" customWidth="1"/>
    <col min="13575" max="13575" width="13.109375" customWidth="1"/>
    <col min="13576" max="13577" width="12.77734375" customWidth="1"/>
    <col min="13578" max="13578" width="13.33203125" customWidth="1"/>
    <col min="13825" max="13825" width="41.88671875" customWidth="1"/>
    <col min="13826" max="13826" width="10.77734375" customWidth="1"/>
    <col min="13827" max="13827" width="13.88671875" customWidth="1"/>
    <col min="13828" max="13828" width="14" customWidth="1"/>
    <col min="13829" max="13830" width="13.6640625" customWidth="1"/>
    <col min="13831" max="13831" width="13.109375" customWidth="1"/>
    <col min="13832" max="13833" width="12.77734375" customWidth="1"/>
    <col min="13834" max="13834" width="13.33203125" customWidth="1"/>
    <col min="14081" max="14081" width="41.88671875" customWidth="1"/>
    <col min="14082" max="14082" width="10.77734375" customWidth="1"/>
    <col min="14083" max="14083" width="13.88671875" customWidth="1"/>
    <col min="14084" max="14084" width="14" customWidth="1"/>
    <col min="14085" max="14086" width="13.6640625" customWidth="1"/>
    <col min="14087" max="14087" width="13.109375" customWidth="1"/>
    <col min="14088" max="14089" width="12.77734375" customWidth="1"/>
    <col min="14090" max="14090" width="13.33203125" customWidth="1"/>
    <col min="14337" max="14337" width="41.88671875" customWidth="1"/>
    <col min="14338" max="14338" width="10.77734375" customWidth="1"/>
    <col min="14339" max="14339" width="13.88671875" customWidth="1"/>
    <col min="14340" max="14340" width="14" customWidth="1"/>
    <col min="14341" max="14342" width="13.6640625" customWidth="1"/>
    <col min="14343" max="14343" width="13.109375" customWidth="1"/>
    <col min="14344" max="14345" width="12.77734375" customWidth="1"/>
    <col min="14346" max="14346" width="13.33203125" customWidth="1"/>
    <col min="14593" max="14593" width="41.88671875" customWidth="1"/>
    <col min="14594" max="14594" width="10.77734375" customWidth="1"/>
    <col min="14595" max="14595" width="13.88671875" customWidth="1"/>
    <col min="14596" max="14596" width="14" customWidth="1"/>
    <col min="14597" max="14598" width="13.6640625" customWidth="1"/>
    <col min="14599" max="14599" width="13.109375" customWidth="1"/>
    <col min="14600" max="14601" width="12.77734375" customWidth="1"/>
    <col min="14602" max="14602" width="13.33203125" customWidth="1"/>
    <col min="14849" max="14849" width="41.88671875" customWidth="1"/>
    <col min="14850" max="14850" width="10.77734375" customWidth="1"/>
    <col min="14851" max="14851" width="13.88671875" customWidth="1"/>
    <col min="14852" max="14852" width="14" customWidth="1"/>
    <col min="14853" max="14854" width="13.6640625" customWidth="1"/>
    <col min="14855" max="14855" width="13.109375" customWidth="1"/>
    <col min="14856" max="14857" width="12.77734375" customWidth="1"/>
    <col min="14858" max="14858" width="13.33203125" customWidth="1"/>
    <col min="15105" max="15105" width="41.88671875" customWidth="1"/>
    <col min="15106" max="15106" width="10.77734375" customWidth="1"/>
    <col min="15107" max="15107" width="13.88671875" customWidth="1"/>
    <col min="15108" max="15108" width="14" customWidth="1"/>
    <col min="15109" max="15110" width="13.6640625" customWidth="1"/>
    <col min="15111" max="15111" width="13.109375" customWidth="1"/>
    <col min="15112" max="15113" width="12.77734375" customWidth="1"/>
    <col min="15114" max="15114" width="13.33203125" customWidth="1"/>
    <col min="15361" max="15361" width="41.88671875" customWidth="1"/>
    <col min="15362" max="15362" width="10.77734375" customWidth="1"/>
    <col min="15363" max="15363" width="13.88671875" customWidth="1"/>
    <col min="15364" max="15364" width="14" customWidth="1"/>
    <col min="15365" max="15366" width="13.6640625" customWidth="1"/>
    <col min="15367" max="15367" width="13.109375" customWidth="1"/>
    <col min="15368" max="15369" width="12.77734375" customWidth="1"/>
    <col min="15370" max="15370" width="13.33203125" customWidth="1"/>
    <col min="15617" max="15617" width="41.88671875" customWidth="1"/>
    <col min="15618" max="15618" width="10.77734375" customWidth="1"/>
    <col min="15619" max="15619" width="13.88671875" customWidth="1"/>
    <col min="15620" max="15620" width="14" customWidth="1"/>
    <col min="15621" max="15622" width="13.6640625" customWidth="1"/>
    <col min="15623" max="15623" width="13.109375" customWidth="1"/>
    <col min="15624" max="15625" width="12.77734375" customWidth="1"/>
    <col min="15626" max="15626" width="13.33203125" customWidth="1"/>
    <col min="15873" max="15873" width="41.88671875" customWidth="1"/>
    <col min="15874" max="15874" width="10.77734375" customWidth="1"/>
    <col min="15875" max="15875" width="13.88671875" customWidth="1"/>
    <col min="15876" max="15876" width="14" customWidth="1"/>
    <col min="15877" max="15878" width="13.6640625" customWidth="1"/>
    <col min="15879" max="15879" width="13.109375" customWidth="1"/>
    <col min="15880" max="15881" width="12.77734375" customWidth="1"/>
    <col min="15882" max="15882" width="13.33203125" customWidth="1"/>
    <col min="16129" max="16129" width="41.88671875" customWidth="1"/>
    <col min="16130" max="16130" width="10.77734375" customWidth="1"/>
    <col min="16131" max="16131" width="13.88671875" customWidth="1"/>
    <col min="16132" max="16132" width="14" customWidth="1"/>
    <col min="16133" max="16134" width="13.6640625" customWidth="1"/>
    <col min="16135" max="16135" width="13.109375" customWidth="1"/>
    <col min="16136" max="16137" width="12.77734375" customWidth="1"/>
    <col min="16138" max="16138" width="13.33203125" customWidth="1"/>
  </cols>
  <sheetData>
    <row r="1" spans="1:10">
      <c r="A1" s="26" t="s">
        <v>625</v>
      </c>
    </row>
    <row r="2" spans="1:10" ht="18">
      <c r="A2" s="26"/>
      <c r="D2" s="242"/>
      <c r="I2" s="29"/>
      <c r="J2" s="243" t="s">
        <v>162</v>
      </c>
    </row>
    <row r="3" spans="1:10" ht="23.25">
      <c r="A3" s="30">
        <f ca="1">TODAY()</f>
        <v>46154</v>
      </c>
      <c r="D3" s="42"/>
      <c r="H3" s="27"/>
      <c r="I3" s="35"/>
    </row>
    <row r="4" spans="1:10">
      <c r="A4" s="30"/>
    </row>
    <row r="5" spans="1:10" ht="23.25">
      <c r="A5" s="816" t="s">
        <v>624</v>
      </c>
      <c r="B5" s="816"/>
      <c r="C5" s="816"/>
      <c r="D5" s="816"/>
      <c r="E5" s="816"/>
      <c r="F5" s="816"/>
      <c r="G5" s="816"/>
      <c r="H5" s="816"/>
      <c r="I5" s="816"/>
      <c r="J5" s="816"/>
    </row>
    <row r="6" spans="1:10" ht="23.25">
      <c r="A6" s="816" t="s">
        <v>616</v>
      </c>
      <c r="B6" s="816"/>
      <c r="C6" s="816"/>
      <c r="D6" s="816"/>
      <c r="E6" s="816"/>
      <c r="F6" s="816"/>
      <c r="G6" s="816"/>
      <c r="H6" s="816"/>
      <c r="I6" s="816"/>
      <c r="J6" s="816"/>
    </row>
    <row r="7" spans="1:10" ht="10.5" customHeight="1">
      <c r="A7" s="42"/>
      <c r="B7" s="42"/>
      <c r="C7" s="42"/>
      <c r="D7" s="42"/>
      <c r="E7" s="42"/>
      <c r="F7" s="42"/>
      <c r="G7" s="42"/>
      <c r="H7" s="42"/>
      <c r="I7" s="42"/>
      <c r="J7" s="42"/>
    </row>
    <row r="8" spans="1:10" ht="20.25">
      <c r="A8" s="817" t="s">
        <v>163</v>
      </c>
      <c r="B8" s="817"/>
      <c r="C8" s="817"/>
      <c r="D8" s="817"/>
      <c r="E8" s="817"/>
      <c r="F8" s="817"/>
      <c r="G8" s="817"/>
      <c r="H8" s="817"/>
      <c r="I8" s="817"/>
      <c r="J8" s="817"/>
    </row>
    <row r="9" spans="1:10" ht="23.25">
      <c r="A9" s="818" t="s">
        <v>164</v>
      </c>
      <c r="B9" s="818"/>
      <c r="C9" s="818"/>
      <c r="D9" s="818"/>
      <c r="E9" s="818"/>
      <c r="F9" s="818"/>
      <c r="G9" s="818"/>
      <c r="H9" s="818"/>
      <c r="I9" s="818"/>
      <c r="J9" s="818"/>
    </row>
    <row r="11" spans="1:10" ht="18">
      <c r="A11" s="32" t="s">
        <v>165</v>
      </c>
      <c r="B11" s="244"/>
      <c r="C11" s="244"/>
      <c r="D11" s="97"/>
    </row>
    <row r="12" spans="1:10" ht="18">
      <c r="A12" s="32" t="s">
        <v>166</v>
      </c>
      <c r="B12" s="244" t="s">
        <v>11</v>
      </c>
      <c r="C12" s="244"/>
      <c r="D12" s="97"/>
    </row>
    <row r="13" spans="1:10" ht="18">
      <c r="A13" s="32" t="s">
        <v>167</v>
      </c>
      <c r="B13" s="244"/>
      <c r="C13" s="244"/>
      <c r="D13" s="97"/>
    </row>
    <row r="14" spans="1:10" ht="18">
      <c r="A14" s="32" t="s">
        <v>168</v>
      </c>
      <c r="B14" s="244" t="s">
        <v>11</v>
      </c>
      <c r="C14" s="244"/>
      <c r="D14" s="97"/>
    </row>
    <row r="15" spans="1:10" ht="18">
      <c r="A15" s="32" t="s">
        <v>169</v>
      </c>
      <c r="B15" s="244" t="s">
        <v>170</v>
      </c>
      <c r="C15" s="244"/>
      <c r="D15" s="244"/>
    </row>
    <row r="16" spans="1:10" ht="18">
      <c r="A16" s="32" t="s">
        <v>171</v>
      </c>
      <c r="B16" s="245" t="s">
        <v>11</v>
      </c>
      <c r="C16" s="244"/>
      <c r="D16" s="244"/>
    </row>
    <row r="17" spans="1:10" ht="18">
      <c r="A17" s="27"/>
      <c r="B17" s="48"/>
      <c r="C17" s="48"/>
    </row>
    <row r="19" spans="1:10" ht="18">
      <c r="A19" s="246" t="s">
        <v>120</v>
      </c>
    </row>
    <row r="20" spans="1:10" ht="12" customHeight="1" thickBot="1">
      <c r="A20" s="247"/>
    </row>
    <row r="21" spans="1:10" ht="18">
      <c r="A21" s="248"/>
      <c r="B21" s="249" t="s">
        <v>172</v>
      </c>
      <c r="C21" s="249"/>
      <c r="D21" s="250"/>
      <c r="E21" s="249" t="s">
        <v>617</v>
      </c>
      <c r="F21" s="249"/>
      <c r="G21" s="250"/>
      <c r="H21" s="251" t="s">
        <v>173</v>
      </c>
      <c r="I21" s="251" t="s">
        <v>174</v>
      </c>
      <c r="J21" s="251" t="s">
        <v>175</v>
      </c>
    </row>
    <row r="22" spans="1:10" ht="18">
      <c r="A22" s="252"/>
      <c r="B22" s="253" t="s">
        <v>176</v>
      </c>
      <c r="C22" s="254" t="s">
        <v>177</v>
      </c>
      <c r="D22" s="255" t="s">
        <v>130</v>
      </c>
      <c r="E22" s="254" t="s">
        <v>176</v>
      </c>
      <c r="F22" s="254" t="s">
        <v>177</v>
      </c>
      <c r="G22" s="256" t="s">
        <v>130</v>
      </c>
      <c r="H22" s="257" t="s">
        <v>178</v>
      </c>
      <c r="I22" s="257" t="s">
        <v>178</v>
      </c>
      <c r="J22" s="258" t="s">
        <v>179</v>
      </c>
    </row>
    <row r="23" spans="1:10">
      <c r="A23" s="252"/>
      <c r="B23" s="259">
        <v>0</v>
      </c>
      <c r="C23" s="260">
        <v>0</v>
      </c>
      <c r="D23" s="261">
        <f>(B23*C23)</f>
        <v>0</v>
      </c>
      <c r="E23" s="259">
        <v>0</v>
      </c>
      <c r="F23" s="260">
        <v>0</v>
      </c>
      <c r="G23" s="261">
        <f>E23*F23</f>
        <v>0</v>
      </c>
      <c r="H23" s="262">
        <f t="shared" ref="H23:H28" si="0">G23-D23</f>
        <v>0</v>
      </c>
      <c r="I23" s="263" t="e">
        <f t="shared" ref="I23:I28" si="1">H23/D23</f>
        <v>#DIV/0!</v>
      </c>
      <c r="J23" s="252"/>
    </row>
    <row r="24" spans="1:10">
      <c r="A24" s="252"/>
      <c r="B24" s="259">
        <v>0</v>
      </c>
      <c r="C24" s="260">
        <v>0</v>
      </c>
      <c r="D24" s="261">
        <f>(B24*C24)</f>
        <v>0</v>
      </c>
      <c r="E24" s="259">
        <v>0</v>
      </c>
      <c r="F24" s="260">
        <v>0</v>
      </c>
      <c r="G24" s="261">
        <f>E24*F24</f>
        <v>0</v>
      </c>
      <c r="H24" s="262">
        <f t="shared" si="0"/>
        <v>0</v>
      </c>
      <c r="I24" s="263" t="e">
        <f t="shared" si="1"/>
        <v>#DIV/0!</v>
      </c>
      <c r="J24" s="252"/>
    </row>
    <row r="25" spans="1:10">
      <c r="A25" s="252"/>
      <c r="B25" s="259">
        <v>0</v>
      </c>
      <c r="C25" s="260">
        <v>0</v>
      </c>
      <c r="D25" s="261">
        <f>(B25*C25)</f>
        <v>0</v>
      </c>
      <c r="E25" s="259">
        <v>0</v>
      </c>
      <c r="F25" s="260">
        <v>0</v>
      </c>
      <c r="G25" s="261">
        <f>E25*F25</f>
        <v>0</v>
      </c>
      <c r="H25" s="262">
        <f t="shared" si="0"/>
        <v>0</v>
      </c>
      <c r="I25" s="263" t="e">
        <f t="shared" si="1"/>
        <v>#DIV/0!</v>
      </c>
      <c r="J25" s="252"/>
    </row>
    <row r="26" spans="1:10">
      <c r="A26" s="252"/>
      <c r="B26" s="259">
        <v>0</v>
      </c>
      <c r="C26" s="260">
        <v>0</v>
      </c>
      <c r="D26" s="261">
        <f>(B26*C26)</f>
        <v>0</v>
      </c>
      <c r="E26" s="259">
        <v>0</v>
      </c>
      <c r="F26" s="260">
        <v>0</v>
      </c>
      <c r="G26" s="261">
        <f>E26*F26</f>
        <v>0</v>
      </c>
      <c r="H26" s="262">
        <f t="shared" si="0"/>
        <v>0</v>
      </c>
      <c r="I26" s="263" t="e">
        <f t="shared" si="1"/>
        <v>#DIV/0!</v>
      </c>
      <c r="J26" s="252"/>
    </row>
    <row r="27" spans="1:10">
      <c r="A27" s="252"/>
      <c r="B27" s="259">
        <v>0</v>
      </c>
      <c r="C27" s="260">
        <v>0</v>
      </c>
      <c r="D27" s="261">
        <f>(B27*C27)</f>
        <v>0</v>
      </c>
      <c r="E27" s="259">
        <v>0</v>
      </c>
      <c r="F27" s="260">
        <v>0</v>
      </c>
      <c r="G27" s="261">
        <f>E27*F27</f>
        <v>0</v>
      </c>
      <c r="H27" s="262">
        <f t="shared" si="0"/>
        <v>0</v>
      </c>
      <c r="I27" s="263" t="e">
        <f t="shared" si="1"/>
        <v>#DIV/0!</v>
      </c>
      <c r="J27" s="252"/>
    </row>
    <row r="28" spans="1:10" ht="15.75">
      <c r="A28" s="264" t="s">
        <v>180</v>
      </c>
      <c r="B28" s="265">
        <f>SUM(B23:B27)</f>
        <v>0</v>
      </c>
      <c r="C28" s="265"/>
      <c r="D28" s="266">
        <f>SUM(D23:D27)</f>
        <v>0</v>
      </c>
      <c r="E28" s="265">
        <f>SUM(E23:E27)</f>
        <v>0</v>
      </c>
      <c r="F28" s="265"/>
      <c r="G28" s="266">
        <f>SUM(G23:G27)</f>
        <v>0</v>
      </c>
      <c r="H28" s="267">
        <f t="shared" si="0"/>
        <v>0</v>
      </c>
      <c r="I28" s="268" t="e">
        <f t="shared" si="1"/>
        <v>#DIV/0!</v>
      </c>
      <c r="J28" s="269" t="e">
        <f>IF(OR(ABS(H28)&gt;10000,AND(ABS(I28)&gt;0.1,H28&gt;5000)),"justification","no")</f>
        <v>#DIV/0!</v>
      </c>
    </row>
    <row r="29" spans="1:10">
      <c r="A29" s="270" t="s">
        <v>181</v>
      </c>
      <c r="B29" s="271" t="s">
        <v>182</v>
      </c>
      <c r="C29" s="271" t="s">
        <v>182</v>
      </c>
      <c r="D29" s="272" t="s">
        <v>181</v>
      </c>
      <c r="E29" s="271" t="s">
        <v>182</v>
      </c>
      <c r="F29" s="271" t="s">
        <v>182</v>
      </c>
      <c r="G29" s="272" t="s">
        <v>181</v>
      </c>
      <c r="H29" s="273" t="s">
        <v>181</v>
      </c>
      <c r="I29" s="273" t="s">
        <v>181</v>
      </c>
      <c r="J29" s="273" t="s">
        <v>181</v>
      </c>
    </row>
    <row r="30" spans="1:10">
      <c r="A30" s="252"/>
      <c r="B30" s="259">
        <v>0</v>
      </c>
      <c r="C30" s="260">
        <v>0</v>
      </c>
      <c r="D30" s="261">
        <f>(B30*C30)</f>
        <v>0</v>
      </c>
      <c r="E30" s="259">
        <v>0</v>
      </c>
      <c r="F30" s="260">
        <v>0</v>
      </c>
      <c r="G30" s="261">
        <f>E30*F30</f>
        <v>0</v>
      </c>
      <c r="H30" s="262">
        <f>G30-D30</f>
        <v>0</v>
      </c>
      <c r="I30" s="263" t="e">
        <f>H30/D30</f>
        <v>#DIV/0!</v>
      </c>
      <c r="J30" s="252"/>
    </row>
    <row r="31" spans="1:10">
      <c r="A31" s="252"/>
      <c r="B31" s="259">
        <v>0</v>
      </c>
      <c r="C31" s="260">
        <v>0</v>
      </c>
      <c r="D31" s="261">
        <f>(B31*C31)</f>
        <v>0</v>
      </c>
      <c r="E31" s="259">
        <v>0</v>
      </c>
      <c r="F31" s="260">
        <v>0</v>
      </c>
      <c r="G31" s="261">
        <f>E31*F31</f>
        <v>0</v>
      </c>
      <c r="H31" s="262">
        <f>G31-D31</f>
        <v>0</v>
      </c>
      <c r="I31" s="263" t="e">
        <f>H31/D31</f>
        <v>#DIV/0!</v>
      </c>
      <c r="J31" s="252"/>
    </row>
    <row r="32" spans="1:10">
      <c r="A32" s="252"/>
      <c r="B32" s="259">
        <v>0</v>
      </c>
      <c r="C32" s="260">
        <v>0</v>
      </c>
      <c r="D32" s="261">
        <f>(B32*C32)</f>
        <v>0</v>
      </c>
      <c r="E32" s="259">
        <v>0</v>
      </c>
      <c r="F32" s="260">
        <v>0</v>
      </c>
      <c r="G32" s="261">
        <f>E32*F32</f>
        <v>0</v>
      </c>
      <c r="H32" s="262">
        <f>G32-D32</f>
        <v>0</v>
      </c>
      <c r="I32" s="263" t="e">
        <f>H32/D32</f>
        <v>#DIV/0!</v>
      </c>
      <c r="J32" s="252"/>
    </row>
    <row r="33" spans="1:10">
      <c r="A33" s="252"/>
      <c r="B33" s="259">
        <v>0</v>
      </c>
      <c r="C33" s="260">
        <v>0</v>
      </c>
      <c r="D33" s="261">
        <f>(B33*C33)</f>
        <v>0</v>
      </c>
      <c r="E33" s="259">
        <v>0</v>
      </c>
      <c r="F33" s="260">
        <v>0</v>
      </c>
      <c r="G33" s="261">
        <f>E33*F33</f>
        <v>0</v>
      </c>
      <c r="H33" s="262">
        <f>G33-D33</f>
        <v>0</v>
      </c>
      <c r="I33" s="263" t="e">
        <f>H33/D33</f>
        <v>#DIV/0!</v>
      </c>
      <c r="J33" s="252"/>
    </row>
    <row r="34" spans="1:10" ht="15.75">
      <c r="A34" s="264" t="s">
        <v>183</v>
      </c>
      <c r="B34" s="265">
        <f>SUM(B30:B33)</f>
        <v>0</v>
      </c>
      <c r="C34" s="265"/>
      <c r="D34" s="266">
        <f>SUM(D30:D33)</f>
        <v>0</v>
      </c>
      <c r="E34" s="265">
        <f>SUM(E30:E33)</f>
        <v>0</v>
      </c>
      <c r="F34" s="265"/>
      <c r="G34" s="266">
        <f>SUM(G30:G33)</f>
        <v>0</v>
      </c>
      <c r="H34" s="267">
        <f>G34-D34</f>
        <v>0</v>
      </c>
      <c r="I34" s="268" t="e">
        <f>H34/D34</f>
        <v>#DIV/0!</v>
      </c>
      <c r="J34" s="269" t="e">
        <f>IF(OR(ABS(H34)&gt;10000,AND(ABS(I34)&gt;0.1,H34&gt;5000)),"justification","no")</f>
        <v>#DIV/0!</v>
      </c>
    </row>
    <row r="35" spans="1:10">
      <c r="A35" s="270" t="s">
        <v>181</v>
      </c>
      <c r="B35" s="271" t="s">
        <v>182</v>
      </c>
      <c r="C35" s="274" t="s">
        <v>181</v>
      </c>
      <c r="D35" s="272" t="s">
        <v>181</v>
      </c>
      <c r="E35" s="271" t="s">
        <v>182</v>
      </c>
      <c r="F35" s="274" t="s">
        <v>181</v>
      </c>
      <c r="G35" s="272" t="s">
        <v>181</v>
      </c>
      <c r="H35" s="273" t="s">
        <v>181</v>
      </c>
      <c r="I35" s="273" t="s">
        <v>181</v>
      </c>
      <c r="J35" s="273" t="s">
        <v>181</v>
      </c>
    </row>
    <row r="36" spans="1:10">
      <c r="A36" s="252"/>
      <c r="B36" s="259">
        <v>0</v>
      </c>
      <c r="C36" s="260">
        <v>0</v>
      </c>
      <c r="D36" s="261">
        <f>(B36*C36)</f>
        <v>0</v>
      </c>
      <c r="E36" s="259">
        <v>0</v>
      </c>
      <c r="F36" s="260">
        <v>0</v>
      </c>
      <c r="G36" s="261">
        <f>E36*F36</f>
        <v>0</v>
      </c>
      <c r="H36" s="262">
        <f>G36-D36</f>
        <v>0</v>
      </c>
      <c r="I36" s="263" t="e">
        <f>H36/D36</f>
        <v>#DIV/0!</v>
      </c>
      <c r="J36" s="252"/>
    </row>
    <row r="37" spans="1:10">
      <c r="A37" s="252"/>
      <c r="B37" s="259">
        <v>0</v>
      </c>
      <c r="C37" s="260">
        <v>0</v>
      </c>
      <c r="D37" s="261">
        <f>(B37*C37)</f>
        <v>0</v>
      </c>
      <c r="E37" s="259">
        <v>0</v>
      </c>
      <c r="F37" s="260">
        <v>0</v>
      </c>
      <c r="G37" s="261">
        <f>E37*F37</f>
        <v>0</v>
      </c>
      <c r="H37" s="262">
        <f>G37-D37</f>
        <v>0</v>
      </c>
      <c r="I37" s="263" t="e">
        <f>H37/D37</f>
        <v>#DIV/0!</v>
      </c>
      <c r="J37" s="252"/>
    </row>
    <row r="38" spans="1:10">
      <c r="A38" s="252"/>
      <c r="B38" s="259">
        <v>0</v>
      </c>
      <c r="C38" s="260">
        <v>0</v>
      </c>
      <c r="D38" s="261">
        <f>(B38*C38)</f>
        <v>0</v>
      </c>
      <c r="E38" s="259">
        <v>0</v>
      </c>
      <c r="F38" s="260">
        <v>0</v>
      </c>
      <c r="G38" s="261">
        <f>E38*F38</f>
        <v>0</v>
      </c>
      <c r="H38" s="262">
        <f>G38-D38</f>
        <v>0</v>
      </c>
      <c r="I38" s="263" t="e">
        <f>H38/D38</f>
        <v>#DIV/0!</v>
      </c>
      <c r="J38" s="252"/>
    </row>
    <row r="39" spans="1:10" ht="15.75">
      <c r="A39" s="264" t="s">
        <v>184</v>
      </c>
      <c r="B39" s="265">
        <f>SUM(B36:B38)</f>
        <v>0</v>
      </c>
      <c r="C39" s="275"/>
      <c r="D39" s="266">
        <f>SUM(D36:D38)</f>
        <v>0</v>
      </c>
      <c r="E39" s="265">
        <f>SUM(E36:E38)</f>
        <v>0</v>
      </c>
      <c r="F39" s="275"/>
      <c r="G39" s="266">
        <f>SUM(G36:G38)</f>
        <v>0</v>
      </c>
      <c r="H39" s="267">
        <f>G39-D39</f>
        <v>0</v>
      </c>
      <c r="I39" s="268" t="e">
        <f>H39/D39</f>
        <v>#DIV/0!</v>
      </c>
      <c r="J39" s="269" t="e">
        <f>IF(OR(ABS(H39)&gt;10000,AND(ABS(I39)&gt;0.1,H39&gt;5000)),"justification","no")</f>
        <v>#DIV/0!</v>
      </c>
    </row>
    <row r="40" spans="1:10">
      <c r="A40" s="270" t="s">
        <v>181</v>
      </c>
      <c r="B40" s="271" t="s">
        <v>182</v>
      </c>
      <c r="C40" s="274" t="s">
        <v>181</v>
      </c>
      <c r="D40" s="272" t="s">
        <v>181</v>
      </c>
      <c r="E40" s="271" t="s">
        <v>182</v>
      </c>
      <c r="F40" s="274" t="s">
        <v>181</v>
      </c>
      <c r="G40" s="272" t="s">
        <v>181</v>
      </c>
      <c r="H40" s="273" t="s">
        <v>181</v>
      </c>
      <c r="I40" s="273" t="s">
        <v>181</v>
      </c>
      <c r="J40" s="273" t="s">
        <v>181</v>
      </c>
    </row>
    <row r="41" spans="1:10">
      <c r="A41" s="252" t="s">
        <v>185</v>
      </c>
      <c r="B41" s="259">
        <v>0</v>
      </c>
      <c r="C41" s="260">
        <v>0</v>
      </c>
      <c r="D41" s="261">
        <f>(B41*C41)</f>
        <v>0</v>
      </c>
      <c r="E41" s="259">
        <v>0</v>
      </c>
      <c r="F41" s="260">
        <v>0</v>
      </c>
      <c r="G41" s="261">
        <f>E41*F41</f>
        <v>0</v>
      </c>
      <c r="H41" s="262">
        <f>G41-D41</f>
        <v>0</v>
      </c>
      <c r="I41" s="263" t="e">
        <f>H41/D41</f>
        <v>#DIV/0!</v>
      </c>
      <c r="J41" s="252"/>
    </row>
    <row r="42" spans="1:10">
      <c r="A42" s="252"/>
      <c r="B42" s="259">
        <v>0</v>
      </c>
      <c r="C42" s="260">
        <v>0</v>
      </c>
      <c r="D42" s="261">
        <f>(B42*C42)</f>
        <v>0</v>
      </c>
      <c r="E42" s="259">
        <v>0</v>
      </c>
      <c r="F42" s="260">
        <v>0</v>
      </c>
      <c r="G42" s="261">
        <f>E42*F42</f>
        <v>0</v>
      </c>
      <c r="H42" s="262">
        <f>G42-D42</f>
        <v>0</v>
      </c>
      <c r="I42" s="263" t="e">
        <f>H42/D42</f>
        <v>#DIV/0!</v>
      </c>
      <c r="J42" s="252"/>
    </row>
    <row r="43" spans="1:10">
      <c r="A43" s="252"/>
      <c r="B43" s="259">
        <v>0</v>
      </c>
      <c r="C43" s="260">
        <v>0</v>
      </c>
      <c r="D43" s="261">
        <f>(B43*C43)</f>
        <v>0</v>
      </c>
      <c r="E43" s="259">
        <v>0</v>
      </c>
      <c r="F43" s="260">
        <v>0</v>
      </c>
      <c r="G43" s="261">
        <f>E43*F43</f>
        <v>0</v>
      </c>
      <c r="H43" s="262">
        <f>G43-D43</f>
        <v>0</v>
      </c>
      <c r="I43" s="263" t="e">
        <f>H43/D43</f>
        <v>#DIV/0!</v>
      </c>
      <c r="J43" s="252"/>
    </row>
    <row r="44" spans="1:10" ht="15.75">
      <c r="A44" s="264" t="s">
        <v>186</v>
      </c>
      <c r="B44" s="265">
        <f>SUM(B41:B43)</f>
        <v>0</v>
      </c>
      <c r="C44" s="265"/>
      <c r="D44" s="266">
        <f>SUM(D41:D43)</f>
        <v>0</v>
      </c>
      <c r="E44" s="265">
        <f>SUM(E41:E43)</f>
        <v>0</v>
      </c>
      <c r="F44" s="265"/>
      <c r="G44" s="266">
        <f>SUM(G41:G43)</f>
        <v>0</v>
      </c>
      <c r="H44" s="267">
        <f>G44-D44</f>
        <v>0</v>
      </c>
      <c r="I44" s="268" t="e">
        <f>H44/D44</f>
        <v>#DIV/0!</v>
      </c>
      <c r="J44" s="269" t="e">
        <f>IF(OR(ABS(H44)&gt;10000,AND(ABS(I44)&gt;0.1,H44&gt;5000)),"justification","no")</f>
        <v>#DIV/0!</v>
      </c>
    </row>
    <row r="45" spans="1:10">
      <c r="A45" s="270" t="s">
        <v>181</v>
      </c>
      <c r="B45" s="271" t="s">
        <v>182</v>
      </c>
      <c r="C45" s="274" t="s">
        <v>181</v>
      </c>
      <c r="D45" s="272" t="s">
        <v>181</v>
      </c>
      <c r="E45" s="271" t="s">
        <v>182</v>
      </c>
      <c r="F45" s="274" t="s">
        <v>181</v>
      </c>
      <c r="G45" s="272" t="s">
        <v>181</v>
      </c>
      <c r="H45" s="273" t="s">
        <v>181</v>
      </c>
      <c r="I45" s="273" t="s">
        <v>181</v>
      </c>
      <c r="J45" s="273" t="s">
        <v>181</v>
      </c>
    </row>
    <row r="46" spans="1:10">
      <c r="A46" s="252"/>
      <c r="B46" s="259">
        <v>0</v>
      </c>
      <c r="C46" s="260">
        <v>0</v>
      </c>
      <c r="D46" s="261">
        <f>(B46*C46)</f>
        <v>0</v>
      </c>
      <c r="E46" s="259">
        <v>0</v>
      </c>
      <c r="F46" s="260">
        <v>0</v>
      </c>
      <c r="G46" s="261">
        <f>E46*F46</f>
        <v>0</v>
      </c>
      <c r="H46" s="262">
        <f>G46-D46</f>
        <v>0</v>
      </c>
      <c r="I46" s="263" t="e">
        <f>H46/D46</f>
        <v>#DIV/0!</v>
      </c>
      <c r="J46" s="252"/>
    </row>
    <row r="47" spans="1:10">
      <c r="A47" s="252"/>
      <c r="B47" s="259">
        <v>0</v>
      </c>
      <c r="C47" s="260">
        <v>0</v>
      </c>
      <c r="D47" s="261">
        <f>(B47*C47)</f>
        <v>0</v>
      </c>
      <c r="E47" s="259">
        <v>0</v>
      </c>
      <c r="F47" s="260">
        <v>0</v>
      </c>
      <c r="G47" s="261">
        <f>E47*F47</f>
        <v>0</v>
      </c>
      <c r="H47" s="262">
        <f>G47-D47</f>
        <v>0</v>
      </c>
      <c r="I47" s="263" t="e">
        <f>H47/D47</f>
        <v>#DIV/0!</v>
      </c>
      <c r="J47" s="252"/>
    </row>
    <row r="48" spans="1:10">
      <c r="A48" s="252"/>
      <c r="B48" s="259">
        <v>0</v>
      </c>
      <c r="C48" s="260">
        <v>0</v>
      </c>
      <c r="D48" s="261">
        <f>(B48*C48)</f>
        <v>0</v>
      </c>
      <c r="E48" s="259">
        <v>0</v>
      </c>
      <c r="F48" s="260">
        <v>0</v>
      </c>
      <c r="G48" s="261">
        <f>E48*F48</f>
        <v>0</v>
      </c>
      <c r="H48" s="262">
        <f>G48-D48</f>
        <v>0</v>
      </c>
      <c r="I48" s="263" t="e">
        <f>H48/D48</f>
        <v>#DIV/0!</v>
      </c>
      <c r="J48" s="252"/>
    </row>
    <row r="49" spans="1:10" ht="15.75">
      <c r="A49" s="264" t="s">
        <v>187</v>
      </c>
      <c r="B49" s="265">
        <f>SUM(B46:B48)</f>
        <v>0</v>
      </c>
      <c r="C49" s="265"/>
      <c r="D49" s="266">
        <f>SUM(D46:D48)</f>
        <v>0</v>
      </c>
      <c r="E49" s="265">
        <f>SUM(E46:E48)</f>
        <v>0</v>
      </c>
      <c r="F49" s="265"/>
      <c r="G49" s="266">
        <f>SUM(G46:G48)</f>
        <v>0</v>
      </c>
      <c r="H49" s="267">
        <f>G49-D49</f>
        <v>0</v>
      </c>
      <c r="I49" s="268" t="e">
        <f>H49/D49</f>
        <v>#DIV/0!</v>
      </c>
      <c r="J49" s="269" t="e">
        <f>IF(OR(ABS(H49)&gt;10000,AND(ABS(I49)&gt;0.1,H49&gt;5000)),"justification","no")</f>
        <v>#DIV/0!</v>
      </c>
    </row>
    <row r="50" spans="1:10">
      <c r="A50" s="270" t="s">
        <v>181</v>
      </c>
      <c r="B50" s="271" t="s">
        <v>182</v>
      </c>
      <c r="C50" s="274" t="s">
        <v>181</v>
      </c>
      <c r="D50" s="272" t="s">
        <v>181</v>
      </c>
      <c r="E50" s="271" t="s">
        <v>182</v>
      </c>
      <c r="F50" s="274" t="s">
        <v>181</v>
      </c>
      <c r="G50" s="272" t="s">
        <v>181</v>
      </c>
      <c r="H50" s="273" t="s">
        <v>181</v>
      </c>
      <c r="I50" s="273" t="s">
        <v>181</v>
      </c>
      <c r="J50" s="273" t="s">
        <v>181</v>
      </c>
    </row>
    <row r="51" spans="1:10">
      <c r="A51" s="252" t="s">
        <v>185</v>
      </c>
      <c r="B51" s="259">
        <v>0</v>
      </c>
      <c r="C51" s="260">
        <v>0</v>
      </c>
      <c r="D51" s="261">
        <f>(E51*C51)</f>
        <v>0</v>
      </c>
      <c r="E51" s="259">
        <v>0</v>
      </c>
      <c r="F51" s="260">
        <v>0</v>
      </c>
      <c r="G51" s="261">
        <f t="shared" ref="G51:G56" si="2">E51*F51</f>
        <v>0</v>
      </c>
      <c r="H51" s="262">
        <f t="shared" ref="H51:H57" si="3">G51-D51</f>
        <v>0</v>
      </c>
      <c r="I51" s="263" t="e">
        <f t="shared" ref="I51:I57" si="4">H51/D51</f>
        <v>#DIV/0!</v>
      </c>
      <c r="J51" s="252"/>
    </row>
    <row r="52" spans="1:10">
      <c r="A52" s="252" t="s">
        <v>185</v>
      </c>
      <c r="B52" s="259">
        <v>0</v>
      </c>
      <c r="C52" s="260">
        <v>0</v>
      </c>
      <c r="D52" s="261">
        <f>(B52*C52)</f>
        <v>0</v>
      </c>
      <c r="E52" s="259">
        <v>0</v>
      </c>
      <c r="F52" s="260">
        <v>0</v>
      </c>
      <c r="G52" s="261">
        <f t="shared" si="2"/>
        <v>0</v>
      </c>
      <c r="H52" s="262">
        <f t="shared" si="3"/>
        <v>0</v>
      </c>
      <c r="I52" s="263" t="e">
        <f t="shared" si="4"/>
        <v>#DIV/0!</v>
      </c>
      <c r="J52" s="252"/>
    </row>
    <row r="53" spans="1:10">
      <c r="A53" s="252" t="s">
        <v>185</v>
      </c>
      <c r="B53" s="259">
        <v>0</v>
      </c>
      <c r="C53" s="260">
        <v>0</v>
      </c>
      <c r="D53" s="261">
        <f>(B53*C53)</f>
        <v>0</v>
      </c>
      <c r="E53" s="259">
        <v>0</v>
      </c>
      <c r="F53" s="260">
        <v>0</v>
      </c>
      <c r="G53" s="261">
        <f t="shared" si="2"/>
        <v>0</v>
      </c>
      <c r="H53" s="262">
        <f t="shared" si="3"/>
        <v>0</v>
      </c>
      <c r="I53" s="263" t="e">
        <f t="shared" si="4"/>
        <v>#DIV/0!</v>
      </c>
      <c r="J53" s="252"/>
    </row>
    <row r="54" spans="1:10">
      <c r="A54" s="252" t="s">
        <v>185</v>
      </c>
      <c r="B54" s="259">
        <v>0</v>
      </c>
      <c r="C54" s="260">
        <v>0</v>
      </c>
      <c r="D54" s="261">
        <f>(B54*C54)</f>
        <v>0</v>
      </c>
      <c r="E54" s="259">
        <v>0</v>
      </c>
      <c r="F54" s="260">
        <v>0</v>
      </c>
      <c r="G54" s="261">
        <f t="shared" si="2"/>
        <v>0</v>
      </c>
      <c r="H54" s="262">
        <f t="shared" si="3"/>
        <v>0</v>
      </c>
      <c r="I54" s="263" t="e">
        <f t="shared" si="4"/>
        <v>#DIV/0!</v>
      </c>
      <c r="J54" s="252"/>
    </row>
    <row r="55" spans="1:10">
      <c r="A55" s="252" t="s">
        <v>185</v>
      </c>
      <c r="B55" s="259">
        <v>0</v>
      </c>
      <c r="C55" s="260">
        <v>0</v>
      </c>
      <c r="D55" s="261">
        <f>(B55*C55)</f>
        <v>0</v>
      </c>
      <c r="E55" s="259">
        <v>0</v>
      </c>
      <c r="F55" s="260">
        <v>0</v>
      </c>
      <c r="G55" s="261">
        <f t="shared" si="2"/>
        <v>0</v>
      </c>
      <c r="H55" s="262">
        <f t="shared" si="3"/>
        <v>0</v>
      </c>
      <c r="I55" s="263" t="e">
        <f t="shared" si="4"/>
        <v>#DIV/0!</v>
      </c>
      <c r="J55" s="252"/>
    </row>
    <row r="56" spans="1:10">
      <c r="A56" s="252" t="s">
        <v>185</v>
      </c>
      <c r="B56" s="259">
        <v>0</v>
      </c>
      <c r="C56" s="260">
        <v>0</v>
      </c>
      <c r="D56" s="261">
        <f>(B56*C56)</f>
        <v>0</v>
      </c>
      <c r="E56" s="259">
        <v>0</v>
      </c>
      <c r="F56" s="260">
        <v>0</v>
      </c>
      <c r="G56" s="261">
        <f t="shared" si="2"/>
        <v>0</v>
      </c>
      <c r="H56" s="262">
        <f t="shared" si="3"/>
        <v>0</v>
      </c>
      <c r="I56" s="263" t="e">
        <f t="shared" si="4"/>
        <v>#DIV/0!</v>
      </c>
      <c r="J56" s="252"/>
    </row>
    <row r="57" spans="1:10" ht="15.75">
      <c r="A57" s="264" t="s">
        <v>188</v>
      </c>
      <c r="B57" s="265">
        <f>SUM(B51:B56)</f>
        <v>0</v>
      </c>
      <c r="C57" s="265"/>
      <c r="D57" s="266">
        <f>SUM(D51:D56)</f>
        <v>0</v>
      </c>
      <c r="E57" s="265">
        <f>SUM(E51:E56)</f>
        <v>0</v>
      </c>
      <c r="F57" s="265"/>
      <c r="G57" s="266">
        <f>SUM(G51:G56)</f>
        <v>0</v>
      </c>
      <c r="H57" s="267">
        <f t="shared" si="3"/>
        <v>0</v>
      </c>
      <c r="I57" s="268" t="e">
        <f t="shared" si="4"/>
        <v>#DIV/0!</v>
      </c>
      <c r="J57" s="269" t="e">
        <f>IF(OR(ABS(H57)&gt;10000,AND(ABS(I57)&gt;0.1,H57&gt;5000)),"justification","no")</f>
        <v>#DIV/0!</v>
      </c>
    </row>
    <row r="58" spans="1:10">
      <c r="A58" s="270" t="s">
        <v>181</v>
      </c>
      <c r="B58" s="271" t="s">
        <v>182</v>
      </c>
      <c r="C58" s="274" t="s">
        <v>181</v>
      </c>
      <c r="D58" s="272" t="s">
        <v>181</v>
      </c>
      <c r="E58" s="271" t="s">
        <v>182</v>
      </c>
      <c r="F58" s="274" t="s">
        <v>181</v>
      </c>
      <c r="G58" s="272" t="s">
        <v>181</v>
      </c>
      <c r="H58" s="273" t="s">
        <v>181</v>
      </c>
      <c r="I58" s="273" t="s">
        <v>181</v>
      </c>
      <c r="J58" s="273" t="s">
        <v>181</v>
      </c>
    </row>
    <row r="59" spans="1:10">
      <c r="A59" s="252" t="s">
        <v>185</v>
      </c>
      <c r="B59" s="259">
        <v>0</v>
      </c>
      <c r="C59" s="260">
        <v>0</v>
      </c>
      <c r="D59" s="261">
        <f>(B59*C59)</f>
        <v>0</v>
      </c>
      <c r="E59" s="259">
        <v>0</v>
      </c>
      <c r="F59" s="260">
        <v>0</v>
      </c>
      <c r="G59" s="261">
        <f>E59*F59</f>
        <v>0</v>
      </c>
      <c r="H59" s="262">
        <f>G59-D59</f>
        <v>0</v>
      </c>
      <c r="I59" s="263" t="e">
        <f>H59/D59</f>
        <v>#DIV/0!</v>
      </c>
      <c r="J59" s="252"/>
    </row>
    <row r="60" spans="1:10">
      <c r="A60" s="252" t="s">
        <v>185</v>
      </c>
      <c r="B60" s="259">
        <v>0</v>
      </c>
      <c r="C60" s="260">
        <v>0</v>
      </c>
      <c r="D60" s="261">
        <f>(B60*C60)</f>
        <v>0</v>
      </c>
      <c r="E60" s="259">
        <v>0</v>
      </c>
      <c r="F60" s="260">
        <v>0</v>
      </c>
      <c r="G60" s="261">
        <f>E60*F60</f>
        <v>0</v>
      </c>
      <c r="H60" s="262">
        <f>G60-D60</f>
        <v>0</v>
      </c>
      <c r="I60" s="263" t="e">
        <f>H60/D60</f>
        <v>#DIV/0!</v>
      </c>
      <c r="J60" s="252"/>
    </row>
    <row r="61" spans="1:10">
      <c r="A61" s="252"/>
      <c r="B61" s="259">
        <v>0</v>
      </c>
      <c r="C61" s="260">
        <v>0</v>
      </c>
      <c r="D61" s="261">
        <f>(B61*C61)</f>
        <v>0</v>
      </c>
      <c r="E61" s="259">
        <v>0</v>
      </c>
      <c r="F61" s="260">
        <v>0</v>
      </c>
      <c r="G61" s="261">
        <f>E61*F61</f>
        <v>0</v>
      </c>
      <c r="H61" s="262">
        <f>G61-D61</f>
        <v>0</v>
      </c>
      <c r="I61" s="263" t="e">
        <f>H61/D61</f>
        <v>#DIV/0!</v>
      </c>
      <c r="J61" s="252"/>
    </row>
    <row r="62" spans="1:10" ht="15.75">
      <c r="A62" s="264" t="s">
        <v>189</v>
      </c>
      <c r="B62" s="265">
        <f>SUM(B59:B61)</f>
        <v>0</v>
      </c>
      <c r="C62" s="265"/>
      <c r="D62" s="266">
        <f>SUM(D59:D61)</f>
        <v>0</v>
      </c>
      <c r="E62" s="265">
        <f>SUM(E59:E61)</f>
        <v>0</v>
      </c>
      <c r="F62" s="265"/>
      <c r="G62" s="266">
        <f>SUM(G59:G61)</f>
        <v>0</v>
      </c>
      <c r="H62" s="267">
        <f>G62-D62</f>
        <v>0</v>
      </c>
      <c r="I62" s="268" t="e">
        <f>H62/D62</f>
        <v>#DIV/0!</v>
      </c>
      <c r="J62" s="269" t="e">
        <f>IF(OR(ABS(H62)&gt;10000,AND(ABS(I62)&gt;0.1,H62&gt;5000)),"justification","no")</f>
        <v>#DIV/0!</v>
      </c>
    </row>
    <row r="63" spans="1:10">
      <c r="A63" s="276" t="s">
        <v>182</v>
      </c>
      <c r="B63" s="276" t="s">
        <v>182</v>
      </c>
      <c r="C63" s="274" t="s">
        <v>181</v>
      </c>
      <c r="D63" s="272" t="s">
        <v>181</v>
      </c>
      <c r="E63" s="276" t="s">
        <v>182</v>
      </c>
      <c r="F63" s="274" t="s">
        <v>181</v>
      </c>
      <c r="G63" s="272" t="s">
        <v>181</v>
      </c>
      <c r="H63" s="273" t="s">
        <v>181</v>
      </c>
      <c r="I63" s="273" t="s">
        <v>181</v>
      </c>
      <c r="J63" s="273" t="s">
        <v>181</v>
      </c>
    </row>
    <row r="64" spans="1:10">
      <c r="A64" s="252" t="s">
        <v>185</v>
      </c>
      <c r="B64" s="259">
        <v>0</v>
      </c>
      <c r="C64" s="260">
        <v>0</v>
      </c>
      <c r="D64" s="261">
        <f>(B64*C64)</f>
        <v>0</v>
      </c>
      <c r="E64" s="259">
        <v>0</v>
      </c>
      <c r="F64" s="260">
        <v>0</v>
      </c>
      <c r="G64" s="261">
        <f>E64*F64</f>
        <v>0</v>
      </c>
      <c r="H64" s="262">
        <f>G64-D64</f>
        <v>0</v>
      </c>
      <c r="I64" s="263" t="e">
        <f>H64/D64</f>
        <v>#DIV/0!</v>
      </c>
      <c r="J64" s="252"/>
    </row>
    <row r="65" spans="1:10">
      <c r="A65" s="252"/>
      <c r="B65" s="259">
        <v>0</v>
      </c>
      <c r="C65" s="260">
        <v>0</v>
      </c>
      <c r="D65" s="261">
        <f>(B65*C65)</f>
        <v>0</v>
      </c>
      <c r="E65" s="259">
        <v>0</v>
      </c>
      <c r="F65" s="260">
        <v>0</v>
      </c>
      <c r="G65" s="261">
        <f>E65*F65</f>
        <v>0</v>
      </c>
      <c r="H65" s="262">
        <f>G65-D65</f>
        <v>0</v>
      </c>
      <c r="I65" s="263" t="e">
        <f>H65/D65</f>
        <v>#DIV/0!</v>
      </c>
      <c r="J65" s="252"/>
    </row>
    <row r="66" spans="1:10">
      <c r="A66" s="252"/>
      <c r="B66" s="259">
        <v>0</v>
      </c>
      <c r="C66" s="260">
        <v>0</v>
      </c>
      <c r="D66" s="261">
        <f>(B66*C66)</f>
        <v>0</v>
      </c>
      <c r="E66" s="259">
        <v>0</v>
      </c>
      <c r="F66" s="260">
        <v>0</v>
      </c>
      <c r="G66" s="261">
        <f>E66*F66</f>
        <v>0</v>
      </c>
      <c r="H66" s="262">
        <f>G66-D66</f>
        <v>0</v>
      </c>
      <c r="I66" s="263" t="e">
        <f>H66/D66</f>
        <v>#DIV/0!</v>
      </c>
      <c r="J66" s="252"/>
    </row>
    <row r="67" spans="1:10" ht="15.75">
      <c r="A67" s="264" t="s">
        <v>190</v>
      </c>
      <c r="B67" s="265">
        <f>SUM(B64:B66)</f>
        <v>0</v>
      </c>
      <c r="C67" s="265"/>
      <c r="D67" s="266">
        <f>SUM(D64:D66)</f>
        <v>0</v>
      </c>
      <c r="E67" s="265">
        <f>SUM(E64:E66)</f>
        <v>0</v>
      </c>
      <c r="F67" s="265"/>
      <c r="G67" s="266">
        <f>SUM(G64:G66)</f>
        <v>0</v>
      </c>
      <c r="H67" s="267">
        <f>G67-D67</f>
        <v>0</v>
      </c>
      <c r="I67" s="268" t="e">
        <f>H67/D67</f>
        <v>#DIV/0!</v>
      </c>
      <c r="J67" s="269" t="e">
        <f>IF(OR(ABS(H67)&gt;10000,AND(ABS(I67)&gt;0.1,H67&gt;5000)),"justification","no")</f>
        <v>#DIV/0!</v>
      </c>
    </row>
    <row r="68" spans="1:10">
      <c r="A68" s="270" t="s">
        <v>181</v>
      </c>
      <c r="B68" s="271" t="s">
        <v>182</v>
      </c>
      <c r="C68" s="274" t="s">
        <v>181</v>
      </c>
      <c r="D68" s="272" t="s">
        <v>181</v>
      </c>
      <c r="E68" s="271" t="s">
        <v>182</v>
      </c>
      <c r="F68" s="274" t="s">
        <v>181</v>
      </c>
      <c r="G68" s="272" t="s">
        <v>181</v>
      </c>
      <c r="H68" s="273" t="s">
        <v>181</v>
      </c>
      <c r="I68" s="273" t="s">
        <v>181</v>
      </c>
      <c r="J68" s="273" t="s">
        <v>181</v>
      </c>
    </row>
    <row r="69" spans="1:10">
      <c r="A69" s="252" t="s">
        <v>185</v>
      </c>
      <c r="B69" s="259">
        <v>0</v>
      </c>
      <c r="C69" s="260">
        <v>0</v>
      </c>
      <c r="D69" s="261">
        <f>(B69*C69)</f>
        <v>0</v>
      </c>
      <c r="E69" s="259">
        <v>0</v>
      </c>
      <c r="F69" s="260">
        <v>0</v>
      </c>
      <c r="G69" s="261">
        <f>E69*F69</f>
        <v>0</v>
      </c>
      <c r="H69" s="262">
        <f>G69-D69</f>
        <v>0</v>
      </c>
      <c r="I69" s="263" t="e">
        <f>H69/D69</f>
        <v>#DIV/0!</v>
      </c>
      <c r="J69" s="252"/>
    </row>
    <row r="70" spans="1:10">
      <c r="A70" s="252" t="s">
        <v>185</v>
      </c>
      <c r="B70" s="259">
        <v>0</v>
      </c>
      <c r="C70" s="260">
        <v>0</v>
      </c>
      <c r="D70" s="261">
        <f>(B70*C70)</f>
        <v>0</v>
      </c>
      <c r="E70" s="259">
        <v>0</v>
      </c>
      <c r="F70" s="260">
        <v>0</v>
      </c>
      <c r="G70" s="261">
        <f>E70*F70</f>
        <v>0</v>
      </c>
      <c r="H70" s="262">
        <f>G70-D70</f>
        <v>0</v>
      </c>
      <c r="I70" s="263" t="e">
        <f>H70/D70</f>
        <v>#DIV/0!</v>
      </c>
      <c r="J70" s="252"/>
    </row>
    <row r="71" spans="1:10">
      <c r="A71" s="252" t="s">
        <v>185</v>
      </c>
      <c r="B71" s="259">
        <v>0</v>
      </c>
      <c r="C71" s="260">
        <v>0</v>
      </c>
      <c r="D71" s="261">
        <f>(B71*C71)</f>
        <v>0</v>
      </c>
      <c r="E71" s="259">
        <v>0</v>
      </c>
      <c r="F71" s="260">
        <v>0</v>
      </c>
      <c r="G71" s="261">
        <f>E71*F71</f>
        <v>0</v>
      </c>
      <c r="H71" s="262">
        <f>G71-D71</f>
        <v>0</v>
      </c>
      <c r="I71" s="263" t="e">
        <f>H71/D71</f>
        <v>#DIV/0!</v>
      </c>
      <c r="J71" s="252"/>
    </row>
    <row r="72" spans="1:10" ht="15.75">
      <c r="A72" s="264" t="s">
        <v>191</v>
      </c>
      <c r="B72" s="265">
        <f>SUM(B69:B71)</f>
        <v>0</v>
      </c>
      <c r="C72" s="265"/>
      <c r="D72" s="266">
        <f>SUM(D69:D71)</f>
        <v>0</v>
      </c>
      <c r="E72" s="265">
        <f>SUM(E69:E71)</f>
        <v>0</v>
      </c>
      <c r="F72" s="265" t="s">
        <v>185</v>
      </c>
      <c r="G72" s="266">
        <f>SUM(G69:G71)</f>
        <v>0</v>
      </c>
      <c r="H72" s="267">
        <f>G72-D72</f>
        <v>0</v>
      </c>
      <c r="I72" s="268" t="e">
        <f>H72/D72</f>
        <v>#DIV/0!</v>
      </c>
      <c r="J72" s="269" t="e">
        <f>IF(OR(ABS(H72)&gt;10000,AND(ABS(I72)&gt;0.1,H72&gt;5000)),"justification","no")</f>
        <v>#DIV/0!</v>
      </c>
    </row>
    <row r="73" spans="1:10">
      <c r="A73" s="270" t="s">
        <v>181</v>
      </c>
      <c r="B73" s="271" t="s">
        <v>182</v>
      </c>
      <c r="C73" s="274" t="s">
        <v>181</v>
      </c>
      <c r="D73" s="272" t="s">
        <v>181</v>
      </c>
      <c r="E73" s="271" t="s">
        <v>182</v>
      </c>
      <c r="F73" s="274" t="s">
        <v>181</v>
      </c>
      <c r="G73" s="272" t="s">
        <v>181</v>
      </c>
      <c r="H73" s="273" t="s">
        <v>181</v>
      </c>
      <c r="I73" s="273" t="s">
        <v>181</v>
      </c>
      <c r="J73" s="273" t="s">
        <v>181</v>
      </c>
    </row>
    <row r="74" spans="1:10">
      <c r="A74" s="252"/>
      <c r="D74" s="277"/>
      <c r="G74" s="277"/>
      <c r="H74" s="262" t="s">
        <v>11</v>
      </c>
      <c r="I74" s="278" t="s">
        <v>11</v>
      </c>
      <c r="J74" s="252"/>
    </row>
    <row r="75" spans="1:10" ht="15.75">
      <c r="A75" s="264" t="s">
        <v>192</v>
      </c>
      <c r="B75" s="279">
        <f>B28+B34+B39+B44+B49+B57+B62+B67+B72</f>
        <v>0</v>
      </c>
      <c r="C75" s="265"/>
      <c r="D75" s="280">
        <f>D28+D34+D39+D44+D49+D57+D62+D67+D72</f>
        <v>0</v>
      </c>
      <c r="E75" s="265">
        <f>E28+E34+E39+E44+E49+E57+E62+E67+E72</f>
        <v>0</v>
      </c>
      <c r="F75" s="265"/>
      <c r="G75" s="280">
        <f>G28+G34+G39+G44+G49+G57+G62+G67+G72</f>
        <v>0</v>
      </c>
      <c r="H75" s="267">
        <f>G75-D75</f>
        <v>0</v>
      </c>
      <c r="I75" s="268" t="e">
        <f>H75/D75</f>
        <v>#DIV/0!</v>
      </c>
      <c r="J75" s="252"/>
    </row>
    <row r="76" spans="1:10">
      <c r="A76" s="252"/>
      <c r="D76" s="277"/>
      <c r="G76" s="277" t="s">
        <v>185</v>
      </c>
      <c r="H76" s="262" t="s">
        <v>11</v>
      </c>
      <c r="I76" s="263" t="s">
        <v>11</v>
      </c>
      <c r="J76" s="252"/>
    </row>
    <row r="77" spans="1:10" ht="15.75">
      <c r="A77" s="264" t="s">
        <v>193</v>
      </c>
      <c r="B77" s="281" t="e">
        <f>(D77/D75)</f>
        <v>#DIV/0!</v>
      </c>
      <c r="C77" s="281"/>
      <c r="D77" s="266">
        <v>0</v>
      </c>
      <c r="E77" s="281" t="e">
        <f>(G77/G75)</f>
        <v>#DIV/0!</v>
      </c>
      <c r="F77" s="281"/>
      <c r="G77" s="266">
        <v>0</v>
      </c>
      <c r="H77" s="267">
        <f>G77-D77</f>
        <v>0</v>
      </c>
      <c r="I77" s="268" t="e">
        <f>H77/D77</f>
        <v>#DIV/0!</v>
      </c>
      <c r="J77" s="269" t="e">
        <f>IF(OR(ABS(H77)&gt;10000,AND(ABS(I77)&gt;0.1,H77&gt;5000)),"justification","no")</f>
        <v>#DIV/0!</v>
      </c>
    </row>
    <row r="78" spans="1:10">
      <c r="A78" s="252"/>
      <c r="D78" s="277"/>
      <c r="G78" s="277"/>
      <c r="H78" s="262" t="s">
        <v>11</v>
      </c>
      <c r="I78" s="263" t="s">
        <v>11</v>
      </c>
      <c r="J78" s="252"/>
    </row>
    <row r="79" spans="1:10" ht="18.75" thickBot="1">
      <c r="A79" s="282" t="s">
        <v>194</v>
      </c>
      <c r="B79" s="283"/>
      <c r="C79" s="283"/>
      <c r="D79" s="284">
        <f>(D75+D77)</f>
        <v>0</v>
      </c>
      <c r="E79" s="283"/>
      <c r="F79" s="283"/>
      <c r="G79" s="284">
        <f>(G75+G77)</f>
        <v>0</v>
      </c>
      <c r="H79" s="285">
        <f>G79-D79</f>
        <v>0</v>
      </c>
      <c r="I79" s="286" t="e">
        <f>H79/D79</f>
        <v>#DIV/0!</v>
      </c>
      <c r="J79" s="287"/>
    </row>
    <row r="80" spans="1:10">
      <c r="H80" s="11"/>
      <c r="I80" s="86"/>
    </row>
    <row r="81" spans="1:9">
      <c r="H81" s="11"/>
      <c r="I81" s="86"/>
    </row>
    <row r="82" spans="1:9" ht="18">
      <c r="A82" s="26" t="s">
        <v>161</v>
      </c>
      <c r="H82" s="288" t="str">
        <f>J2</f>
        <v>ATTACHMENT #2A</v>
      </c>
      <c r="I82" s="289"/>
    </row>
    <row r="83" spans="1:9" ht="14.25" customHeight="1">
      <c r="A83" s="26"/>
      <c r="H83" s="290"/>
      <c r="I83" s="291"/>
    </row>
    <row r="84" spans="1:9">
      <c r="A84" s="30">
        <f ca="1">A3</f>
        <v>46154</v>
      </c>
      <c r="H84" s="11"/>
      <c r="I84" s="86"/>
    </row>
    <row r="85" spans="1:9" ht="23.25">
      <c r="A85" s="816" t="s">
        <v>624</v>
      </c>
      <c r="B85" s="816"/>
      <c r="C85" s="816"/>
      <c r="D85" s="816"/>
      <c r="E85" s="816"/>
      <c r="F85" s="816"/>
      <c r="G85" s="816"/>
      <c r="H85" s="816"/>
      <c r="I85" s="86"/>
    </row>
    <row r="86" spans="1:9" ht="23.25">
      <c r="A86" s="816" t="s">
        <v>616</v>
      </c>
      <c r="B86" s="816"/>
      <c r="C86" s="816"/>
      <c r="D86" s="816"/>
      <c r="E86" s="816"/>
      <c r="F86" s="816"/>
      <c r="G86" s="816"/>
      <c r="H86" s="816"/>
      <c r="I86" s="86"/>
    </row>
    <row r="87" spans="1:9" ht="7.5" customHeight="1">
      <c r="A87" s="42"/>
      <c r="B87" s="42"/>
      <c r="C87" s="42"/>
      <c r="D87" s="42"/>
      <c r="E87" s="42"/>
      <c r="F87" s="42"/>
      <c r="G87" s="42"/>
      <c r="H87" s="42"/>
      <c r="I87" s="86"/>
    </row>
    <row r="88" spans="1:9" ht="20.25">
      <c r="A88" s="815" t="str">
        <f>A8</f>
        <v>LINE ITEM BUDGET FORM - A</v>
      </c>
      <c r="B88" s="815"/>
      <c r="C88" s="815"/>
      <c r="D88" s="815"/>
      <c r="E88" s="815"/>
      <c r="F88" s="815"/>
      <c r="G88" s="815"/>
      <c r="H88" s="815"/>
      <c r="I88" s="289"/>
    </row>
    <row r="89" spans="1:9" ht="23.25">
      <c r="A89" s="816" t="s">
        <v>195</v>
      </c>
      <c r="B89" s="816"/>
      <c r="C89" s="816"/>
      <c r="D89" s="816"/>
      <c r="E89" s="816"/>
      <c r="F89" s="816"/>
      <c r="G89" s="816"/>
      <c r="H89" s="816"/>
      <c r="I89" s="86"/>
    </row>
    <row r="90" spans="1:9">
      <c r="H90" s="11"/>
      <c r="I90" s="86"/>
    </row>
    <row r="91" spans="1:9" ht="18">
      <c r="A91" s="22" t="s">
        <v>165</v>
      </c>
      <c r="B91">
        <f>B11</f>
        <v>0</v>
      </c>
      <c r="H91" s="11"/>
      <c r="I91" s="86"/>
    </row>
    <row r="92" spans="1:9" ht="18">
      <c r="A92" s="22" t="str">
        <f>A16</f>
        <v>Date:</v>
      </c>
      <c r="B92" s="292" t="str">
        <f>B16</f>
        <v xml:space="preserve"> </v>
      </c>
      <c r="C92" s="293"/>
    </row>
    <row r="93" spans="1:9">
      <c r="B93" s="294"/>
    </row>
    <row r="94" spans="1:9" ht="18">
      <c r="A94" s="7" t="s">
        <v>119</v>
      </c>
    </row>
    <row r="95" spans="1:9" ht="15.75" thickBot="1"/>
    <row r="96" spans="1:9" ht="15.75">
      <c r="A96" s="295"/>
      <c r="B96" s="296"/>
      <c r="C96" s="296"/>
      <c r="D96" s="251" t="s">
        <v>196</v>
      </c>
      <c r="E96" s="251" t="s">
        <v>618</v>
      </c>
      <c r="F96" s="251" t="s">
        <v>173</v>
      </c>
      <c r="G96" s="251" t="s">
        <v>174</v>
      </c>
      <c r="H96" s="251" t="s">
        <v>197</v>
      </c>
    </row>
    <row r="97" spans="1:8" ht="16.5" thickBot="1">
      <c r="A97" s="297"/>
      <c r="D97" s="298" t="s">
        <v>198</v>
      </c>
      <c r="E97" s="298" t="s">
        <v>198</v>
      </c>
      <c r="F97" s="298" t="s">
        <v>178</v>
      </c>
      <c r="G97" s="298" t="s">
        <v>178</v>
      </c>
      <c r="H97" s="298" t="s">
        <v>179</v>
      </c>
    </row>
    <row r="98" spans="1:8">
      <c r="A98" s="297"/>
      <c r="D98" s="252"/>
      <c r="E98" s="252"/>
      <c r="F98" s="252"/>
      <c r="G98" s="252"/>
      <c r="H98" s="252"/>
    </row>
    <row r="99" spans="1:8">
      <c r="A99" s="297" t="s">
        <v>199</v>
      </c>
      <c r="D99" s="262">
        <v>0</v>
      </c>
      <c r="E99" s="262">
        <v>0</v>
      </c>
      <c r="F99" s="262">
        <f t="shared" ref="F99:F104" si="5">E99-D99</f>
        <v>0</v>
      </c>
      <c r="G99" s="263" t="e">
        <f t="shared" ref="G99:G104" si="6">F99/D99</f>
        <v>#DIV/0!</v>
      </c>
      <c r="H99" s="263"/>
    </row>
    <row r="100" spans="1:8">
      <c r="A100" s="297" t="s">
        <v>200</v>
      </c>
      <c r="D100" s="262">
        <v>0</v>
      </c>
      <c r="E100" s="262">
        <v>0</v>
      </c>
      <c r="F100" s="262">
        <f t="shared" si="5"/>
        <v>0</v>
      </c>
      <c r="G100" s="263" t="e">
        <f t="shared" si="6"/>
        <v>#DIV/0!</v>
      </c>
      <c r="H100" s="263"/>
    </row>
    <row r="101" spans="1:8">
      <c r="A101" s="297" t="s">
        <v>201</v>
      </c>
      <c r="D101" s="262">
        <v>0</v>
      </c>
      <c r="E101" s="262">
        <v>0</v>
      </c>
      <c r="F101" s="262">
        <f t="shared" si="5"/>
        <v>0</v>
      </c>
      <c r="G101" s="263" t="e">
        <f t="shared" si="6"/>
        <v>#DIV/0!</v>
      </c>
      <c r="H101" s="263"/>
    </row>
    <row r="102" spans="1:8">
      <c r="A102" s="297" t="s">
        <v>202</v>
      </c>
      <c r="D102" s="262">
        <v>0</v>
      </c>
      <c r="E102" s="262">
        <v>0</v>
      </c>
      <c r="F102" s="262">
        <f t="shared" si="5"/>
        <v>0</v>
      </c>
      <c r="G102" s="263" t="e">
        <f t="shared" si="6"/>
        <v>#DIV/0!</v>
      </c>
      <c r="H102" s="263"/>
    </row>
    <row r="103" spans="1:8">
      <c r="A103" s="297" t="s">
        <v>203</v>
      </c>
      <c r="D103" s="262">
        <v>0</v>
      </c>
      <c r="E103" s="262">
        <v>0</v>
      </c>
      <c r="F103" s="262">
        <f t="shared" si="5"/>
        <v>0</v>
      </c>
      <c r="G103" s="263" t="e">
        <f t="shared" si="6"/>
        <v>#DIV/0!</v>
      </c>
      <c r="H103" s="263"/>
    </row>
    <row r="104" spans="1:8" ht="15.75">
      <c r="A104" s="299" t="s">
        <v>204</v>
      </c>
      <c r="D104" s="267">
        <f>SUM(D99:D103)</f>
        <v>0</v>
      </c>
      <c r="E104" s="267">
        <f>SUM(E99:E103)</f>
        <v>0</v>
      </c>
      <c r="F104" s="267">
        <f t="shared" si="5"/>
        <v>0</v>
      </c>
      <c r="G104" s="268" t="e">
        <f t="shared" si="6"/>
        <v>#DIV/0!</v>
      </c>
      <c r="H104" s="269" t="e">
        <f>IF(OR(ABS(F104)&gt;10000,AND(ABS(G104)&gt;0.1,F104&gt;5000)),"justification","no")</f>
        <v>#DIV/0!</v>
      </c>
    </row>
    <row r="105" spans="1:8">
      <c r="A105" s="276" t="s">
        <v>181</v>
      </c>
      <c r="B105" s="271" t="s">
        <v>181</v>
      </c>
      <c r="C105" s="271" t="s">
        <v>181</v>
      </c>
      <c r="D105" s="300" t="s">
        <v>181</v>
      </c>
      <c r="E105" s="300" t="s">
        <v>181</v>
      </c>
      <c r="F105" s="300" t="s">
        <v>181</v>
      </c>
      <c r="G105" s="301" t="s">
        <v>181</v>
      </c>
      <c r="H105" s="301" t="s">
        <v>181</v>
      </c>
    </row>
    <row r="106" spans="1:8">
      <c r="A106" s="297" t="s">
        <v>205</v>
      </c>
      <c r="B106" s="271"/>
      <c r="C106" s="271"/>
      <c r="D106" s="262">
        <v>0</v>
      </c>
      <c r="E106" s="262">
        <v>0</v>
      </c>
      <c r="F106" s="262">
        <f>E106-D106</f>
        <v>0</v>
      </c>
      <c r="G106" s="263" t="e">
        <f>F106/D106</f>
        <v>#DIV/0!</v>
      </c>
      <c r="H106" s="301"/>
    </row>
    <row r="107" spans="1:8">
      <c r="A107" s="297" t="s">
        <v>206</v>
      </c>
      <c r="B107" s="271"/>
      <c r="C107" s="271"/>
      <c r="D107" s="262">
        <v>0</v>
      </c>
      <c r="E107" s="262">
        <v>0</v>
      </c>
      <c r="F107" s="262">
        <f>E107-D107</f>
        <v>0</v>
      </c>
      <c r="G107" s="263" t="e">
        <f>F107/D107</f>
        <v>#DIV/0!</v>
      </c>
      <c r="H107" s="301"/>
    </row>
    <row r="108" spans="1:8">
      <c r="A108" s="297" t="s">
        <v>207</v>
      </c>
      <c r="B108" s="271"/>
      <c r="C108" s="271"/>
      <c r="D108" s="262">
        <v>0</v>
      </c>
      <c r="E108" s="262">
        <v>0</v>
      </c>
      <c r="F108" s="262">
        <f>E108-D108</f>
        <v>0</v>
      </c>
      <c r="G108" s="263" t="e">
        <f>F108/D108</f>
        <v>#DIV/0!</v>
      </c>
      <c r="H108" s="301"/>
    </row>
    <row r="109" spans="1:8">
      <c r="A109" s="297"/>
      <c r="D109" s="262"/>
      <c r="E109" s="262"/>
      <c r="F109" s="262"/>
      <c r="G109" s="263"/>
      <c r="H109" s="263"/>
    </row>
    <row r="110" spans="1:8" ht="15.75">
      <c r="A110" s="299" t="s">
        <v>208</v>
      </c>
      <c r="D110" s="267">
        <f>SUM(D106:D109)</f>
        <v>0</v>
      </c>
      <c r="E110" s="267">
        <f>SUM(E106:E109)</f>
        <v>0</v>
      </c>
      <c r="F110" s="267">
        <f>E110-D110</f>
        <v>0</v>
      </c>
      <c r="G110" s="268" t="e">
        <f>F110/D110</f>
        <v>#DIV/0!</v>
      </c>
      <c r="H110" s="269" t="e">
        <f>IF(OR(ABS(F110)&gt;10000,AND(ABS(G110)&gt;0.1,F110&gt;5000)),"justification","no")</f>
        <v>#DIV/0!</v>
      </c>
    </row>
    <row r="111" spans="1:8">
      <c r="A111" s="276" t="s">
        <v>181</v>
      </c>
      <c r="B111" s="271" t="s">
        <v>181</v>
      </c>
      <c r="C111" s="271" t="s">
        <v>181</v>
      </c>
      <c r="D111" s="300" t="s">
        <v>181</v>
      </c>
      <c r="E111" s="300" t="s">
        <v>181</v>
      </c>
      <c r="F111" s="300" t="s">
        <v>181</v>
      </c>
      <c r="G111" s="301" t="s">
        <v>181</v>
      </c>
      <c r="H111" s="301" t="s">
        <v>181</v>
      </c>
    </row>
    <row r="112" spans="1:8" ht="15.75">
      <c r="A112" s="299" t="s">
        <v>209</v>
      </c>
      <c r="D112" s="267">
        <v>0</v>
      </c>
      <c r="E112" s="267">
        <v>0</v>
      </c>
      <c r="F112" s="267">
        <f>E112-D112</f>
        <v>0</v>
      </c>
      <c r="G112" s="268" t="e">
        <f>F112/D112</f>
        <v>#DIV/0!</v>
      </c>
      <c r="H112" s="269" t="e">
        <f>IF(OR(ABS(F112)&gt;10000,AND(ABS(G112)&gt;0.1,F112&gt;5000)),"justification","no")</f>
        <v>#DIV/0!</v>
      </c>
    </row>
    <row r="113" spans="1:8">
      <c r="A113" s="276" t="s">
        <v>181</v>
      </c>
      <c r="B113" s="271" t="s">
        <v>181</v>
      </c>
      <c r="C113" s="271" t="s">
        <v>181</v>
      </c>
      <c r="D113" s="300" t="s">
        <v>181</v>
      </c>
      <c r="E113" s="300" t="s">
        <v>181</v>
      </c>
      <c r="F113" s="300" t="s">
        <v>181</v>
      </c>
      <c r="G113" s="301" t="s">
        <v>181</v>
      </c>
      <c r="H113" s="301" t="s">
        <v>181</v>
      </c>
    </row>
    <row r="114" spans="1:8" ht="15.75">
      <c r="A114" s="299" t="s">
        <v>210</v>
      </c>
      <c r="D114" s="267">
        <v>0</v>
      </c>
      <c r="E114" s="267">
        <v>0</v>
      </c>
      <c r="F114" s="267">
        <f>E114-D114</f>
        <v>0</v>
      </c>
      <c r="G114" s="268" t="e">
        <f>F114/D114</f>
        <v>#DIV/0!</v>
      </c>
      <c r="H114" s="269" t="e">
        <f>IF(OR(ABS(F114)&gt;10000,AND(ABS(G114)&gt;0.1,F114&gt;5000)),"justification","no")</f>
        <v>#DIV/0!</v>
      </c>
    </row>
    <row r="115" spans="1:8">
      <c r="A115" s="276" t="s">
        <v>181</v>
      </c>
      <c r="B115" s="271" t="s">
        <v>181</v>
      </c>
      <c r="C115" s="271" t="s">
        <v>181</v>
      </c>
      <c r="D115" s="300" t="s">
        <v>181</v>
      </c>
      <c r="E115" s="300" t="s">
        <v>181</v>
      </c>
      <c r="F115" s="300" t="s">
        <v>181</v>
      </c>
      <c r="G115" s="301" t="s">
        <v>181</v>
      </c>
      <c r="H115" s="301" t="s">
        <v>181</v>
      </c>
    </row>
    <row r="116" spans="1:8">
      <c r="A116" s="297" t="s">
        <v>211</v>
      </c>
      <c r="D116" s="262">
        <v>0</v>
      </c>
      <c r="E116" s="262">
        <v>0</v>
      </c>
      <c r="F116" s="262">
        <f>E116-D116</f>
        <v>0</v>
      </c>
      <c r="G116" s="263" t="e">
        <f>F116/D116</f>
        <v>#DIV/0!</v>
      </c>
      <c r="H116" s="263"/>
    </row>
    <row r="117" spans="1:8">
      <c r="A117" s="297" t="s">
        <v>212</v>
      </c>
      <c r="D117" s="262">
        <v>0</v>
      </c>
      <c r="E117" s="262">
        <v>0</v>
      </c>
      <c r="F117" s="262">
        <f>E117-D117</f>
        <v>0</v>
      </c>
      <c r="G117" s="263" t="e">
        <f>F117/D117</f>
        <v>#DIV/0!</v>
      </c>
      <c r="H117" s="263"/>
    </row>
    <row r="118" spans="1:8">
      <c r="A118" s="297" t="s">
        <v>213</v>
      </c>
      <c r="D118" s="262">
        <v>0</v>
      </c>
      <c r="E118" s="262">
        <v>0</v>
      </c>
      <c r="F118" s="262">
        <f>E118-D118</f>
        <v>0</v>
      </c>
      <c r="G118" s="263" t="e">
        <f>F118/D118</f>
        <v>#DIV/0!</v>
      </c>
      <c r="H118" s="263"/>
    </row>
    <row r="119" spans="1:8">
      <c r="A119" s="297" t="s">
        <v>214</v>
      </c>
      <c r="D119" s="262">
        <v>0</v>
      </c>
      <c r="E119" s="262">
        <v>0</v>
      </c>
      <c r="F119" s="262">
        <f>E119-D119</f>
        <v>0</v>
      </c>
      <c r="G119" s="263" t="e">
        <f>F119/D119</f>
        <v>#DIV/0!</v>
      </c>
      <c r="H119" s="263"/>
    </row>
    <row r="120" spans="1:8" ht="15.75">
      <c r="A120" s="299" t="s">
        <v>215</v>
      </c>
      <c r="D120" s="267">
        <f>SUM(D116:D119)</f>
        <v>0</v>
      </c>
      <c r="E120" s="267">
        <f>SUM(E116:E119)</f>
        <v>0</v>
      </c>
      <c r="F120" s="267">
        <f>E120-D120</f>
        <v>0</v>
      </c>
      <c r="G120" s="268" t="e">
        <f>F120/D120</f>
        <v>#DIV/0!</v>
      </c>
      <c r="H120" s="269" t="e">
        <f>IF(OR(ABS(F120)&gt;10000,AND(ABS(G120)&gt;0.1,F120&gt;5000)),"justification","no")</f>
        <v>#DIV/0!</v>
      </c>
    </row>
    <row r="121" spans="1:8">
      <c r="A121" s="276" t="s">
        <v>181</v>
      </c>
      <c r="B121" s="271" t="s">
        <v>181</v>
      </c>
      <c r="C121" s="271" t="s">
        <v>181</v>
      </c>
      <c r="D121" s="300" t="s">
        <v>181</v>
      </c>
      <c r="E121" s="300" t="s">
        <v>181</v>
      </c>
      <c r="F121" s="300" t="s">
        <v>181</v>
      </c>
      <c r="G121" s="301" t="s">
        <v>181</v>
      </c>
      <c r="H121" s="301" t="s">
        <v>181</v>
      </c>
    </row>
    <row r="122" spans="1:8">
      <c r="A122" s="297" t="s">
        <v>216</v>
      </c>
      <c r="D122" s="262">
        <v>0</v>
      </c>
      <c r="E122" s="262">
        <v>0</v>
      </c>
      <c r="F122" s="262">
        <f t="shared" ref="F122:F128" si="7">E122-D122</f>
        <v>0</v>
      </c>
      <c r="G122" s="263" t="e">
        <f t="shared" ref="G122:G128" si="8">F122/D122</f>
        <v>#DIV/0!</v>
      </c>
      <c r="H122" s="263"/>
    </row>
    <row r="123" spans="1:8">
      <c r="A123" s="297" t="s">
        <v>94</v>
      </c>
      <c r="D123" s="262">
        <v>0</v>
      </c>
      <c r="E123" s="262">
        <v>0</v>
      </c>
      <c r="F123" s="262">
        <f t="shared" si="7"/>
        <v>0</v>
      </c>
      <c r="G123" s="263" t="e">
        <f t="shared" si="8"/>
        <v>#DIV/0!</v>
      </c>
      <c r="H123" s="263"/>
    </row>
    <row r="124" spans="1:8">
      <c r="A124" s="297" t="s">
        <v>112</v>
      </c>
      <c r="D124" s="262">
        <v>0</v>
      </c>
      <c r="E124" s="262">
        <v>0</v>
      </c>
      <c r="F124" s="262">
        <f t="shared" si="7"/>
        <v>0</v>
      </c>
      <c r="G124" s="263" t="e">
        <f t="shared" si="8"/>
        <v>#DIV/0!</v>
      </c>
      <c r="H124" s="263"/>
    </row>
    <row r="125" spans="1:8">
      <c r="A125" s="297" t="s">
        <v>217</v>
      </c>
      <c r="D125" s="262">
        <v>0</v>
      </c>
      <c r="E125" s="262">
        <v>0</v>
      </c>
      <c r="F125" s="262">
        <f t="shared" si="7"/>
        <v>0</v>
      </c>
      <c r="G125" s="263" t="e">
        <f t="shared" si="8"/>
        <v>#DIV/0!</v>
      </c>
      <c r="H125" s="263"/>
    </row>
    <row r="126" spans="1:8">
      <c r="A126" s="297" t="s">
        <v>218</v>
      </c>
      <c r="D126" s="262">
        <v>0</v>
      </c>
      <c r="E126" s="262">
        <v>0</v>
      </c>
      <c r="F126" s="262">
        <f t="shared" si="7"/>
        <v>0</v>
      </c>
      <c r="G126" s="263" t="e">
        <f t="shared" si="8"/>
        <v>#DIV/0!</v>
      </c>
      <c r="H126" s="263"/>
    </row>
    <row r="127" spans="1:8">
      <c r="A127" s="297" t="s">
        <v>219</v>
      </c>
      <c r="D127" s="262">
        <v>0</v>
      </c>
      <c r="E127" s="262">
        <v>0</v>
      </c>
      <c r="F127" s="262">
        <f t="shared" si="7"/>
        <v>0</v>
      </c>
      <c r="G127" s="263" t="e">
        <f t="shared" si="8"/>
        <v>#DIV/0!</v>
      </c>
      <c r="H127" s="263"/>
    </row>
    <row r="128" spans="1:8" ht="15.75">
      <c r="A128" s="299" t="s">
        <v>220</v>
      </c>
      <c r="D128" s="267">
        <f>SUM(D122:D127)</f>
        <v>0</v>
      </c>
      <c r="E128" s="267">
        <f>SUM(E122:E127)</f>
        <v>0</v>
      </c>
      <c r="F128" s="267">
        <f t="shared" si="7"/>
        <v>0</v>
      </c>
      <c r="G128" s="268" t="e">
        <f t="shared" si="8"/>
        <v>#DIV/0!</v>
      </c>
      <c r="H128" s="269" t="e">
        <f>IF(OR(ABS(F128)&gt;10000,AND(ABS(G128)&gt;0.1,F128&gt;5000)),"justification","no")</f>
        <v>#DIV/0!</v>
      </c>
    </row>
    <row r="129" spans="1:8">
      <c r="A129" s="276" t="s">
        <v>181</v>
      </c>
      <c r="B129" s="271" t="s">
        <v>181</v>
      </c>
      <c r="C129" s="271" t="s">
        <v>181</v>
      </c>
      <c r="D129" s="300" t="s">
        <v>181</v>
      </c>
      <c r="E129" s="300" t="s">
        <v>181</v>
      </c>
      <c r="F129" s="300" t="s">
        <v>181</v>
      </c>
      <c r="G129" s="301" t="s">
        <v>181</v>
      </c>
      <c r="H129" s="301" t="s">
        <v>181</v>
      </c>
    </row>
    <row r="130" spans="1:8">
      <c r="A130" s="297" t="s">
        <v>221</v>
      </c>
      <c r="D130" s="262">
        <v>0</v>
      </c>
      <c r="E130" s="262">
        <v>0</v>
      </c>
      <c r="F130" s="262">
        <f>E130-D130</f>
        <v>0</v>
      </c>
      <c r="G130" s="263" t="e">
        <f>F130/D130</f>
        <v>#DIV/0!</v>
      </c>
      <c r="H130" s="263"/>
    </row>
    <row r="131" spans="1:8">
      <c r="A131" s="297" t="s">
        <v>222</v>
      </c>
      <c r="D131" s="262">
        <v>0</v>
      </c>
      <c r="E131" s="262">
        <v>0</v>
      </c>
      <c r="F131" s="262">
        <f>E131-D131</f>
        <v>0</v>
      </c>
      <c r="G131" s="263" t="e">
        <f>F131/D131</f>
        <v>#DIV/0!</v>
      </c>
      <c r="H131" s="263"/>
    </row>
    <row r="132" spans="1:8">
      <c r="A132" s="297" t="s">
        <v>223</v>
      </c>
      <c r="D132" s="262">
        <v>0</v>
      </c>
      <c r="E132" s="262">
        <v>0</v>
      </c>
      <c r="F132" s="262">
        <f>E132-D132</f>
        <v>0</v>
      </c>
      <c r="G132" s="263" t="e">
        <f>F132/D132</f>
        <v>#DIV/0!</v>
      </c>
      <c r="H132" s="263"/>
    </row>
    <row r="133" spans="1:8">
      <c r="A133" s="297" t="s">
        <v>43</v>
      </c>
      <c r="D133" s="262">
        <v>0</v>
      </c>
      <c r="E133" s="262">
        <v>0</v>
      </c>
      <c r="F133" s="262">
        <f>E133-D133</f>
        <v>0</v>
      </c>
      <c r="G133" s="263" t="e">
        <f>F133/D133</f>
        <v>#DIV/0!</v>
      </c>
      <c r="H133" s="263"/>
    </row>
    <row r="134" spans="1:8" ht="15.75">
      <c r="A134" s="299" t="s">
        <v>224</v>
      </c>
      <c r="D134" s="267">
        <f>SUM(D130:D133)</f>
        <v>0</v>
      </c>
      <c r="E134" s="267">
        <f>SUM(E130:E133)</f>
        <v>0</v>
      </c>
      <c r="F134" s="267">
        <f>E134-D134</f>
        <v>0</v>
      </c>
      <c r="G134" s="268" t="e">
        <f>F134/D134</f>
        <v>#DIV/0!</v>
      </c>
      <c r="H134" s="269" t="e">
        <f>IF(OR(ABS(F134)&gt;10000,AND(ABS(G134)&gt;0.1,F134&gt;5000)),"justification","no")</f>
        <v>#DIV/0!</v>
      </c>
    </row>
    <row r="135" spans="1:8">
      <c r="A135" s="276" t="s">
        <v>181</v>
      </c>
      <c r="B135" s="271" t="s">
        <v>181</v>
      </c>
      <c r="C135" s="271" t="s">
        <v>181</v>
      </c>
      <c r="D135" s="300" t="s">
        <v>181</v>
      </c>
      <c r="E135" s="300" t="s">
        <v>181</v>
      </c>
      <c r="F135" s="300" t="s">
        <v>181</v>
      </c>
      <c r="G135" s="301" t="s">
        <v>181</v>
      </c>
      <c r="H135" s="301" t="s">
        <v>181</v>
      </c>
    </row>
    <row r="136" spans="1:8">
      <c r="A136" s="297" t="s">
        <v>225</v>
      </c>
      <c r="D136" s="262">
        <v>0</v>
      </c>
      <c r="E136" s="262">
        <v>0</v>
      </c>
      <c r="F136" s="262">
        <f t="shared" ref="F136:F142" si="9">E136-D136</f>
        <v>0</v>
      </c>
      <c r="G136" s="263" t="e">
        <f t="shared" ref="G136:G142" si="10">F136/D136</f>
        <v>#DIV/0!</v>
      </c>
      <c r="H136" s="263"/>
    </row>
    <row r="137" spans="1:8">
      <c r="A137" s="297" t="s">
        <v>226</v>
      </c>
      <c r="D137" s="262">
        <v>0</v>
      </c>
      <c r="E137" s="262">
        <v>0</v>
      </c>
      <c r="F137" s="262">
        <f t="shared" si="9"/>
        <v>0</v>
      </c>
      <c r="G137" s="263" t="e">
        <f t="shared" si="10"/>
        <v>#DIV/0!</v>
      </c>
      <c r="H137" s="263"/>
    </row>
    <row r="138" spans="1:8">
      <c r="A138" s="297" t="s">
        <v>227</v>
      </c>
      <c r="D138" s="262">
        <v>0</v>
      </c>
      <c r="E138" s="262">
        <v>0</v>
      </c>
      <c r="F138" s="262">
        <f t="shared" si="9"/>
        <v>0</v>
      </c>
      <c r="G138" s="263" t="e">
        <f t="shared" si="10"/>
        <v>#DIV/0!</v>
      </c>
      <c r="H138" s="263"/>
    </row>
    <row r="139" spans="1:8">
      <c r="A139" s="297" t="s">
        <v>228</v>
      </c>
      <c r="D139" s="262">
        <v>0</v>
      </c>
      <c r="E139" s="262">
        <v>0</v>
      </c>
      <c r="F139" s="262">
        <f t="shared" si="9"/>
        <v>0</v>
      </c>
      <c r="G139" s="263" t="e">
        <f t="shared" si="10"/>
        <v>#DIV/0!</v>
      </c>
      <c r="H139" s="263"/>
    </row>
    <row r="140" spans="1:8">
      <c r="A140" s="297" t="s">
        <v>229</v>
      </c>
      <c r="D140" s="262">
        <v>0</v>
      </c>
      <c r="E140" s="262">
        <v>0</v>
      </c>
      <c r="F140" s="262">
        <f t="shared" si="9"/>
        <v>0</v>
      </c>
      <c r="G140" s="263" t="e">
        <f t="shared" si="10"/>
        <v>#DIV/0!</v>
      </c>
      <c r="H140" s="263"/>
    </row>
    <row r="141" spans="1:8">
      <c r="A141" s="297" t="s">
        <v>230</v>
      </c>
      <c r="D141" s="262">
        <v>0</v>
      </c>
      <c r="E141" s="262">
        <v>0</v>
      </c>
      <c r="F141" s="262">
        <f t="shared" si="9"/>
        <v>0</v>
      </c>
      <c r="G141" s="263" t="e">
        <f t="shared" si="10"/>
        <v>#DIV/0!</v>
      </c>
      <c r="H141" s="263"/>
    </row>
    <row r="142" spans="1:8" ht="15.75">
      <c r="A142" s="299" t="s">
        <v>231</v>
      </c>
      <c r="D142" s="267">
        <f>SUM(D136:D141)</f>
        <v>0</v>
      </c>
      <c r="E142" s="267">
        <f>SUM(E136:E141)</f>
        <v>0</v>
      </c>
      <c r="F142" s="267">
        <f t="shared" si="9"/>
        <v>0</v>
      </c>
      <c r="G142" s="268" t="e">
        <f t="shared" si="10"/>
        <v>#DIV/0!</v>
      </c>
      <c r="H142" s="269" t="e">
        <f>IF(OR(ABS(F142)&gt;10000,AND(ABS(G142)&gt;0.1,F142&gt;5000)),"justification","no")</f>
        <v>#DIV/0!</v>
      </c>
    </row>
    <row r="143" spans="1:8">
      <c r="A143" s="276" t="s">
        <v>181</v>
      </c>
      <c r="B143" s="271" t="s">
        <v>181</v>
      </c>
      <c r="C143" s="271" t="s">
        <v>181</v>
      </c>
      <c r="D143" s="300" t="s">
        <v>181</v>
      </c>
      <c r="E143" s="300" t="s">
        <v>181</v>
      </c>
      <c r="F143" s="300" t="s">
        <v>181</v>
      </c>
      <c r="G143" s="301" t="s">
        <v>181</v>
      </c>
      <c r="H143" s="301" t="s">
        <v>181</v>
      </c>
    </row>
    <row r="144" spans="1:8">
      <c r="A144" s="297" t="s">
        <v>232</v>
      </c>
      <c r="D144" s="262">
        <v>0</v>
      </c>
      <c r="E144" s="262">
        <v>0</v>
      </c>
      <c r="F144" s="262">
        <f t="shared" ref="F144:F149" si="11">E144-D144</f>
        <v>0</v>
      </c>
      <c r="G144" s="263" t="e">
        <f t="shared" ref="G144:G149" si="12">F144/D144</f>
        <v>#DIV/0!</v>
      </c>
      <c r="H144" s="263"/>
    </row>
    <row r="145" spans="1:8">
      <c r="A145" s="297" t="s">
        <v>233</v>
      </c>
      <c r="D145" s="262">
        <v>0</v>
      </c>
      <c r="E145" s="262">
        <v>0</v>
      </c>
      <c r="F145" s="262">
        <f t="shared" si="11"/>
        <v>0</v>
      </c>
      <c r="G145" s="263" t="e">
        <f t="shared" si="12"/>
        <v>#DIV/0!</v>
      </c>
      <c r="H145" s="263"/>
    </row>
    <row r="146" spans="1:8">
      <c r="A146" s="297" t="s">
        <v>234</v>
      </c>
      <c r="D146" s="262">
        <v>0</v>
      </c>
      <c r="E146" s="262">
        <v>0</v>
      </c>
      <c r="F146" s="262">
        <f t="shared" si="11"/>
        <v>0</v>
      </c>
      <c r="G146" s="263" t="e">
        <f t="shared" si="12"/>
        <v>#DIV/0!</v>
      </c>
      <c r="H146" s="263"/>
    </row>
    <row r="147" spans="1:8">
      <c r="A147" s="297" t="s">
        <v>235</v>
      </c>
      <c r="D147" s="262">
        <v>0</v>
      </c>
      <c r="E147" s="262">
        <v>0</v>
      </c>
      <c r="F147" s="262">
        <f t="shared" si="11"/>
        <v>0</v>
      </c>
      <c r="G147" s="263" t="e">
        <f t="shared" si="12"/>
        <v>#DIV/0!</v>
      </c>
      <c r="H147" s="263"/>
    </row>
    <row r="148" spans="1:8">
      <c r="A148" s="297" t="s">
        <v>236</v>
      </c>
      <c r="D148" s="262">
        <v>0</v>
      </c>
      <c r="E148" s="262">
        <v>0</v>
      </c>
      <c r="F148" s="262">
        <f t="shared" si="11"/>
        <v>0</v>
      </c>
      <c r="G148" s="263" t="e">
        <f t="shared" si="12"/>
        <v>#DIV/0!</v>
      </c>
      <c r="H148" s="263"/>
    </row>
    <row r="149" spans="1:8" ht="18">
      <c r="A149" s="299" t="s">
        <v>237</v>
      </c>
      <c r="B149" s="48"/>
      <c r="C149" s="48"/>
      <c r="D149" s="267">
        <f>SUM(D144:D148)</f>
        <v>0</v>
      </c>
      <c r="E149" s="267">
        <f>SUM(E144:E148)</f>
        <v>0</v>
      </c>
      <c r="F149" s="267">
        <f t="shared" si="11"/>
        <v>0</v>
      </c>
      <c r="G149" s="268" t="e">
        <f t="shared" si="12"/>
        <v>#DIV/0!</v>
      </c>
      <c r="H149" s="269" t="e">
        <f>IF(OR(ABS(F149)&gt;10000,AND(ABS(G149)&gt;0.1,F149&gt;5000)),"justification","no")</f>
        <v>#DIV/0!</v>
      </c>
    </row>
    <row r="150" spans="1:8">
      <c r="A150" s="276" t="s">
        <v>181</v>
      </c>
      <c r="B150" s="271" t="s">
        <v>181</v>
      </c>
      <c r="C150" s="271" t="s">
        <v>181</v>
      </c>
      <c r="D150" s="300" t="s">
        <v>181</v>
      </c>
      <c r="E150" s="300" t="s">
        <v>181</v>
      </c>
      <c r="F150" s="300" t="s">
        <v>181</v>
      </c>
      <c r="G150" s="301" t="s">
        <v>181</v>
      </c>
      <c r="H150" s="301" t="s">
        <v>181</v>
      </c>
    </row>
    <row r="151" spans="1:8" ht="15.75">
      <c r="A151" s="299" t="s">
        <v>238</v>
      </c>
      <c r="D151" s="267">
        <v>0</v>
      </c>
      <c r="E151" s="267">
        <v>0</v>
      </c>
      <c r="F151" s="267">
        <f>E151-D151</f>
        <v>0</v>
      </c>
      <c r="G151" s="268" t="e">
        <f>F151/D151</f>
        <v>#DIV/0!</v>
      </c>
      <c r="H151" s="269" t="e">
        <f>IF(OR(ABS(F151)&gt;10000,AND(ABS(G151)&gt;0.1,F151&gt;5000)),"justification","no")</f>
        <v>#DIV/0!</v>
      </c>
    </row>
    <row r="152" spans="1:8">
      <c r="A152" s="276" t="s">
        <v>181</v>
      </c>
      <c r="B152" s="271" t="s">
        <v>181</v>
      </c>
      <c r="C152" s="271" t="s">
        <v>181</v>
      </c>
      <c r="D152" s="300" t="s">
        <v>181</v>
      </c>
      <c r="E152" s="300" t="s">
        <v>181</v>
      </c>
      <c r="F152" s="300" t="s">
        <v>181</v>
      </c>
      <c r="G152" s="301" t="s">
        <v>181</v>
      </c>
      <c r="H152" s="301" t="s">
        <v>181</v>
      </c>
    </row>
    <row r="153" spans="1:8" ht="15.75">
      <c r="A153" s="299" t="s">
        <v>239</v>
      </c>
      <c r="D153" s="267">
        <v>0</v>
      </c>
      <c r="E153" s="267">
        <v>0</v>
      </c>
      <c r="F153" s="267">
        <f>E153-D153</f>
        <v>0</v>
      </c>
      <c r="G153" s="268" t="e">
        <f>F153/D153</f>
        <v>#DIV/0!</v>
      </c>
      <c r="H153" s="269" t="e">
        <f>IF(OR(ABS(F153)&gt;10000,AND(ABS(G153)&gt;0.1,F153&gt;5000)),"justification","no")</f>
        <v>#DIV/0!</v>
      </c>
    </row>
    <row r="154" spans="1:8">
      <c r="A154" s="276" t="s">
        <v>181</v>
      </c>
      <c r="B154" s="271" t="s">
        <v>181</v>
      </c>
      <c r="C154" s="271" t="s">
        <v>181</v>
      </c>
      <c r="D154" s="300" t="s">
        <v>181</v>
      </c>
      <c r="E154" s="300" t="s">
        <v>181</v>
      </c>
      <c r="F154" s="300" t="s">
        <v>181</v>
      </c>
      <c r="G154" s="301" t="s">
        <v>181</v>
      </c>
      <c r="H154" s="301" t="s">
        <v>181</v>
      </c>
    </row>
    <row r="155" spans="1:8">
      <c r="A155" s="297" t="s">
        <v>240</v>
      </c>
      <c r="D155" s="262">
        <v>0</v>
      </c>
      <c r="E155" s="262">
        <v>0</v>
      </c>
      <c r="F155" s="262">
        <f>E155-D155</f>
        <v>0</v>
      </c>
      <c r="G155" s="263" t="e">
        <f>F155/D155</f>
        <v>#DIV/0!</v>
      </c>
      <c r="H155" s="263"/>
    </row>
    <row r="156" spans="1:8">
      <c r="A156" s="297" t="s">
        <v>241</v>
      </c>
      <c r="D156" s="262">
        <v>0</v>
      </c>
      <c r="E156" s="262">
        <v>0</v>
      </c>
      <c r="F156" s="262">
        <f>E156-D156</f>
        <v>0</v>
      </c>
      <c r="G156" s="263" t="e">
        <f>F156/D156</f>
        <v>#DIV/0!</v>
      </c>
      <c r="H156" s="263"/>
    </row>
    <row r="157" spans="1:8">
      <c r="A157" s="297" t="s">
        <v>242</v>
      </c>
      <c r="D157" s="262">
        <v>0</v>
      </c>
      <c r="E157" s="262">
        <v>0</v>
      </c>
      <c r="F157" s="262">
        <f>E157-D157</f>
        <v>0</v>
      </c>
      <c r="G157" s="263" t="e">
        <f>F157/D157</f>
        <v>#DIV/0!</v>
      </c>
      <c r="H157" s="263"/>
    </row>
    <row r="158" spans="1:8">
      <c r="A158" s="297" t="s">
        <v>243</v>
      </c>
      <c r="D158" s="262">
        <v>0</v>
      </c>
      <c r="E158" s="262">
        <v>0</v>
      </c>
      <c r="F158" s="262">
        <f>E158-D158</f>
        <v>0</v>
      </c>
      <c r="G158" s="263" t="e">
        <f>F158/D158</f>
        <v>#DIV/0!</v>
      </c>
      <c r="H158" s="263"/>
    </row>
    <row r="159" spans="1:8" ht="15.75">
      <c r="A159" s="299" t="s">
        <v>244</v>
      </c>
      <c r="D159" s="267">
        <f>SUM(D155:D158)</f>
        <v>0</v>
      </c>
      <c r="E159" s="267">
        <f>SUM(E155:E158)</f>
        <v>0</v>
      </c>
      <c r="F159" s="267">
        <f>E159-D159</f>
        <v>0</v>
      </c>
      <c r="G159" s="268" t="e">
        <f>F159/D159</f>
        <v>#DIV/0!</v>
      </c>
      <c r="H159" s="269" t="e">
        <f>IF(OR(ABS(F159)&gt;10000,AND(ABS(G159)&gt;0.1,F159&gt;5000)),"justification","no")</f>
        <v>#DIV/0!</v>
      </c>
    </row>
    <row r="160" spans="1:8">
      <c r="A160" s="276" t="s">
        <v>181</v>
      </c>
      <c r="B160" s="271" t="s">
        <v>181</v>
      </c>
      <c r="C160" s="271" t="s">
        <v>181</v>
      </c>
      <c r="D160" s="300" t="s">
        <v>181</v>
      </c>
      <c r="E160" s="300" t="s">
        <v>181</v>
      </c>
      <c r="F160" s="300" t="s">
        <v>181</v>
      </c>
      <c r="G160" s="301" t="s">
        <v>181</v>
      </c>
      <c r="H160" s="301" t="s">
        <v>181</v>
      </c>
    </row>
    <row r="161" spans="1:8">
      <c r="A161" s="297"/>
      <c r="D161" s="262"/>
      <c r="E161" s="262"/>
      <c r="F161" s="262"/>
      <c r="G161" s="278"/>
      <c r="H161" s="278"/>
    </row>
    <row r="162" spans="1:8" ht="18">
      <c r="A162" s="302" t="s">
        <v>245</v>
      </c>
      <c r="D162" s="267">
        <f>(D104+D110+D112+D114+D120+D128+D134+D142+D149+D151+D153+D159)</f>
        <v>0</v>
      </c>
      <c r="E162" s="267">
        <f>(E104+E110+E112+E114+E120+E128+E134+E142+E149+E151+E153+E159)</f>
        <v>0</v>
      </c>
      <c r="F162" s="267">
        <f>E162-D162</f>
        <v>0</v>
      </c>
      <c r="G162" s="268" t="e">
        <f>F162/D162</f>
        <v>#DIV/0!</v>
      </c>
      <c r="H162" s="268"/>
    </row>
    <row r="163" spans="1:8" ht="15.75">
      <c r="A163" s="297"/>
      <c r="D163" s="252"/>
      <c r="E163" s="252"/>
      <c r="F163" s="267"/>
      <c r="G163" s="263" t="s">
        <v>11</v>
      </c>
      <c r="H163" s="263"/>
    </row>
    <row r="164" spans="1:8" ht="18">
      <c r="A164" s="302" t="s">
        <v>246</v>
      </c>
      <c r="D164" s="267">
        <f>(D79+D162)</f>
        <v>0</v>
      </c>
      <c r="E164" s="267">
        <f>(G79+E162)</f>
        <v>0</v>
      </c>
      <c r="F164" s="267">
        <f>E164-D164</f>
        <v>0</v>
      </c>
      <c r="G164" s="268" t="e">
        <f>F164/D164</f>
        <v>#DIV/0!</v>
      </c>
      <c r="H164" s="268"/>
    </row>
    <row r="165" spans="1:8" ht="15.75">
      <c r="A165" s="297"/>
      <c r="B165" s="303" t="s">
        <v>247</v>
      </c>
      <c r="C165" s="303" t="s">
        <v>248</v>
      </c>
      <c r="D165" s="252"/>
      <c r="E165" s="252"/>
      <c r="F165" s="267"/>
      <c r="G165" s="268" t="s">
        <v>11</v>
      </c>
      <c r="H165" s="268"/>
    </row>
    <row r="166" spans="1:8" ht="18">
      <c r="A166" s="302" t="s">
        <v>249</v>
      </c>
      <c r="B166" s="86" t="e">
        <f>D166/D164</f>
        <v>#DIV/0!</v>
      </c>
      <c r="C166" s="86" t="e">
        <f>E166/E164</f>
        <v>#DIV/0!</v>
      </c>
      <c r="D166" s="267">
        <v>0</v>
      </c>
      <c r="E166" s="267">
        <v>0</v>
      </c>
      <c r="F166" s="267">
        <f>E166-D166</f>
        <v>0</v>
      </c>
      <c r="G166" s="268" t="e">
        <f>F166/D166</f>
        <v>#DIV/0!</v>
      </c>
      <c r="H166" s="269" t="e">
        <f>IF(OR(ABS(F166)&gt;10000,AND(ABS(G166)&gt;0.1,F166&gt;5000)),"justification","no")</f>
        <v>#DIV/0!</v>
      </c>
    </row>
    <row r="167" spans="1:8" ht="15.75">
      <c r="A167" s="297"/>
      <c r="D167" s="264"/>
      <c r="E167" s="252"/>
      <c r="F167" s="267"/>
      <c r="G167" s="268"/>
      <c r="H167" s="268"/>
    </row>
    <row r="168" spans="1:8" ht="18">
      <c r="A168" s="302" t="s">
        <v>29</v>
      </c>
      <c r="D168" s="267">
        <v>0</v>
      </c>
      <c r="E168" s="267">
        <v>0</v>
      </c>
      <c r="F168" s="267">
        <f>E168-D168</f>
        <v>0</v>
      </c>
      <c r="G168" s="268" t="e">
        <f>F168/D168</f>
        <v>#DIV/0!</v>
      </c>
      <c r="H168" s="269" t="e">
        <f>IF(OR(ABS(F168)&gt;10000,AND(ABS(G168)&gt;0.1,F168&gt;5000)),"justification","no")</f>
        <v>#DIV/0!</v>
      </c>
    </row>
    <row r="169" spans="1:8" ht="15.75">
      <c r="A169" s="297"/>
      <c r="D169" s="252"/>
      <c r="E169" s="252"/>
      <c r="F169" s="267"/>
      <c r="G169" s="268" t="s">
        <v>11</v>
      </c>
      <c r="H169" s="268"/>
    </row>
    <row r="170" spans="1:8" ht="18">
      <c r="A170" s="302" t="s">
        <v>250</v>
      </c>
      <c r="B170" s="48"/>
      <c r="C170" s="48"/>
      <c r="D170" s="267">
        <f>SUM(D164:D169)</f>
        <v>0</v>
      </c>
      <c r="E170" s="267">
        <f>(E164+E166+E168)</f>
        <v>0</v>
      </c>
      <c r="F170" s="267">
        <f>E170-D170</f>
        <v>0</v>
      </c>
      <c r="G170" s="268" t="e">
        <f>F170/D170</f>
        <v>#DIV/0!</v>
      </c>
      <c r="H170" s="268"/>
    </row>
    <row r="171" spans="1:8" ht="15.75">
      <c r="A171" s="297"/>
      <c r="D171" s="252"/>
      <c r="E171" s="252"/>
      <c r="F171" s="267"/>
      <c r="G171" s="268" t="s">
        <v>11</v>
      </c>
      <c r="H171" s="268"/>
    </row>
    <row r="172" spans="1:8" ht="18">
      <c r="A172" s="302" t="s">
        <v>251</v>
      </c>
      <c r="D172" s="267">
        <v>0</v>
      </c>
      <c r="E172" s="267">
        <v>0</v>
      </c>
      <c r="F172" s="267">
        <f>E172-D172</f>
        <v>0</v>
      </c>
      <c r="G172" s="268" t="e">
        <f>F172/D172</f>
        <v>#DIV/0!</v>
      </c>
      <c r="H172" s="268"/>
    </row>
    <row r="173" spans="1:8" ht="15.75">
      <c r="A173" s="297"/>
      <c r="D173" s="252"/>
      <c r="E173" s="252"/>
      <c r="F173" s="267"/>
      <c r="G173" s="268" t="s">
        <v>11</v>
      </c>
      <c r="H173" s="268"/>
    </row>
    <row r="174" spans="1:8" ht="18">
      <c r="A174" s="302" t="s">
        <v>252</v>
      </c>
      <c r="D174" s="267">
        <v>0</v>
      </c>
      <c r="E174" s="267">
        <v>0</v>
      </c>
      <c r="F174" s="267">
        <f>E174-D174</f>
        <v>0</v>
      </c>
      <c r="G174" s="268" t="e">
        <f>F174/D174</f>
        <v>#DIV/0!</v>
      </c>
      <c r="H174" s="268"/>
    </row>
    <row r="175" spans="1:8" ht="18">
      <c r="A175" s="302"/>
      <c r="D175" s="267"/>
      <c r="E175" s="267"/>
      <c r="F175" s="267"/>
      <c r="G175" s="268"/>
      <c r="H175" s="268"/>
    </row>
    <row r="176" spans="1:8" ht="18">
      <c r="A176" s="304" t="s">
        <v>253</v>
      </c>
      <c r="D176" s="267">
        <v>0</v>
      </c>
      <c r="E176" s="267">
        <v>0</v>
      </c>
      <c r="F176" s="267">
        <f>E176-D176</f>
        <v>0</v>
      </c>
      <c r="G176" s="268" t="e">
        <f>F176/D176</f>
        <v>#DIV/0!</v>
      </c>
      <c r="H176" s="268"/>
    </row>
    <row r="177" spans="1:8" ht="18">
      <c r="A177" s="302"/>
      <c r="D177" s="267"/>
      <c r="E177" s="267"/>
      <c r="F177" s="267"/>
      <c r="G177" s="268" t="s">
        <v>11</v>
      </c>
      <c r="H177" s="268"/>
    </row>
    <row r="178" spans="1:8" ht="18">
      <c r="A178" s="302" t="s">
        <v>254</v>
      </c>
      <c r="D178" s="267">
        <f>(D170+D172+D174+D176)</f>
        <v>0</v>
      </c>
      <c r="E178" s="267">
        <f>(E170+E172+E174+E176)</f>
        <v>0</v>
      </c>
      <c r="F178" s="267">
        <f>E178-D178</f>
        <v>0</v>
      </c>
      <c r="G178" s="268" t="e">
        <f>F178/D178</f>
        <v>#DIV/0!</v>
      </c>
      <c r="H178" s="268"/>
    </row>
    <row r="179" spans="1:8" ht="18">
      <c r="A179" s="302"/>
      <c r="D179" s="267"/>
      <c r="E179" s="267"/>
      <c r="F179" s="267"/>
      <c r="G179" s="268"/>
      <c r="H179" s="268"/>
    </row>
    <row r="180" spans="1:8" ht="18">
      <c r="A180" s="302" t="s">
        <v>255</v>
      </c>
      <c r="D180" s="267">
        <v>0</v>
      </c>
      <c r="E180" s="267">
        <v>0</v>
      </c>
      <c r="F180" s="267">
        <f>E180-D180</f>
        <v>0</v>
      </c>
      <c r="G180" s="268" t="e">
        <f>F180/D180</f>
        <v>#DIV/0!</v>
      </c>
      <c r="H180" s="268"/>
    </row>
    <row r="181" spans="1:8" ht="18">
      <c r="A181" s="302"/>
      <c r="D181" s="267"/>
      <c r="E181" s="267"/>
      <c r="F181" s="267"/>
      <c r="G181" s="268" t="s">
        <v>11</v>
      </c>
      <c r="H181" s="268"/>
    </row>
    <row r="182" spans="1:8" ht="18">
      <c r="A182" s="302" t="s">
        <v>256</v>
      </c>
      <c r="D182" s="267">
        <v>0</v>
      </c>
      <c r="E182" s="267">
        <v>0</v>
      </c>
      <c r="F182" s="267">
        <f>E182-D182</f>
        <v>0</v>
      </c>
      <c r="G182" s="268" t="e">
        <f>F182/D182</f>
        <v>#DIV/0!</v>
      </c>
      <c r="H182" s="268"/>
    </row>
    <row r="183" spans="1:8" ht="18">
      <c r="A183" s="302"/>
      <c r="D183" s="267"/>
      <c r="E183" s="267"/>
      <c r="F183" s="267"/>
      <c r="G183" s="268" t="s">
        <v>11</v>
      </c>
      <c r="H183" s="268"/>
    </row>
    <row r="184" spans="1:8" ht="18">
      <c r="A184" s="302" t="s">
        <v>628</v>
      </c>
      <c r="D184" s="267">
        <f>D178-D180-D182</f>
        <v>0</v>
      </c>
      <c r="E184" s="267">
        <f>E178-E180-E182</f>
        <v>0</v>
      </c>
      <c r="F184" s="267">
        <f>F178-F180-F182</f>
        <v>0</v>
      </c>
      <c r="G184" s="268" t="e">
        <f>F184/D184</f>
        <v>#DIV/0!</v>
      </c>
      <c r="H184" s="268"/>
    </row>
    <row r="185" spans="1:8" ht="18">
      <c r="A185" s="302"/>
      <c r="D185" s="267"/>
      <c r="E185" s="267"/>
      <c r="F185" s="267"/>
      <c r="G185" s="268" t="s">
        <v>11</v>
      </c>
      <c r="H185" s="268"/>
    </row>
    <row r="186" spans="1:8" ht="18.75" thickBot="1">
      <c r="A186" s="305" t="s">
        <v>257</v>
      </c>
      <c r="B186" s="283"/>
      <c r="C186" s="283"/>
      <c r="D186" s="306" t="e">
        <f>D184/$B$15/365</f>
        <v>#DIV/0!</v>
      </c>
      <c r="E186" s="306" t="e">
        <f>E184/$B$15/365</f>
        <v>#DIV/0!</v>
      </c>
      <c r="F186" s="306"/>
      <c r="G186" s="307" t="s">
        <v>11</v>
      </c>
      <c r="H186" s="307"/>
    </row>
    <row r="187" spans="1:8">
      <c r="F187" s="11"/>
    </row>
    <row r="188" spans="1:8">
      <c r="F188" s="11"/>
    </row>
    <row r="189" spans="1:8" ht="18">
      <c r="A189" s="48"/>
      <c r="F189" s="11"/>
    </row>
    <row r="190" spans="1:8" ht="18">
      <c r="A190" s="48"/>
      <c r="E190" s="308"/>
      <c r="F190" s="11"/>
    </row>
    <row r="191" spans="1:8">
      <c r="E191" s="308"/>
    </row>
  </sheetData>
  <mergeCells count="8">
    <mergeCell ref="A88:H88"/>
    <mergeCell ref="A89:H89"/>
    <mergeCell ref="A5:J5"/>
    <mergeCell ref="A6:J6"/>
    <mergeCell ref="A8:J8"/>
    <mergeCell ref="A9:J9"/>
    <mergeCell ref="A85:H85"/>
    <mergeCell ref="A86:H86"/>
  </mergeCells>
  <pageMargins left="0.25" right="0.25" top="0.21299999999999999" bottom="0.21299999999999999" header="0.5" footer="0.5"/>
  <pageSetup paperSize="5" scale="53" orientation="portrait" r:id="rId1"/>
  <headerFooter alignWithMargins="0"/>
  <rowBreaks count="1" manualBreakCount="1">
    <brk id="80" max="16383" man="1"/>
  </rowBreak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2FF7B6-4196-442E-BEAF-E62C64EDF160}">
  <sheetPr transitionEvaluation="1">
    <pageSetUpPr fitToPage="1"/>
  </sheetPr>
  <dimension ref="A1:L107"/>
  <sheetViews>
    <sheetView defaultGridColor="0" colorId="22" zoomScale="90" zoomScaleNormal="90" workbookViewId="0">
      <selection activeCell="C3" sqref="C3"/>
    </sheetView>
  </sheetViews>
  <sheetFormatPr defaultColWidth="11.44140625" defaultRowHeight="15"/>
  <cols>
    <col min="1" max="1" width="17.77734375" style="47" customWidth="1"/>
    <col min="2" max="2" width="17.77734375" customWidth="1"/>
    <col min="3" max="3" width="16.44140625" customWidth="1"/>
    <col min="4" max="4" width="10.44140625" customWidth="1"/>
    <col min="5" max="5" width="22.77734375" customWidth="1"/>
    <col min="6" max="6" width="4.44140625" customWidth="1"/>
    <col min="7" max="7" width="15.5546875" customWidth="1"/>
    <col min="8" max="9" width="11.44140625" customWidth="1"/>
  </cols>
  <sheetData>
    <row r="1" spans="1:11" s="6" customFormat="1" ht="5.0999999999999996" customHeight="1">
      <c r="A1" s="309"/>
      <c r="B1" s="1"/>
      <c r="C1" s="1"/>
      <c r="D1" s="1"/>
      <c r="E1" s="1"/>
      <c r="F1" s="3"/>
      <c r="G1" s="4"/>
      <c r="H1" s="5"/>
      <c r="I1" s="5"/>
      <c r="J1" s="5"/>
      <c r="K1" s="5"/>
    </row>
    <row r="2" spans="1:11" s="6" customFormat="1" ht="18">
      <c r="A2" s="246" t="s">
        <v>0</v>
      </c>
      <c r="B2"/>
      <c r="C2"/>
      <c r="D2"/>
      <c r="E2" s="9"/>
      <c r="F2" s="310"/>
      <c r="G2" s="11"/>
    </row>
    <row r="3" spans="1:11" s="6" customFormat="1" ht="15.75">
      <c r="A3" s="47" t="s">
        <v>626</v>
      </c>
      <c r="B3"/>
      <c r="C3"/>
      <c r="D3"/>
      <c r="E3" s="9"/>
      <c r="F3" s="310"/>
      <c r="G3" s="11"/>
    </row>
    <row r="4" spans="1:11" s="6" customFormat="1" ht="15.75">
      <c r="A4" s="47"/>
      <c r="B4"/>
      <c r="C4"/>
      <c r="D4"/>
      <c r="E4" s="9"/>
      <c r="F4" s="310"/>
      <c r="G4" s="11"/>
    </row>
    <row r="5" spans="1:11" s="6" customFormat="1" ht="18">
      <c r="A5" s="311" t="s">
        <v>258</v>
      </c>
      <c r="B5" s="14"/>
      <c r="C5" s="14"/>
      <c r="D5" s="14"/>
      <c r="E5" s="14"/>
      <c r="F5" s="16"/>
      <c r="G5" s="16"/>
      <c r="H5" s="17"/>
      <c r="I5" s="17"/>
      <c r="J5" s="17"/>
      <c r="K5" s="17"/>
    </row>
    <row r="6" spans="1:11" ht="15.75">
      <c r="A6" s="311" t="s">
        <v>259</v>
      </c>
      <c r="B6" s="14"/>
      <c r="C6" s="14"/>
      <c r="D6" s="14"/>
      <c r="E6" s="14"/>
      <c r="F6" s="312"/>
      <c r="G6" s="19"/>
      <c r="H6" s="14"/>
      <c r="I6" s="14"/>
      <c r="J6" s="313"/>
      <c r="K6" s="14"/>
    </row>
    <row r="7" spans="1:11" s="6" customFormat="1" ht="15.75">
      <c r="A7" s="47"/>
      <c r="B7"/>
      <c r="C7"/>
      <c r="D7"/>
      <c r="E7" s="9"/>
      <c r="F7" s="310"/>
      <c r="G7" s="11"/>
    </row>
    <row r="8" spans="1:11" s="6" customFormat="1" ht="15.75">
      <c r="A8" s="314" t="s">
        <v>2</v>
      </c>
      <c r="B8"/>
      <c r="C8"/>
      <c r="D8"/>
      <c r="E8" s="9"/>
    </row>
    <row r="9" spans="1:11" s="6" customFormat="1" ht="15.75">
      <c r="A9" s="47" t="s">
        <v>260</v>
      </c>
      <c r="C9" s="25"/>
      <c r="D9" s="9"/>
    </row>
    <row r="10" spans="1:11" s="316" customFormat="1">
      <c r="A10" s="315"/>
    </row>
    <row r="11" spans="1:11" s="6" customFormat="1" ht="5.0999999999999996" customHeight="1">
      <c r="A11" s="309"/>
      <c r="B11" s="1"/>
      <c r="C11" s="1"/>
      <c r="D11" s="1"/>
      <c r="E11" s="1"/>
      <c r="F11" s="3"/>
      <c r="G11" s="4"/>
      <c r="H11" s="5"/>
      <c r="I11" s="5"/>
      <c r="J11" s="5"/>
      <c r="K11" s="5"/>
    </row>
    <row r="12" spans="1:11" s="6" customFormat="1" ht="18">
      <c r="A12" s="246"/>
      <c r="E12" s="317"/>
    </row>
    <row r="20" spans="1:10" ht="20.25">
      <c r="A20" s="318" t="s">
        <v>261</v>
      </c>
    </row>
    <row r="21" spans="1:10" ht="21.75" customHeight="1">
      <c r="A21" s="318"/>
      <c r="B21" s="26"/>
      <c r="C21" s="26"/>
      <c r="E21" s="242"/>
      <c r="H21" s="7"/>
    </row>
    <row r="22" spans="1:10" s="6" customFormat="1" ht="20.100000000000001" customHeight="1">
      <c r="A22" s="319" t="s">
        <v>9</v>
      </c>
      <c r="B22" s="319">
        <f>'FY Comparison'!E5</f>
        <v>0</v>
      </c>
      <c r="C22" s="43"/>
      <c r="E22" s="243"/>
      <c r="H22" s="7"/>
      <c r="J22"/>
    </row>
    <row r="23" spans="1:10" s="6" customFormat="1" ht="20.100000000000001" customHeight="1">
      <c r="A23" s="319" t="s">
        <v>10</v>
      </c>
      <c r="B23" s="319">
        <f>'FY Comparison'!E6</f>
        <v>0</v>
      </c>
      <c r="C23" s="43"/>
      <c r="D23" s="38"/>
      <c r="E23" s="38"/>
      <c r="F23" s="38"/>
      <c r="H23" s="38"/>
      <c r="J23"/>
    </row>
    <row r="24" spans="1:10" ht="21" customHeight="1">
      <c r="A24" s="318"/>
      <c r="B24" s="49"/>
      <c r="C24" s="49"/>
      <c r="D24" s="49"/>
      <c r="E24" s="49"/>
      <c r="F24" s="49"/>
      <c r="H24" s="49"/>
      <c r="J24" s="320"/>
    </row>
    <row r="25" spans="1:10" ht="17.25" customHeight="1">
      <c r="A25" s="30"/>
      <c r="B25" s="30"/>
      <c r="C25" s="30"/>
      <c r="E25" s="243"/>
      <c r="F25" s="9"/>
      <c r="H25" s="40"/>
    </row>
    <row r="26" spans="1:10" ht="19.5" customHeight="1">
      <c r="A26" s="817" t="s">
        <v>262</v>
      </c>
      <c r="B26" s="817"/>
      <c r="C26" s="817"/>
      <c r="D26" s="817"/>
      <c r="E26" s="817"/>
      <c r="F26" s="817"/>
      <c r="G26" s="817"/>
      <c r="H26" s="40"/>
    </row>
    <row r="27" spans="1:10" ht="18.75" customHeight="1">
      <c r="E27" s="32"/>
      <c r="G27" s="37"/>
      <c r="H27" s="40"/>
    </row>
    <row r="28" spans="1:10" ht="18.75" customHeight="1">
      <c r="E28" s="32"/>
      <c r="G28" s="37"/>
      <c r="H28" s="40"/>
    </row>
    <row r="29" spans="1:10" ht="15.75" thickBot="1">
      <c r="A29" s="320"/>
      <c r="B29" s="6"/>
      <c r="C29" s="6"/>
      <c r="D29" s="6"/>
      <c r="E29" s="6"/>
    </row>
    <row r="30" spans="1:10" ht="18.75" thickBot="1">
      <c r="A30" s="246" t="s">
        <v>263</v>
      </c>
      <c r="B30" s="6"/>
      <c r="C30" s="6"/>
      <c r="D30" s="6"/>
      <c r="E30" s="321">
        <f>+'FY Comparison'!H14</f>
        <v>0</v>
      </c>
    </row>
    <row r="31" spans="1:10" ht="13.5" customHeight="1">
      <c r="A31" s="322"/>
      <c r="E31" s="9"/>
      <c r="F31" s="9"/>
      <c r="G31" s="7"/>
    </row>
    <row r="32" spans="1:10" ht="13.5" customHeight="1">
      <c r="A32" s="322"/>
      <c r="E32" s="9"/>
      <c r="F32" s="9"/>
      <c r="G32" s="7"/>
    </row>
    <row r="33" spans="1:12" ht="36" customHeight="1" thickBot="1">
      <c r="A33" s="323"/>
      <c r="B33" s="283"/>
      <c r="C33" s="283"/>
      <c r="D33" s="283"/>
      <c r="E33" s="324" t="s">
        <v>264</v>
      </c>
      <c r="F33" s="324"/>
      <c r="G33" s="325" t="s">
        <v>265</v>
      </c>
      <c r="H33" s="7"/>
      <c r="I33" s="7"/>
      <c r="J33" s="7"/>
      <c r="K33" s="7"/>
      <c r="L33" s="7"/>
    </row>
    <row r="34" spans="1:12" ht="17.25" customHeight="1">
      <c r="E34" s="21"/>
      <c r="F34" s="21"/>
      <c r="G34" s="22"/>
      <c r="H34" s="7"/>
      <c r="I34" s="7"/>
      <c r="J34" s="7"/>
      <c r="K34" s="7"/>
      <c r="L34" s="7"/>
    </row>
    <row r="35" spans="1:12" ht="18">
      <c r="A35" s="34" t="s">
        <v>266</v>
      </c>
      <c r="B35" s="48"/>
      <c r="C35" s="48"/>
      <c r="E35" s="86"/>
      <c r="F35" s="310"/>
      <c r="G35" s="326">
        <f>ROUND(+E30*7.65/100,0)</f>
        <v>0</v>
      </c>
    </row>
    <row r="36" spans="1:12">
      <c r="E36" s="86"/>
      <c r="F36" s="310"/>
      <c r="G36" s="11"/>
    </row>
    <row r="37" spans="1:12" ht="18">
      <c r="A37" s="34" t="s">
        <v>267</v>
      </c>
      <c r="B37" s="48"/>
      <c r="C37" s="48"/>
      <c r="E37" s="86"/>
      <c r="F37" s="310"/>
      <c r="G37" s="326">
        <f>ROUND(+E37*E30,0)</f>
        <v>0</v>
      </c>
    </row>
    <row r="38" spans="1:12">
      <c r="E38" s="86"/>
      <c r="F38" s="310"/>
      <c r="G38" s="11"/>
    </row>
    <row r="39" spans="1:12" ht="18">
      <c r="A39" s="34" t="s">
        <v>268</v>
      </c>
      <c r="B39" s="48"/>
      <c r="C39" s="48"/>
      <c r="E39" s="86"/>
      <c r="F39" s="310"/>
      <c r="G39" s="11">
        <f>ROUND(+E30*E39,0)</f>
        <v>0</v>
      </c>
    </row>
    <row r="40" spans="1:12">
      <c r="E40" s="86"/>
      <c r="F40" s="310"/>
      <c r="G40" s="11"/>
    </row>
    <row r="41" spans="1:12" ht="18">
      <c r="A41" s="34" t="s">
        <v>269</v>
      </c>
      <c r="B41" s="48"/>
      <c r="C41" s="48"/>
      <c r="E41" s="86"/>
      <c r="F41" s="310"/>
      <c r="G41" s="326">
        <f>ROUND(+E30*E41,0)</f>
        <v>0</v>
      </c>
    </row>
    <row r="42" spans="1:12">
      <c r="E42" s="86"/>
      <c r="F42" s="310"/>
      <c r="G42" s="11"/>
    </row>
    <row r="43" spans="1:12" ht="18">
      <c r="A43" s="34" t="s">
        <v>270</v>
      </c>
      <c r="E43" s="86"/>
      <c r="F43" s="310"/>
      <c r="G43" s="326">
        <f>ROUND(+E43*E30,0)</f>
        <v>0</v>
      </c>
    </row>
    <row r="44" spans="1:12" ht="18">
      <c r="A44" s="34"/>
      <c r="E44" s="86"/>
      <c r="F44" s="310"/>
      <c r="G44" s="11"/>
    </row>
    <row r="45" spans="1:12" ht="18">
      <c r="A45" s="34" t="s">
        <v>271</v>
      </c>
      <c r="E45" s="86"/>
      <c r="F45" s="310"/>
      <c r="G45" s="11">
        <f>ROUND(+E45*E30,0)</f>
        <v>0</v>
      </c>
    </row>
    <row r="46" spans="1:12" ht="18">
      <c r="A46" s="34"/>
      <c r="E46" s="86"/>
      <c r="F46" s="310"/>
      <c r="G46" s="11"/>
    </row>
    <row r="47" spans="1:12" ht="18">
      <c r="A47" s="34" t="s">
        <v>272</v>
      </c>
      <c r="E47" s="86"/>
      <c r="F47" s="310"/>
      <c r="G47" s="11">
        <f>ROUND(+E47*$E$30,0)</f>
        <v>0</v>
      </c>
    </row>
    <row r="48" spans="1:12" ht="18">
      <c r="A48" s="34"/>
      <c r="E48" s="86"/>
      <c r="F48" s="310"/>
      <c r="G48" s="11"/>
    </row>
    <row r="49" spans="1:11" ht="18">
      <c r="A49" s="34" t="s">
        <v>273</v>
      </c>
      <c r="B49" s="48" t="s">
        <v>274</v>
      </c>
      <c r="C49" s="48"/>
      <c r="E49" s="86"/>
      <c r="F49" s="310"/>
      <c r="G49" s="11">
        <f>ROUND(+E49*$E$30,0)</f>
        <v>0</v>
      </c>
    </row>
    <row r="50" spans="1:11">
      <c r="E50" s="86"/>
      <c r="F50" s="310"/>
      <c r="G50" s="11"/>
    </row>
    <row r="51" spans="1:11" ht="18">
      <c r="A51" s="34" t="s">
        <v>273</v>
      </c>
      <c r="B51" s="48" t="s">
        <v>275</v>
      </c>
      <c r="C51" s="48"/>
      <c r="E51" s="86"/>
      <c r="F51" s="310"/>
      <c r="G51" s="11">
        <f>ROUND(+E51*$E$30,0)</f>
        <v>0</v>
      </c>
    </row>
    <row r="52" spans="1:11">
      <c r="E52" s="86"/>
      <c r="F52" s="310"/>
      <c r="G52" s="11"/>
    </row>
    <row r="53" spans="1:11" ht="18">
      <c r="A53" s="246" t="s">
        <v>130</v>
      </c>
      <c r="E53" s="327">
        <f>SUM(E35:E52)</f>
        <v>0</v>
      </c>
      <c r="F53" s="328"/>
      <c r="G53" s="329">
        <f>SUM(G35:G52)</f>
        <v>0</v>
      </c>
    </row>
    <row r="54" spans="1:11">
      <c r="E54" s="86"/>
      <c r="F54" s="310"/>
      <c r="G54" s="11"/>
    </row>
    <row r="55" spans="1:11" ht="18.75" thickBot="1">
      <c r="A55" s="330" t="s">
        <v>276</v>
      </c>
      <c r="B55" s="331"/>
      <c r="C55" s="331"/>
      <c r="D55" s="331"/>
      <c r="E55" s="332">
        <f>E53</f>
        <v>0</v>
      </c>
      <c r="F55" s="328"/>
      <c r="G55" s="333">
        <f>G53</f>
        <v>0</v>
      </c>
      <c r="J55" s="11"/>
    </row>
    <row r="56" spans="1:11" ht="15.75" thickTop="1"/>
    <row r="57" spans="1:11">
      <c r="G57" s="334"/>
    </row>
    <row r="58" spans="1:11" ht="15.75">
      <c r="A58" s="322" t="s">
        <v>277</v>
      </c>
      <c r="C58" s="242" t="s">
        <v>278</v>
      </c>
      <c r="D58" s="242" t="s">
        <v>279</v>
      </c>
      <c r="G58" s="335"/>
    </row>
    <row r="59" spans="1:11" s="6" customFormat="1" ht="15.75">
      <c r="A59" s="320"/>
      <c r="C59" s="242" t="s">
        <v>280</v>
      </c>
      <c r="D59" s="242" t="s">
        <v>281</v>
      </c>
      <c r="K59" s="336"/>
    </row>
    <row r="60" spans="1:11" s="6" customFormat="1" ht="15.75">
      <c r="A60" s="320"/>
      <c r="C60" s="242"/>
      <c r="D60" s="242"/>
      <c r="K60" s="336"/>
    </row>
    <row r="61" spans="1:11" s="6" customFormat="1" ht="15.75">
      <c r="A61" s="337"/>
      <c r="B61" s="337"/>
      <c r="C61" s="338"/>
      <c r="D61" s="339"/>
      <c r="K61" s="336"/>
    </row>
    <row r="62" spans="1:11" s="6" customFormat="1" ht="18">
      <c r="A62" s="340"/>
      <c r="B62" s="337"/>
      <c r="C62" s="337"/>
      <c r="D62" s="337"/>
    </row>
    <row r="63" spans="1:11" s="6" customFormat="1">
      <c r="A63" s="337"/>
      <c r="B63" s="337"/>
      <c r="C63" s="337"/>
      <c r="D63" s="337"/>
      <c r="E63"/>
      <c r="F63"/>
      <c r="G63"/>
    </row>
    <row r="64" spans="1:11" s="6" customFormat="1" ht="18">
      <c r="A64" s="337"/>
      <c r="B64" s="337"/>
      <c r="C64" s="337"/>
      <c r="D64" s="337"/>
      <c r="E64"/>
      <c r="F64" s="9"/>
      <c r="G64" s="7"/>
    </row>
    <row r="65" spans="1:7" s="6" customFormat="1" ht="18">
      <c r="A65" s="337"/>
      <c r="B65" s="337"/>
      <c r="C65" s="341"/>
      <c r="D65" s="339"/>
      <c r="E65"/>
      <c r="F65" s="21"/>
      <c r="G65" s="22"/>
    </row>
    <row r="66" spans="1:7" s="6" customFormat="1">
      <c r="A66" s="337"/>
      <c r="B66" s="337"/>
      <c r="C66" s="337"/>
      <c r="D66" s="337"/>
    </row>
    <row r="67" spans="1:7" ht="17.25" customHeight="1">
      <c r="A67" s="340"/>
      <c r="B67" s="337"/>
      <c r="C67" s="342"/>
      <c r="D67" s="343"/>
      <c r="E67" s="327"/>
      <c r="G67" s="329"/>
    </row>
    <row r="68" spans="1:7" ht="17.25" customHeight="1">
      <c r="A68" s="340"/>
      <c r="B68" s="337"/>
      <c r="C68" s="342"/>
      <c r="D68" s="344"/>
      <c r="E68" s="327"/>
      <c r="G68" s="329"/>
    </row>
    <row r="69" spans="1:7" ht="17.25" customHeight="1">
      <c r="A69" s="340"/>
      <c r="B69" s="337"/>
      <c r="C69" s="342"/>
      <c r="D69" s="344"/>
      <c r="E69" s="327"/>
      <c r="G69" s="329"/>
    </row>
    <row r="70" spans="1:7" ht="17.25" customHeight="1">
      <c r="A70" s="337"/>
      <c r="B70" s="337"/>
      <c r="C70" s="342"/>
      <c r="D70" s="344"/>
      <c r="E70" s="327"/>
      <c r="G70" s="329"/>
    </row>
    <row r="71" spans="1:7" ht="15.75">
      <c r="A71" s="337"/>
      <c r="B71" s="337"/>
      <c r="C71" s="342"/>
      <c r="D71" s="344"/>
    </row>
    <row r="72" spans="1:7" ht="15.75">
      <c r="A72" s="337"/>
      <c r="B72" s="337"/>
      <c r="C72" s="342"/>
      <c r="D72" s="344"/>
      <c r="E72" s="345"/>
    </row>
    <row r="73" spans="1:7" ht="15.75">
      <c r="A73" s="337"/>
      <c r="B73" s="337"/>
      <c r="C73" s="342"/>
      <c r="D73" s="344"/>
    </row>
    <row r="74" spans="1:7" ht="15.75">
      <c r="A74" s="337"/>
      <c r="B74" s="337"/>
      <c r="C74" s="342"/>
      <c r="D74" s="344"/>
    </row>
    <row r="75" spans="1:7" ht="15.75">
      <c r="A75" s="337"/>
      <c r="B75" s="337"/>
      <c r="C75" s="346"/>
      <c r="D75" s="344"/>
    </row>
    <row r="76" spans="1:7" ht="15.75">
      <c r="A76" s="337"/>
      <c r="B76" s="337"/>
      <c r="C76" s="342"/>
      <c r="D76" s="344"/>
    </row>
    <row r="77" spans="1:7" ht="15.75">
      <c r="A77" s="337"/>
      <c r="B77" s="337"/>
      <c r="C77" s="342"/>
      <c r="D77" s="347"/>
    </row>
    <row r="98" spans="1:9">
      <c r="A98" s="294"/>
      <c r="B98" s="348"/>
      <c r="C98" s="348"/>
    </row>
    <row r="101" spans="1:9" ht="23.25">
      <c r="A101" s="349"/>
      <c r="B101" s="350"/>
      <c r="C101" s="350"/>
      <c r="D101" s="29"/>
      <c r="E101" s="29"/>
      <c r="F101" s="29"/>
      <c r="G101" s="29"/>
      <c r="H101" s="29"/>
      <c r="I101" s="29"/>
    </row>
    <row r="102" spans="1:9">
      <c r="B102" s="29"/>
      <c r="C102" s="29"/>
      <c r="D102" s="29"/>
      <c r="E102" s="29"/>
      <c r="F102" s="29"/>
      <c r="G102" s="29"/>
      <c r="H102" s="29"/>
      <c r="I102" s="29"/>
    </row>
    <row r="103" spans="1:9">
      <c r="B103" s="29"/>
      <c r="C103" s="29"/>
      <c r="D103" s="29"/>
      <c r="E103" s="29"/>
      <c r="F103" s="29"/>
      <c r="G103" s="29"/>
      <c r="H103" s="29"/>
      <c r="I103" s="29"/>
    </row>
    <row r="106" spans="1:9">
      <c r="G106" s="29"/>
      <c r="H106" s="29"/>
      <c r="I106" s="29"/>
    </row>
    <row r="107" spans="1:9">
      <c r="G107" s="29"/>
      <c r="H107" s="29"/>
      <c r="I107" s="29"/>
    </row>
  </sheetData>
  <mergeCells count="1">
    <mergeCell ref="A26:G26"/>
  </mergeCells>
  <pageMargins left="0.7" right="0.7" top="0.75" bottom="0.75" header="0.3" footer="0.3"/>
  <pageSetup scale="72" orientation="portrait" r:id="rId1"/>
  <headerFooter alignWithMargins="0"/>
  <rowBreaks count="1" manualBreakCount="1">
    <brk id="5" max="7" man="1"/>
  </rowBreaks>
  <drawing r:id="rId2"/>
  <legacy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607542-96E4-4227-816F-0F7D1AF7EE09}">
  <dimension ref="A1:EH68"/>
  <sheetViews>
    <sheetView zoomScale="90" zoomScaleNormal="90" workbookViewId="0">
      <selection activeCell="A3" sqref="A3"/>
    </sheetView>
  </sheetViews>
  <sheetFormatPr defaultRowHeight="15"/>
  <cols>
    <col min="1" max="1" width="20.44140625" customWidth="1"/>
    <col min="2" max="2" width="25.33203125" customWidth="1"/>
    <col min="3" max="3" width="22.33203125" customWidth="1"/>
    <col min="4" max="4" width="24.6640625" customWidth="1"/>
    <col min="5" max="5" width="22.33203125" customWidth="1"/>
    <col min="6" max="6" width="17.6640625" customWidth="1"/>
    <col min="7" max="7" width="25.88671875" customWidth="1"/>
    <col min="8" max="8" width="21.109375" customWidth="1"/>
    <col min="9" max="9" width="22.109375" customWidth="1"/>
    <col min="10" max="10" width="25.5546875" customWidth="1"/>
  </cols>
  <sheetData>
    <row r="1" spans="1:138" s="6" customFormat="1" ht="5.0999999999999996" customHeight="1">
      <c r="A1" s="1"/>
      <c r="B1" s="1"/>
      <c r="C1" s="1"/>
      <c r="D1" s="1"/>
      <c r="E1" s="1"/>
      <c r="F1" s="3"/>
      <c r="G1" s="4"/>
      <c r="H1" s="5"/>
      <c r="I1" s="5"/>
      <c r="J1" s="5"/>
    </row>
    <row r="2" spans="1:138" s="6" customFormat="1" ht="18">
      <c r="A2" s="7" t="s">
        <v>0</v>
      </c>
      <c r="B2"/>
      <c r="C2"/>
      <c r="D2"/>
      <c r="E2" s="9"/>
      <c r="F2" s="310"/>
      <c r="G2" s="11"/>
    </row>
    <row r="3" spans="1:138" s="6" customFormat="1" ht="15.75">
      <c r="A3" t="s">
        <v>626</v>
      </c>
      <c r="B3"/>
      <c r="C3"/>
      <c r="D3"/>
      <c r="E3" s="9"/>
      <c r="F3" s="310"/>
      <c r="G3" s="11"/>
    </row>
    <row r="4" spans="1:138" s="6" customFormat="1" ht="15.75">
      <c r="A4"/>
      <c r="B4"/>
      <c r="C4"/>
      <c r="D4"/>
      <c r="E4" s="9"/>
      <c r="F4" s="310"/>
      <c r="G4" s="11"/>
    </row>
    <row r="5" spans="1:138" s="6" customFormat="1" ht="18">
      <c r="A5" s="12" t="s">
        <v>282</v>
      </c>
      <c r="B5" s="14"/>
      <c r="C5" s="14"/>
      <c r="D5" s="14"/>
      <c r="E5" s="14"/>
      <c r="F5" s="16"/>
      <c r="G5" s="16"/>
      <c r="H5" s="17"/>
      <c r="I5" s="17"/>
      <c r="J5" s="17"/>
    </row>
    <row r="6" spans="1:138" ht="18">
      <c r="A6" s="351" t="s">
        <v>283</v>
      </c>
    </row>
    <row r="7" spans="1:138" s="353" customFormat="1" ht="18.75">
      <c r="A7" s="352" t="s">
        <v>11</v>
      </c>
      <c r="F7" s="354"/>
      <c r="G7" s="355"/>
      <c r="I7" s="356"/>
      <c r="J7" s="354"/>
      <c r="K7" s="357"/>
      <c r="L7" s="358"/>
      <c r="N7" s="354"/>
      <c r="O7" s="355"/>
      <c r="Q7" s="356"/>
      <c r="R7" s="354"/>
      <c r="S7" s="357"/>
      <c r="T7" s="358"/>
      <c r="V7" s="354"/>
      <c r="W7" s="355"/>
      <c r="Y7" s="354"/>
      <c r="Z7" s="354"/>
      <c r="AA7" s="354"/>
      <c r="AB7" s="354"/>
      <c r="AD7" s="354"/>
      <c r="AE7" s="355"/>
      <c r="AG7" s="354"/>
      <c r="AH7" s="354"/>
      <c r="AI7" s="354"/>
      <c r="AJ7" s="354"/>
      <c r="AL7" s="354"/>
      <c r="AM7" s="355"/>
      <c r="AO7" s="354"/>
      <c r="AP7" s="354"/>
      <c r="AQ7" s="354"/>
      <c r="AR7" s="354"/>
      <c r="AT7" s="354"/>
      <c r="AU7" s="355"/>
      <c r="AW7" s="354"/>
      <c r="AX7" s="354"/>
      <c r="AY7" s="354"/>
      <c r="AZ7" s="354"/>
      <c r="BB7" s="354"/>
      <c r="BC7" s="355"/>
      <c r="BE7" s="354"/>
      <c r="BF7" s="354"/>
      <c r="BG7" s="354"/>
      <c r="BH7" s="354"/>
      <c r="BJ7" s="354"/>
      <c r="BK7" s="355"/>
      <c r="BM7" s="354"/>
      <c r="BN7" s="354"/>
      <c r="BO7" s="354"/>
      <c r="BP7" s="354"/>
      <c r="BR7" s="354"/>
      <c r="BS7" s="355"/>
      <c r="BU7" s="354"/>
      <c r="BV7" s="354"/>
      <c r="BW7" s="354"/>
      <c r="BX7" s="354"/>
      <c r="BZ7" s="354"/>
      <c r="CA7" s="355"/>
      <c r="CC7" s="354"/>
      <c r="CD7" s="354"/>
      <c r="CE7" s="354"/>
      <c r="CF7" s="354"/>
      <c r="CH7" s="354"/>
      <c r="CI7" s="355"/>
      <c r="CK7" s="354"/>
      <c r="CL7" s="354"/>
      <c r="CM7" s="354"/>
      <c r="CN7" s="354"/>
      <c r="CP7" s="354"/>
      <c r="CQ7" s="355"/>
      <c r="CS7" s="354"/>
      <c r="CT7" s="354"/>
      <c r="CU7" s="354"/>
      <c r="CV7" s="354"/>
      <c r="CX7" s="354"/>
      <c r="CY7" s="355"/>
      <c r="DA7" s="354"/>
      <c r="DB7" s="354"/>
      <c r="DC7" s="354"/>
      <c r="DD7" s="354"/>
      <c r="DF7" s="354"/>
      <c r="DG7" s="355"/>
      <c r="DI7" s="354"/>
      <c r="DJ7" s="354"/>
      <c r="DK7" s="354"/>
      <c r="DL7" s="354"/>
      <c r="DN7" s="354"/>
      <c r="DO7" s="355"/>
      <c r="DQ7" s="354"/>
      <c r="DR7" s="354"/>
      <c r="DS7" s="354"/>
      <c r="DT7" s="354"/>
      <c r="DV7" s="354"/>
      <c r="DW7" s="355"/>
      <c r="DY7" s="354"/>
      <c r="DZ7" s="354"/>
      <c r="EA7" s="354"/>
      <c r="EB7" s="354"/>
      <c r="ED7" s="359"/>
      <c r="EE7" s="360"/>
      <c r="EF7" s="361"/>
      <c r="EG7" s="361"/>
      <c r="EH7" s="362"/>
    </row>
    <row r="8" spans="1:138" ht="15.75">
      <c r="A8" t="s">
        <v>284</v>
      </c>
    </row>
    <row r="9" spans="1:138" ht="15.75">
      <c r="A9" t="s">
        <v>285</v>
      </c>
    </row>
    <row r="10" spans="1:138">
      <c r="A10" t="s">
        <v>286</v>
      </c>
    </row>
    <row r="11" spans="1:138" s="316" customFormat="1" ht="15.75">
      <c r="A11" s="363" t="s">
        <v>287</v>
      </c>
    </row>
    <row r="13" spans="1:138" s="6" customFormat="1" ht="5.0999999999999996" customHeight="1">
      <c r="A13" s="1"/>
      <c r="B13" s="1"/>
      <c r="C13" s="1"/>
      <c r="D13" s="1"/>
      <c r="E13" s="1"/>
      <c r="F13" s="3"/>
      <c r="G13" s="4"/>
      <c r="H13" s="5"/>
      <c r="I13" s="5"/>
      <c r="J13" s="5"/>
    </row>
    <row r="15" spans="1:138" ht="15" customHeight="1">
      <c r="A15" s="26"/>
    </row>
    <row r="16" spans="1:138" ht="15" customHeight="1">
      <c r="A16" s="819"/>
      <c r="B16" s="819"/>
      <c r="C16" s="819"/>
      <c r="D16" s="819"/>
      <c r="E16" s="819"/>
      <c r="F16" s="819"/>
      <c r="G16" s="819"/>
      <c r="H16" s="819"/>
    </row>
    <row r="17" spans="1:12" ht="15" customHeight="1">
      <c r="A17" s="318"/>
      <c r="B17" s="349"/>
      <c r="C17" s="364"/>
      <c r="D17" s="47"/>
      <c r="E17" s="47"/>
      <c r="F17" s="47"/>
      <c r="G17" s="47"/>
      <c r="H17" s="47"/>
      <c r="I17" s="320"/>
    </row>
    <row r="18" spans="1:12" ht="15" customHeight="1">
      <c r="A18" s="318"/>
      <c r="B18" s="349"/>
      <c r="C18" s="364"/>
      <c r="D18" s="47"/>
      <c r="E18" s="47"/>
      <c r="F18" s="47"/>
      <c r="G18" s="47"/>
      <c r="H18" s="47"/>
      <c r="I18" s="320"/>
    </row>
    <row r="19" spans="1:12" ht="15" customHeight="1">
      <c r="A19" s="318"/>
      <c r="B19" s="349"/>
      <c r="C19" s="364"/>
      <c r="D19" s="47"/>
      <c r="E19" s="47"/>
      <c r="F19" s="47"/>
      <c r="G19" s="47"/>
      <c r="H19" s="47"/>
      <c r="I19" s="320"/>
    </row>
    <row r="20" spans="1:12" ht="15" customHeight="1">
      <c r="A20" s="318"/>
      <c r="B20" s="349"/>
      <c r="C20" s="364"/>
      <c r="D20" s="47"/>
      <c r="E20" s="47"/>
      <c r="F20" s="47"/>
      <c r="G20" s="47"/>
      <c r="H20" s="47"/>
      <c r="I20" s="320"/>
    </row>
    <row r="21" spans="1:12" ht="15" customHeight="1">
      <c r="A21" s="318"/>
      <c r="B21" s="349"/>
      <c r="C21" s="364"/>
      <c r="D21" s="47"/>
      <c r="E21" s="47"/>
      <c r="F21" s="47"/>
      <c r="G21" s="47"/>
      <c r="H21" s="47"/>
      <c r="I21" s="320"/>
    </row>
    <row r="22" spans="1:12" s="820" customFormat="1" ht="23.25" customHeight="1">
      <c r="A22" s="820" t="s">
        <v>288</v>
      </c>
    </row>
    <row r="23" spans="1:12" s="365" customFormat="1" ht="21.75" customHeight="1"/>
    <row r="24" spans="1:12" ht="20.100000000000001" customHeight="1">
      <c r="A24" s="366" t="s">
        <v>9</v>
      </c>
      <c r="B24" s="366">
        <f>'FY Comparison'!E5</f>
        <v>0</v>
      </c>
      <c r="C24" s="45"/>
      <c r="G24" s="22"/>
      <c r="I24" s="46"/>
      <c r="J24" s="37"/>
      <c r="K24" s="47"/>
    </row>
    <row r="25" spans="1:12" ht="20.100000000000001" customHeight="1">
      <c r="A25" s="366" t="s">
        <v>10</v>
      </c>
      <c r="B25" s="366">
        <f>'FY Comparison'!E6</f>
        <v>0</v>
      </c>
      <c r="C25" s="45"/>
      <c r="H25" s="48"/>
      <c r="I25" s="48"/>
    </row>
    <row r="26" spans="1:12" ht="23.25">
      <c r="A26" s="350"/>
      <c r="B26" s="350"/>
      <c r="C26" s="29"/>
      <c r="D26" s="29"/>
      <c r="E26" s="29"/>
      <c r="F26" s="29"/>
      <c r="G26" s="29"/>
      <c r="H26" s="29"/>
    </row>
    <row r="27" spans="1:12" ht="20.25">
      <c r="A27" s="815" t="s">
        <v>289</v>
      </c>
      <c r="B27" s="815"/>
      <c r="C27" s="815"/>
      <c r="D27" s="815"/>
      <c r="E27" s="815"/>
      <c r="F27" s="815"/>
      <c r="G27" s="815"/>
      <c r="H27" s="815"/>
      <c r="I27" s="815"/>
      <c r="J27" s="815"/>
    </row>
    <row r="28" spans="1:12" ht="23.25">
      <c r="A28" s="350"/>
      <c r="B28" s="350"/>
      <c r="C28" s="29"/>
      <c r="D28" s="29"/>
      <c r="E28" s="29"/>
      <c r="F28" s="29"/>
      <c r="G28" s="29"/>
      <c r="H28" s="29"/>
    </row>
    <row r="29" spans="1:12" ht="23.25">
      <c r="A29" s="350"/>
      <c r="B29" s="350"/>
      <c r="C29" s="29"/>
      <c r="D29" s="29"/>
      <c r="E29" s="29"/>
      <c r="F29" s="29"/>
      <c r="G29" s="29"/>
      <c r="H29" s="29"/>
    </row>
    <row r="30" spans="1:12">
      <c r="A30" s="367"/>
    </row>
    <row r="31" spans="1:12" s="371" customFormat="1" ht="18">
      <c r="A31" s="368"/>
      <c r="B31" s="369" t="s">
        <v>290</v>
      </c>
      <c r="C31" s="370"/>
      <c r="D31" s="368"/>
      <c r="E31" s="370"/>
      <c r="F31" s="370"/>
      <c r="G31" s="370" t="s">
        <v>291</v>
      </c>
      <c r="H31" s="370"/>
      <c r="I31" s="370"/>
      <c r="J31" s="370"/>
      <c r="L31" s="372"/>
    </row>
    <row r="32" spans="1:12" s="371" customFormat="1" ht="38.450000000000003" customHeight="1">
      <c r="A32" s="373"/>
      <c r="B32" s="373" t="s">
        <v>292</v>
      </c>
      <c r="C32" s="374" t="s">
        <v>293</v>
      </c>
      <c r="D32" s="374" t="s">
        <v>294</v>
      </c>
      <c r="E32" s="374" t="s">
        <v>295</v>
      </c>
      <c r="F32" s="374" t="s">
        <v>296</v>
      </c>
      <c r="G32" s="374" t="s">
        <v>297</v>
      </c>
      <c r="H32" s="374" t="s">
        <v>298</v>
      </c>
      <c r="I32" s="374" t="s">
        <v>298</v>
      </c>
      <c r="J32" s="374" t="s">
        <v>299</v>
      </c>
    </row>
    <row r="33" spans="1:10" s="371" customFormat="1" ht="36">
      <c r="A33" s="373" t="s">
        <v>300</v>
      </c>
      <c r="B33" s="373" t="s">
        <v>301</v>
      </c>
      <c r="C33" s="374" t="s">
        <v>302</v>
      </c>
      <c r="D33" s="374" t="s">
        <v>303</v>
      </c>
      <c r="E33" s="374" t="s">
        <v>303</v>
      </c>
      <c r="F33" s="374" t="s">
        <v>304</v>
      </c>
      <c r="G33" s="374" t="s">
        <v>305</v>
      </c>
      <c r="H33" s="374" t="s">
        <v>620</v>
      </c>
      <c r="I33" s="374" t="s">
        <v>621</v>
      </c>
      <c r="J33" s="374" t="s">
        <v>306</v>
      </c>
    </row>
    <row r="34" spans="1:10" s="377" customFormat="1" ht="18.75">
      <c r="A34" s="375"/>
      <c r="B34" s="375"/>
      <c r="C34" s="376"/>
      <c r="D34" s="376"/>
      <c r="E34" s="376"/>
      <c r="F34" s="376"/>
      <c r="G34" s="376"/>
      <c r="H34" s="376"/>
      <c r="I34" s="376"/>
      <c r="J34" s="376"/>
    </row>
    <row r="35" spans="1:10">
      <c r="A35" s="378"/>
      <c r="B35" s="378"/>
      <c r="C35" s="379"/>
      <c r="D35" s="380"/>
      <c r="E35" s="380"/>
      <c r="F35" s="379"/>
      <c r="G35" s="379"/>
      <c r="H35" s="381"/>
      <c r="I35" s="381"/>
      <c r="J35" s="379"/>
    </row>
    <row r="36" spans="1:10">
      <c r="A36" s="378"/>
      <c r="B36" s="378"/>
      <c r="C36" s="379"/>
      <c r="D36" s="380"/>
      <c r="E36" s="380"/>
      <c r="F36" s="379"/>
      <c r="G36" s="379"/>
      <c r="H36" s="381"/>
      <c r="I36" s="381"/>
      <c r="J36" s="379"/>
    </row>
    <row r="37" spans="1:10">
      <c r="A37" s="378"/>
      <c r="B37" s="382"/>
      <c r="C37" s="379"/>
      <c r="D37" s="380"/>
      <c r="E37" s="380"/>
      <c r="F37" s="382"/>
      <c r="G37" s="383"/>
      <c r="H37" s="382"/>
      <c r="I37" s="382"/>
      <c r="J37" s="379"/>
    </row>
    <row r="38" spans="1:10" ht="15.75">
      <c r="A38" s="378"/>
      <c r="B38" s="378"/>
      <c r="C38" s="379"/>
      <c r="D38" s="380"/>
      <c r="E38" s="380"/>
      <c r="F38" s="382"/>
      <c r="G38" s="384"/>
      <c r="H38" s="381"/>
      <c r="I38" s="381"/>
      <c r="J38" s="379"/>
    </row>
    <row r="39" spans="1:10">
      <c r="A39" s="378"/>
      <c r="B39" s="378"/>
      <c r="C39" s="379"/>
      <c r="D39" s="380"/>
      <c r="E39" s="380"/>
      <c r="F39" s="382"/>
      <c r="G39" s="385"/>
      <c r="H39" s="381"/>
      <c r="I39" s="381"/>
      <c r="J39" s="379"/>
    </row>
    <row r="40" spans="1:10">
      <c r="A40" s="378"/>
      <c r="B40" s="378"/>
      <c r="C40" s="379"/>
      <c r="D40" s="380"/>
      <c r="E40" s="380"/>
      <c r="F40" s="379"/>
      <c r="G40" s="379"/>
      <c r="H40" s="381"/>
      <c r="I40" s="381"/>
      <c r="J40" s="379"/>
    </row>
    <row r="41" spans="1:10">
      <c r="A41" s="378"/>
      <c r="B41" s="378"/>
      <c r="C41" s="379"/>
      <c r="D41" s="380"/>
      <c r="E41" s="380"/>
      <c r="F41" s="379"/>
      <c r="G41" s="379"/>
      <c r="H41" s="381"/>
      <c r="I41" s="381"/>
      <c r="J41" s="379"/>
    </row>
    <row r="42" spans="1:10">
      <c r="A42" s="386"/>
      <c r="B42" s="386"/>
      <c r="C42" s="387"/>
      <c r="D42" s="388"/>
      <c r="E42" s="388"/>
      <c r="F42" s="387"/>
      <c r="G42" s="387"/>
      <c r="H42" s="387"/>
      <c r="I42" s="387"/>
      <c r="J42" s="387"/>
    </row>
    <row r="43" spans="1:10">
      <c r="A43" s="378"/>
      <c r="B43" s="378"/>
      <c r="C43" s="379"/>
      <c r="D43" s="379"/>
      <c r="E43" s="379"/>
      <c r="F43" s="379"/>
      <c r="G43" s="379"/>
      <c r="H43" s="379"/>
      <c r="I43" s="379"/>
      <c r="J43" s="379"/>
    </row>
    <row r="44" spans="1:10">
      <c r="A44" s="378"/>
      <c r="B44" s="378"/>
      <c r="C44" s="379"/>
      <c r="D44" s="379"/>
      <c r="E44" s="379"/>
      <c r="F44" s="379"/>
      <c r="G44" s="379"/>
      <c r="H44" s="379"/>
      <c r="I44" s="379"/>
      <c r="J44" s="379"/>
    </row>
    <row r="45" spans="1:10">
      <c r="A45" s="378"/>
      <c r="B45" s="378"/>
      <c r="C45" s="379"/>
      <c r="D45" s="379"/>
      <c r="E45" s="379"/>
      <c r="F45" s="379"/>
      <c r="G45" s="379"/>
      <c r="H45" s="379"/>
      <c r="I45" s="379"/>
      <c r="J45" s="379"/>
    </row>
    <row r="46" spans="1:10">
      <c r="A46" s="378"/>
      <c r="B46" s="378"/>
      <c r="C46" s="379"/>
      <c r="D46" s="379"/>
      <c r="E46" s="379"/>
      <c r="F46" s="379"/>
      <c r="G46" s="379"/>
      <c r="H46" s="379"/>
      <c r="I46" s="379"/>
      <c r="J46" s="379"/>
    </row>
    <row r="47" spans="1:10">
      <c r="A47" s="378"/>
      <c r="B47" s="378"/>
      <c r="C47" s="379"/>
      <c r="D47" s="379"/>
      <c r="E47" s="379"/>
      <c r="F47" s="379"/>
      <c r="G47" s="379"/>
      <c r="H47" s="379"/>
      <c r="I47" s="379"/>
      <c r="J47" s="379"/>
    </row>
    <row r="48" spans="1:10">
      <c r="A48" s="378"/>
      <c r="B48" s="378"/>
      <c r="C48" s="379"/>
      <c r="D48" s="379"/>
      <c r="E48" s="379"/>
      <c r="F48" s="379"/>
      <c r="G48" s="379"/>
      <c r="H48" s="379"/>
      <c r="I48" s="379"/>
      <c r="J48" s="379"/>
    </row>
    <row r="49" spans="1:10">
      <c r="A49" s="378"/>
      <c r="B49" s="378"/>
      <c r="C49" s="379"/>
      <c r="D49" s="379"/>
      <c r="E49" s="379"/>
      <c r="F49" s="379"/>
      <c r="G49" s="379"/>
      <c r="H49" s="379"/>
      <c r="I49" s="379"/>
      <c r="J49" s="379"/>
    </row>
    <row r="50" spans="1:10">
      <c r="A50" s="386"/>
      <c r="B50" s="386"/>
      <c r="C50" s="387"/>
      <c r="D50" s="387"/>
      <c r="E50" s="387"/>
      <c r="F50" s="387"/>
      <c r="G50" s="387"/>
      <c r="H50" s="387"/>
      <c r="I50" s="387"/>
      <c r="J50" s="387"/>
    </row>
    <row r="53" spans="1:10" ht="15.75">
      <c r="A53" s="389"/>
      <c r="B53" s="390"/>
      <c r="C53" s="390"/>
      <c r="D53" s="389"/>
      <c r="E53" s="390"/>
    </row>
    <row r="54" spans="1:10" ht="15.75">
      <c r="A54" s="389"/>
      <c r="B54" s="390"/>
      <c r="C54" s="390"/>
      <c r="D54" s="389"/>
      <c r="E54" s="390"/>
      <c r="H54" s="391"/>
      <c r="I54" s="391"/>
    </row>
    <row r="55" spans="1:10" ht="15.75">
      <c r="A55" s="389"/>
      <c r="B55" s="390"/>
      <c r="C55" s="390"/>
      <c r="D55" s="390"/>
      <c r="H55" s="391"/>
      <c r="I55" s="391"/>
    </row>
    <row r="56" spans="1:10" ht="15.75">
      <c r="A56" s="392"/>
      <c r="B56" s="393"/>
      <c r="C56" s="393"/>
      <c r="D56" s="393"/>
      <c r="H56" s="391"/>
      <c r="I56" s="391"/>
    </row>
    <row r="57" spans="1:10" ht="15.75">
      <c r="A57" s="392"/>
      <c r="B57" s="393"/>
      <c r="C57" s="393"/>
      <c r="D57" s="393"/>
      <c r="H57" s="391"/>
      <c r="I57" s="391"/>
    </row>
    <row r="58" spans="1:10" ht="15.75">
      <c r="A58" s="392"/>
      <c r="B58" s="393"/>
      <c r="C58" s="393"/>
      <c r="D58" s="393"/>
      <c r="H58" s="391"/>
      <c r="I58" s="391"/>
    </row>
    <row r="59" spans="1:10" ht="15.75">
      <c r="A59" s="392"/>
      <c r="B59" s="393"/>
      <c r="C59" s="393"/>
      <c r="D59" s="393"/>
      <c r="H59" s="334"/>
      <c r="I59" s="334"/>
    </row>
    <row r="60" spans="1:10" ht="15.75">
      <c r="A60" s="392"/>
      <c r="B60" s="393"/>
      <c r="C60" s="393"/>
      <c r="D60" s="393"/>
    </row>
    <row r="61" spans="1:10" ht="15.75">
      <c r="A61" s="392"/>
      <c r="B61" s="393"/>
      <c r="C61" s="393"/>
      <c r="D61" s="393"/>
    </row>
    <row r="62" spans="1:10" ht="15.75">
      <c r="A62" s="392"/>
      <c r="B62" s="393"/>
      <c r="C62" s="393"/>
      <c r="D62" s="393"/>
    </row>
    <row r="63" spans="1:10" ht="15.75">
      <c r="A63" s="392"/>
      <c r="B63" s="393"/>
      <c r="C63" s="393"/>
      <c r="D63" s="393"/>
    </row>
    <row r="64" spans="1:10" ht="15.75">
      <c r="A64" s="392"/>
      <c r="B64" s="393"/>
      <c r="C64" s="393"/>
      <c r="D64" s="393"/>
    </row>
    <row r="65" spans="1:4" ht="15.75">
      <c r="A65" s="392"/>
      <c r="B65" s="393"/>
      <c r="C65" s="393"/>
      <c r="D65" s="393"/>
    </row>
    <row r="66" spans="1:4" ht="15.75">
      <c r="A66" s="392"/>
      <c r="B66" s="393"/>
      <c r="C66" s="393"/>
      <c r="D66" s="393"/>
    </row>
    <row r="67" spans="1:4" ht="18">
      <c r="A67" s="392"/>
      <c r="B67" s="394"/>
      <c r="C67" s="394"/>
      <c r="D67" s="395"/>
    </row>
    <row r="68" spans="1:4" ht="15.75">
      <c r="A68" s="389"/>
      <c r="B68" s="393"/>
      <c r="C68" s="393"/>
      <c r="D68" s="393"/>
    </row>
  </sheetData>
  <mergeCells count="3">
    <mergeCell ref="A16:H16"/>
    <mergeCell ref="A22:XFD22"/>
    <mergeCell ref="A27:J27"/>
  </mergeCells>
  <dataValidations count="6">
    <dataValidation allowBlank="1" showInputMessage="1" showErrorMessage="1" errorTitle="Formula Driven" error="Cells data cannot be changed" sqref="CT7:CV7 DZ7:EB7 DB7:DD7 DJ7:DL7 DR7:DT7" xr:uid="{F7591D35-913C-4B0F-9624-FFAC36F4900C}"/>
    <dataValidation allowBlank="1" showInputMessage="1" showErrorMessage="1" errorTitle="Formula driven" error="Cells data cannot be changed" sqref="BV7:BX7 CD7:CF7 CL7:CN7" xr:uid="{93B93470-9630-486D-9177-2507191E9DFB}"/>
    <dataValidation allowBlank="1" showInputMessage="1" showErrorMessage="1" errorTitle="Formula driven" error="Cell data cannot be changed" sqref="AX7:AZ7" xr:uid="{6613C8AF-AF08-4B47-B670-8CDB7113B785}"/>
    <dataValidation allowBlank="1" showInputMessage="1" showErrorMessage="1" errorTitle="Formula driven" error="Cells data cannot be changed_x000a_" sqref="Z7:AB7 AP7:AR7" xr:uid="{82B33593-80BD-4D66-80E9-95538C5C27BF}"/>
    <dataValidation allowBlank="1" showInputMessage="1" showErrorMessage="1" errorTitle="formuila driven" error="Cells data cannot be changed_x000a_" sqref="R7:T7" xr:uid="{777C76F8-57D9-437A-95D3-5A052012A203}"/>
    <dataValidation allowBlank="1" showInputMessage="1" showErrorMessage="1" errorTitle="formula driven" error="cells data cannot be changed" sqref="J7:L7" xr:uid="{C4CE2FA0-2704-427F-9869-16831FF1694A}"/>
  </dataValidations>
  <pageMargins left="0.45" right="0.45" top="0.75" bottom="0.75" header="0.3" footer="0.3"/>
  <pageSetup paperSize="5" scale="45" fitToWidth="0" fitToHeight="0"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D554DA-4D7D-412B-B9B2-F36574C4AB54}">
  <sheetPr>
    <pageSetUpPr fitToPage="1"/>
  </sheetPr>
  <dimension ref="A1:IV71"/>
  <sheetViews>
    <sheetView workbookViewId="0">
      <selection activeCell="B2" sqref="B2"/>
    </sheetView>
  </sheetViews>
  <sheetFormatPr defaultColWidth="11.44140625" defaultRowHeight="15"/>
  <cols>
    <col min="1" max="1" width="19.6640625" customWidth="1"/>
    <col min="2" max="2" width="33.21875" customWidth="1"/>
    <col min="3" max="3" width="26.21875" style="8" customWidth="1"/>
    <col min="4" max="4" width="18.109375" customWidth="1"/>
    <col min="5" max="5" width="22.33203125" customWidth="1"/>
    <col min="6" max="6" width="30.33203125" customWidth="1"/>
    <col min="7" max="7" width="18.6640625" style="8" customWidth="1"/>
    <col min="8" max="8" width="13.6640625" customWidth="1"/>
    <col min="9" max="9" width="26.6640625" customWidth="1"/>
  </cols>
  <sheetData>
    <row r="1" spans="1:10" s="6" customFormat="1" ht="5.0999999999999996" customHeight="1">
      <c r="A1" s="1"/>
      <c r="B1" s="1"/>
      <c r="C1" s="2"/>
      <c r="D1" s="1"/>
      <c r="E1" s="1"/>
      <c r="F1" s="1"/>
      <c r="G1" s="3"/>
      <c r="H1" s="4"/>
      <c r="I1" s="5"/>
    </row>
    <row r="2" spans="1:10" s="6" customFormat="1" ht="18">
      <c r="A2" s="7" t="s">
        <v>0</v>
      </c>
      <c r="B2" s="8"/>
      <c r="C2"/>
      <c r="D2"/>
      <c r="E2" s="9"/>
      <c r="G2" s="10"/>
      <c r="H2" s="11"/>
    </row>
    <row r="3" spans="1:10" s="6" customFormat="1" ht="15.75">
      <c r="A3" t="s">
        <v>626</v>
      </c>
      <c r="B3" s="8"/>
      <c r="C3"/>
      <c r="D3"/>
      <c r="E3" s="9"/>
      <c r="G3" s="10"/>
      <c r="H3" s="11"/>
    </row>
    <row r="4" spans="1:10">
      <c r="B4" s="8"/>
      <c r="C4"/>
    </row>
    <row r="5" spans="1:10" s="6" customFormat="1" ht="18">
      <c r="A5" s="12" t="s">
        <v>629</v>
      </c>
      <c r="B5" s="13"/>
      <c r="C5" s="14"/>
      <c r="D5" s="14"/>
      <c r="E5" s="14"/>
      <c r="F5" s="14"/>
      <c r="G5" s="15"/>
      <c r="H5" s="16"/>
      <c r="I5" s="17"/>
    </row>
    <row r="6" spans="1:10" ht="15.75">
      <c r="A6" s="12" t="s">
        <v>1</v>
      </c>
      <c r="B6" s="13"/>
      <c r="C6" s="14"/>
      <c r="D6" s="14"/>
      <c r="E6" s="14"/>
      <c r="F6" s="14"/>
      <c r="G6" s="18"/>
      <c r="H6" s="19"/>
      <c r="I6" s="14"/>
      <c r="J6" s="11"/>
    </row>
    <row r="7" spans="1:10">
      <c r="B7" s="8"/>
      <c r="C7"/>
    </row>
    <row r="8" spans="1:10" s="6" customFormat="1" ht="18">
      <c r="A8" s="20" t="s">
        <v>2</v>
      </c>
      <c r="B8" s="8"/>
      <c r="C8"/>
      <c r="D8"/>
      <c r="E8"/>
      <c r="G8" s="21"/>
      <c r="H8" s="22"/>
    </row>
    <row r="9" spans="1:10" ht="15.75">
      <c r="A9" t="s">
        <v>3</v>
      </c>
      <c r="B9" s="8"/>
      <c r="C9"/>
    </row>
    <row r="10" spans="1:10">
      <c r="A10" t="s">
        <v>4</v>
      </c>
      <c r="B10" s="8"/>
      <c r="C10"/>
    </row>
    <row r="11" spans="1:10">
      <c r="A11" t="s">
        <v>5</v>
      </c>
      <c r="B11" s="8"/>
      <c r="C11"/>
    </row>
    <row r="12" spans="1:10" ht="15.75">
      <c r="A12" s="23" t="s">
        <v>6</v>
      </c>
      <c r="B12" s="8"/>
      <c r="C12"/>
    </row>
    <row r="13" spans="1:10" s="6" customFormat="1" ht="15.75">
      <c r="A13" s="23" t="s">
        <v>632</v>
      </c>
      <c r="B13" s="24"/>
      <c r="C13" s="25"/>
      <c r="D13" s="9"/>
      <c r="G13" s="24"/>
    </row>
    <row r="14" spans="1:10" s="6" customFormat="1" ht="15.75">
      <c r="A14" s="23" t="s">
        <v>633</v>
      </c>
      <c r="B14" s="24"/>
      <c r="C14" s="25"/>
      <c r="D14" s="9"/>
      <c r="G14" s="24"/>
    </row>
    <row r="15" spans="1:10" s="6" customFormat="1" ht="18.75" customHeight="1">
      <c r="A15" s="821" t="s">
        <v>7</v>
      </c>
      <c r="B15" s="821"/>
      <c r="C15" s="821"/>
      <c r="D15" s="821"/>
      <c r="E15" s="821"/>
      <c r="F15" s="821"/>
      <c r="G15" s="821"/>
    </row>
    <row r="16" spans="1:10" s="6" customFormat="1" ht="18" customHeight="1">
      <c r="A16" s="1"/>
      <c r="B16" s="1"/>
      <c r="C16" s="2"/>
      <c r="D16" s="1"/>
      <c r="E16" s="1"/>
      <c r="F16" s="1"/>
      <c r="G16" s="3"/>
      <c r="H16" s="4"/>
      <c r="I16" s="5"/>
    </row>
    <row r="18" spans="1:10" ht="15" customHeight="1">
      <c r="B18" s="26"/>
    </row>
    <row r="19" spans="1:10" ht="15" customHeight="1">
      <c r="B19" s="26"/>
      <c r="F19" s="27"/>
      <c r="G19" s="28"/>
      <c r="H19" s="29"/>
    </row>
    <row r="20" spans="1:10" ht="15" customHeight="1">
      <c r="B20" s="30"/>
      <c r="C20" s="31"/>
      <c r="F20" s="32"/>
      <c r="G20" s="33"/>
      <c r="H20" s="29"/>
      <c r="I20" s="34"/>
    </row>
    <row r="21" spans="1:10" ht="15" customHeight="1">
      <c r="B21" s="30"/>
      <c r="C21" s="31"/>
      <c r="F21" s="32"/>
      <c r="G21" s="33"/>
      <c r="H21" s="35"/>
      <c r="I21" s="36"/>
    </row>
    <row r="22" spans="1:10" ht="15" customHeight="1">
      <c r="B22" s="30"/>
      <c r="C22" s="31"/>
      <c r="F22" s="32"/>
      <c r="G22" s="33"/>
      <c r="H22" s="35"/>
      <c r="I22" s="37"/>
    </row>
    <row r="23" spans="1:10" ht="15" customHeight="1">
      <c r="B23" s="30"/>
      <c r="C23" s="31"/>
      <c r="F23" s="32"/>
      <c r="G23" s="33"/>
      <c r="H23" s="35"/>
      <c r="I23" s="37"/>
    </row>
    <row r="24" spans="1:10" ht="15" customHeight="1">
      <c r="B24" s="38"/>
      <c r="C24" s="39"/>
      <c r="D24" s="40"/>
      <c r="E24" s="40"/>
      <c r="F24" s="40"/>
      <c r="G24" s="39"/>
      <c r="H24" s="40"/>
      <c r="I24" s="40"/>
    </row>
    <row r="25" spans="1:10" ht="25.5" customHeight="1">
      <c r="A25" s="38" t="s">
        <v>8</v>
      </c>
      <c r="B25" s="41"/>
      <c r="D25" s="42"/>
      <c r="E25" s="42"/>
      <c r="F25" s="42"/>
      <c r="G25" s="41"/>
      <c r="H25" s="42"/>
      <c r="I25" s="42"/>
    </row>
    <row r="26" spans="1:10" ht="21.75" customHeight="1">
      <c r="A26" s="38"/>
      <c r="B26" s="41"/>
      <c r="D26" s="42"/>
      <c r="E26" s="42"/>
      <c r="F26" s="42"/>
      <c r="G26" s="41"/>
      <c r="H26" s="42"/>
      <c r="I26" s="42"/>
    </row>
    <row r="27" spans="1:10" ht="20.100000000000001" customHeight="1">
      <c r="A27" s="43" t="s">
        <v>9</v>
      </c>
      <c r="B27" s="44"/>
      <c r="E27" s="45"/>
      <c r="G27" s="21"/>
      <c r="I27" s="46"/>
      <c r="J27" s="47"/>
    </row>
    <row r="28" spans="1:10" ht="20.100000000000001" customHeight="1">
      <c r="A28" s="43" t="s">
        <v>10</v>
      </c>
      <c r="B28" s="44"/>
      <c r="E28" s="45"/>
      <c r="H28" s="48"/>
      <c r="I28" s="48"/>
    </row>
    <row r="29" spans="1:10" ht="12" customHeight="1">
      <c r="B29" s="42"/>
      <c r="C29" s="41"/>
      <c r="D29" s="42"/>
      <c r="E29" s="42"/>
      <c r="F29" s="42"/>
      <c r="G29" s="41"/>
      <c r="H29" s="42"/>
      <c r="I29" s="42"/>
    </row>
    <row r="30" spans="1:10" ht="20.45" customHeight="1">
      <c r="B30" s="42"/>
      <c r="C30" s="41"/>
      <c r="D30" s="42"/>
      <c r="E30" s="42"/>
      <c r="F30" s="42"/>
      <c r="G30" s="41"/>
      <c r="H30" s="42"/>
      <c r="I30" s="42"/>
    </row>
    <row r="31" spans="1:10" ht="22.9" customHeight="1">
      <c r="B31" s="815" t="s">
        <v>615</v>
      </c>
      <c r="C31" s="815"/>
      <c r="D31" s="815"/>
      <c r="E31" s="815"/>
      <c r="F31" s="815"/>
      <c r="G31" s="815"/>
      <c r="H31" s="815"/>
      <c r="I31" s="815"/>
    </row>
    <row r="32" spans="1:10">
      <c r="B32" s="822" t="s">
        <v>630</v>
      </c>
      <c r="C32" s="822"/>
      <c r="D32" s="822"/>
      <c r="E32" s="822"/>
      <c r="F32" s="822"/>
      <c r="G32" s="822"/>
      <c r="H32" s="822"/>
      <c r="I32" s="822"/>
    </row>
    <row r="33" spans="1:256">
      <c r="C33" s="50"/>
      <c r="D33" s="29"/>
      <c r="E33" s="29"/>
      <c r="F33" s="29"/>
      <c r="G33" s="50"/>
      <c r="H33" s="29"/>
      <c r="I33" s="29"/>
    </row>
    <row r="35" spans="1:256" ht="21.75" customHeight="1">
      <c r="A35" s="51" t="s">
        <v>11</v>
      </c>
      <c r="B35" s="52" t="s">
        <v>11</v>
      </c>
      <c r="C35" s="53" t="s">
        <v>11</v>
      </c>
      <c r="D35" s="54" t="s">
        <v>11</v>
      </c>
      <c r="E35" s="55" t="s">
        <v>12</v>
      </c>
      <c r="F35" s="56" t="s">
        <v>13</v>
      </c>
      <c r="G35" s="57" t="s">
        <v>11</v>
      </c>
      <c r="H35" s="58"/>
      <c r="I35" s="58"/>
      <c r="J35" s="59"/>
      <c r="K35" s="7"/>
      <c r="L35" s="7"/>
      <c r="M35" s="7"/>
      <c r="N35" s="7"/>
      <c r="O35" s="7"/>
      <c r="P35" s="7"/>
      <c r="Q35" s="7"/>
      <c r="R35" s="7"/>
      <c r="S35" s="7"/>
      <c r="T35" s="7"/>
      <c r="U35" s="7"/>
      <c r="V35" s="7"/>
      <c r="W35" s="7"/>
      <c r="X35" s="7"/>
      <c r="Y35" s="7"/>
      <c r="Z35" s="7"/>
      <c r="AA35" s="7"/>
      <c r="AB35" s="7"/>
      <c r="AC35" s="7"/>
      <c r="AD35" s="7"/>
      <c r="AE35" s="7"/>
      <c r="AF35" s="7"/>
      <c r="AG35" s="7"/>
      <c r="AH35" s="7"/>
      <c r="AI35" s="7"/>
      <c r="AJ35" s="7"/>
      <c r="AK35" s="7"/>
      <c r="AL35" s="7"/>
      <c r="AM35" s="7"/>
      <c r="AN35" s="7"/>
      <c r="AO35" s="7"/>
      <c r="AP35" s="7"/>
      <c r="AQ35" s="7"/>
      <c r="AR35" s="7"/>
      <c r="AS35" s="7"/>
      <c r="AT35" s="7"/>
      <c r="AU35" s="7"/>
      <c r="AV35" s="7"/>
      <c r="AW35" s="7"/>
      <c r="AX35" s="7"/>
      <c r="AY35" s="7"/>
      <c r="AZ35" s="7"/>
      <c r="BA35" s="7"/>
      <c r="BB35" s="7"/>
      <c r="BC35" s="7"/>
      <c r="BD35" s="7"/>
      <c r="BE35" s="7"/>
      <c r="BF35" s="7"/>
      <c r="BG35" s="7"/>
      <c r="BH35" s="7"/>
      <c r="BI35" s="7"/>
      <c r="BJ35" s="7"/>
      <c r="BK35" s="7"/>
      <c r="BL35" s="7"/>
      <c r="BM35" s="7"/>
      <c r="BN35" s="7"/>
      <c r="BO35" s="7"/>
      <c r="BP35" s="7"/>
      <c r="BQ35" s="7"/>
      <c r="BR35" s="7"/>
      <c r="BS35" s="7"/>
      <c r="BT35" s="7"/>
      <c r="BU35" s="7"/>
      <c r="BV35" s="7"/>
      <c r="BW35" s="7"/>
      <c r="BX35" s="7"/>
      <c r="BY35" s="7"/>
      <c r="BZ35" s="7"/>
      <c r="CA35" s="7"/>
      <c r="CB35" s="7"/>
      <c r="CC35" s="7"/>
      <c r="CD35" s="7"/>
      <c r="CE35" s="7"/>
      <c r="CF35" s="7"/>
      <c r="CG35" s="7"/>
      <c r="CH35" s="7"/>
      <c r="CI35" s="7"/>
      <c r="CJ35" s="7"/>
      <c r="CK35" s="7"/>
      <c r="CL35" s="7"/>
      <c r="CM35" s="7"/>
      <c r="CN35" s="7"/>
      <c r="CO35" s="7"/>
      <c r="CP35" s="7"/>
      <c r="CQ35" s="7"/>
      <c r="CR35" s="7"/>
      <c r="CS35" s="7"/>
      <c r="CT35" s="7"/>
      <c r="CU35" s="7"/>
      <c r="CV35" s="7"/>
      <c r="CW35" s="7"/>
      <c r="CX35" s="7"/>
      <c r="CY35" s="7"/>
      <c r="CZ35" s="7"/>
      <c r="DA35" s="7"/>
      <c r="DB35" s="7"/>
      <c r="DC35" s="7"/>
      <c r="DD35" s="7"/>
      <c r="DE35" s="7"/>
      <c r="DF35" s="7"/>
      <c r="DG35" s="7"/>
      <c r="DH35" s="7"/>
      <c r="DI35" s="7"/>
      <c r="DJ35" s="7"/>
      <c r="DK35" s="7"/>
      <c r="DL35" s="7"/>
      <c r="DM35" s="7"/>
      <c r="DN35" s="7"/>
      <c r="DO35" s="7"/>
      <c r="DP35" s="7"/>
      <c r="DQ35" s="7"/>
      <c r="DR35" s="7"/>
      <c r="DS35" s="7"/>
      <c r="DT35" s="7"/>
      <c r="DU35" s="7"/>
      <c r="DV35" s="7"/>
      <c r="DW35" s="7"/>
      <c r="DX35" s="7"/>
      <c r="DY35" s="7"/>
      <c r="DZ35" s="7"/>
      <c r="EA35" s="7"/>
      <c r="EB35" s="7"/>
      <c r="EC35" s="7"/>
      <c r="ED35" s="7"/>
      <c r="EE35" s="7"/>
      <c r="EF35" s="7"/>
      <c r="EG35" s="7"/>
      <c r="EH35" s="7"/>
      <c r="EI35" s="7"/>
      <c r="EJ35" s="7"/>
      <c r="EK35" s="7"/>
      <c r="EL35" s="7"/>
      <c r="EM35" s="7"/>
      <c r="EN35" s="7"/>
      <c r="EO35" s="7"/>
      <c r="EP35" s="7"/>
      <c r="EQ35" s="7"/>
      <c r="ER35" s="7"/>
      <c r="ES35" s="7"/>
      <c r="ET35" s="7"/>
      <c r="EU35" s="7"/>
      <c r="EV35" s="7"/>
      <c r="EW35" s="7"/>
      <c r="EX35" s="7"/>
      <c r="EY35" s="7"/>
      <c r="EZ35" s="7"/>
      <c r="FA35" s="7"/>
      <c r="FB35" s="7"/>
      <c r="FC35" s="7"/>
      <c r="FD35" s="7"/>
      <c r="FE35" s="7"/>
      <c r="FF35" s="7"/>
      <c r="FG35" s="7"/>
      <c r="FH35" s="7"/>
      <c r="FI35" s="7"/>
      <c r="FJ35" s="7"/>
      <c r="FK35" s="7"/>
      <c r="FL35" s="7"/>
      <c r="FM35" s="7"/>
      <c r="FN35" s="7"/>
      <c r="FO35" s="7"/>
      <c r="FP35" s="7"/>
      <c r="FQ35" s="7"/>
      <c r="FR35" s="7"/>
      <c r="FS35" s="7"/>
      <c r="FT35" s="7"/>
      <c r="FU35" s="7"/>
      <c r="FV35" s="7"/>
      <c r="FW35" s="7"/>
      <c r="FX35" s="7"/>
      <c r="FY35" s="7"/>
      <c r="FZ35" s="7"/>
      <c r="GA35" s="7"/>
      <c r="GB35" s="7"/>
      <c r="GC35" s="7"/>
      <c r="GD35" s="7"/>
      <c r="GE35" s="7"/>
      <c r="GF35" s="7"/>
      <c r="GG35" s="7"/>
      <c r="GH35" s="7"/>
      <c r="GI35" s="7"/>
      <c r="GJ35" s="7"/>
      <c r="GK35" s="7"/>
      <c r="GL35" s="7"/>
      <c r="GM35" s="7"/>
      <c r="GN35" s="7"/>
      <c r="GO35" s="7"/>
      <c r="GP35" s="7"/>
      <c r="GQ35" s="7"/>
      <c r="GR35" s="7"/>
      <c r="GS35" s="7"/>
      <c r="GT35" s="7"/>
      <c r="GU35" s="7"/>
      <c r="GV35" s="7"/>
      <c r="GW35" s="7"/>
      <c r="GX35" s="7"/>
      <c r="GY35" s="7"/>
      <c r="GZ35" s="7"/>
      <c r="HA35" s="7"/>
      <c r="HB35" s="7"/>
      <c r="HC35" s="7"/>
      <c r="HD35" s="7"/>
      <c r="HE35" s="7"/>
      <c r="HF35" s="7"/>
      <c r="HG35" s="7"/>
      <c r="HH35" s="7"/>
      <c r="HI35" s="7"/>
      <c r="HJ35" s="7"/>
      <c r="HK35" s="7"/>
      <c r="HL35" s="7"/>
      <c r="HM35" s="7"/>
      <c r="HN35" s="7"/>
      <c r="HO35" s="7"/>
      <c r="HP35" s="7"/>
      <c r="HQ35" s="7"/>
      <c r="HR35" s="7"/>
      <c r="HS35" s="7"/>
      <c r="HT35" s="7"/>
      <c r="HU35" s="7"/>
      <c r="HV35" s="7"/>
      <c r="HW35" s="7"/>
      <c r="HX35" s="7"/>
      <c r="HY35" s="7"/>
      <c r="HZ35" s="7"/>
      <c r="IA35" s="7"/>
      <c r="IB35" s="7"/>
      <c r="IC35" s="7"/>
      <c r="ID35" s="7"/>
      <c r="IE35" s="7"/>
      <c r="IF35" s="7"/>
      <c r="IG35" s="7"/>
      <c r="IH35" s="7"/>
      <c r="II35" s="7"/>
      <c r="IJ35" s="7"/>
      <c r="IK35" s="7"/>
      <c r="IL35" s="7"/>
      <c r="IM35" s="7"/>
      <c r="IN35" s="7"/>
      <c r="IO35" s="7"/>
      <c r="IP35" s="7"/>
      <c r="IQ35" s="7"/>
      <c r="IR35" s="7"/>
      <c r="IS35" s="7"/>
      <c r="IT35" s="7"/>
      <c r="IU35" s="7"/>
      <c r="IV35" s="7"/>
    </row>
    <row r="36" spans="1:256" ht="18">
      <c r="A36" s="60" t="s">
        <v>14</v>
      </c>
      <c r="B36" s="61" t="s">
        <v>15</v>
      </c>
      <c r="C36" s="62" t="s">
        <v>16</v>
      </c>
      <c r="D36" s="63" t="s">
        <v>17</v>
      </c>
      <c r="E36" s="64" t="s">
        <v>18</v>
      </c>
      <c r="F36" s="65" t="s">
        <v>19</v>
      </c>
      <c r="G36" s="823" t="s">
        <v>20</v>
      </c>
      <c r="H36" s="824"/>
      <c r="I36" s="824"/>
      <c r="J36" s="825"/>
      <c r="K36" s="7"/>
      <c r="L36" s="7"/>
      <c r="M36" s="7"/>
      <c r="N36" s="7"/>
      <c r="O36" s="7"/>
      <c r="P36" s="7"/>
      <c r="Q36" s="7"/>
      <c r="R36" s="7"/>
      <c r="S36" s="7"/>
      <c r="T36" s="7"/>
      <c r="U36" s="7"/>
      <c r="V36" s="7"/>
      <c r="W36" s="7"/>
      <c r="X36" s="7"/>
      <c r="Y36" s="7"/>
      <c r="Z36" s="7"/>
      <c r="AA36" s="7"/>
      <c r="AB36" s="7"/>
      <c r="AC36" s="7"/>
      <c r="AD36" s="7"/>
      <c r="AE36" s="7"/>
      <c r="AF36" s="7"/>
      <c r="AG36" s="7"/>
      <c r="AH36" s="7"/>
      <c r="AI36" s="7"/>
      <c r="AJ36" s="7"/>
      <c r="AK36" s="7"/>
      <c r="AL36" s="7"/>
      <c r="AM36" s="7"/>
      <c r="AN36" s="7"/>
      <c r="AO36" s="7"/>
      <c r="AP36" s="7"/>
      <c r="AQ36" s="7"/>
      <c r="AR36" s="7"/>
      <c r="AS36" s="7"/>
      <c r="AT36" s="7"/>
      <c r="AU36" s="7"/>
      <c r="AV36" s="7"/>
      <c r="AW36" s="7"/>
      <c r="AX36" s="7"/>
      <c r="AY36" s="7"/>
      <c r="AZ36" s="7"/>
      <c r="BA36" s="7"/>
      <c r="BB36" s="7"/>
      <c r="BC36" s="7"/>
      <c r="BD36" s="7"/>
      <c r="BE36" s="7"/>
      <c r="BF36" s="7"/>
      <c r="BG36" s="7"/>
      <c r="BH36" s="7"/>
      <c r="BI36" s="7"/>
      <c r="BJ36" s="7"/>
      <c r="BK36" s="7"/>
      <c r="BL36" s="7"/>
      <c r="BM36" s="7"/>
      <c r="BN36" s="7"/>
      <c r="BO36" s="7"/>
      <c r="BP36" s="7"/>
      <c r="BQ36" s="7"/>
      <c r="BR36" s="7"/>
      <c r="BS36" s="7"/>
      <c r="BT36" s="7"/>
      <c r="BU36" s="7"/>
      <c r="BV36" s="7"/>
      <c r="BW36" s="7"/>
      <c r="BX36" s="7"/>
      <c r="BY36" s="7"/>
      <c r="BZ36" s="7"/>
      <c r="CA36" s="7"/>
      <c r="CB36" s="7"/>
      <c r="CC36" s="7"/>
      <c r="CD36" s="7"/>
      <c r="CE36" s="7"/>
      <c r="CF36" s="7"/>
      <c r="CG36" s="7"/>
      <c r="CH36" s="7"/>
      <c r="CI36" s="7"/>
      <c r="CJ36" s="7"/>
      <c r="CK36" s="7"/>
      <c r="CL36" s="7"/>
      <c r="CM36" s="7"/>
      <c r="CN36" s="7"/>
      <c r="CO36" s="7"/>
      <c r="CP36" s="7"/>
      <c r="CQ36" s="7"/>
      <c r="CR36" s="7"/>
      <c r="CS36" s="7"/>
      <c r="CT36" s="7"/>
      <c r="CU36" s="7"/>
      <c r="CV36" s="7"/>
      <c r="CW36" s="7"/>
      <c r="CX36" s="7"/>
      <c r="CY36" s="7"/>
      <c r="CZ36" s="7"/>
      <c r="DA36" s="7"/>
      <c r="DB36" s="7"/>
      <c r="DC36" s="7"/>
      <c r="DD36" s="7"/>
      <c r="DE36" s="7"/>
      <c r="DF36" s="7"/>
      <c r="DG36" s="7"/>
      <c r="DH36" s="7"/>
      <c r="DI36" s="7"/>
      <c r="DJ36" s="7"/>
      <c r="DK36" s="7"/>
      <c r="DL36" s="7"/>
      <c r="DM36" s="7"/>
      <c r="DN36" s="7"/>
      <c r="DO36" s="7"/>
      <c r="DP36" s="7"/>
      <c r="DQ36" s="7"/>
      <c r="DR36" s="7"/>
      <c r="DS36" s="7"/>
      <c r="DT36" s="7"/>
      <c r="DU36" s="7"/>
      <c r="DV36" s="7"/>
      <c r="DW36" s="7"/>
      <c r="DX36" s="7"/>
      <c r="DY36" s="7"/>
      <c r="DZ36" s="7"/>
      <c r="EA36" s="7"/>
      <c r="EB36" s="7"/>
      <c r="EC36" s="7"/>
      <c r="ED36" s="7"/>
      <c r="EE36" s="7"/>
      <c r="EF36" s="7"/>
      <c r="EG36" s="7"/>
      <c r="EH36" s="7"/>
      <c r="EI36" s="7"/>
      <c r="EJ36" s="7"/>
      <c r="EK36" s="7"/>
      <c r="EL36" s="7"/>
      <c r="EM36" s="7"/>
      <c r="EN36" s="7"/>
      <c r="EO36" s="7"/>
      <c r="EP36" s="7"/>
      <c r="EQ36" s="7"/>
      <c r="ER36" s="7"/>
      <c r="ES36" s="7"/>
      <c r="ET36" s="7"/>
      <c r="EU36" s="7"/>
      <c r="EV36" s="7"/>
      <c r="EW36" s="7"/>
      <c r="EX36" s="7"/>
      <c r="EY36" s="7"/>
      <c r="EZ36" s="7"/>
      <c r="FA36" s="7"/>
      <c r="FB36" s="7"/>
      <c r="FC36" s="7"/>
      <c r="FD36" s="7"/>
      <c r="FE36" s="7"/>
      <c r="FF36" s="7"/>
      <c r="FG36" s="7"/>
      <c r="FH36" s="7"/>
      <c r="FI36" s="7"/>
      <c r="FJ36" s="7"/>
      <c r="FK36" s="7"/>
      <c r="FL36" s="7"/>
      <c r="FM36" s="7"/>
      <c r="FN36" s="7"/>
      <c r="FO36" s="7"/>
      <c r="FP36" s="7"/>
      <c r="FQ36" s="7"/>
      <c r="FR36" s="7"/>
      <c r="FS36" s="7"/>
      <c r="FT36" s="7"/>
      <c r="FU36" s="7"/>
      <c r="FV36" s="7"/>
      <c r="FW36" s="7"/>
      <c r="FX36" s="7"/>
      <c r="FY36" s="7"/>
      <c r="FZ36" s="7"/>
      <c r="GA36" s="7"/>
      <c r="GB36" s="7"/>
      <c r="GC36" s="7"/>
      <c r="GD36" s="7"/>
      <c r="GE36" s="7"/>
      <c r="GF36" s="7"/>
      <c r="GG36" s="7"/>
      <c r="GH36" s="7"/>
      <c r="GI36" s="7"/>
      <c r="GJ36" s="7"/>
      <c r="GK36" s="7"/>
      <c r="GL36" s="7"/>
      <c r="GM36" s="7"/>
      <c r="GN36" s="7"/>
      <c r="GO36" s="7"/>
      <c r="GP36" s="7"/>
      <c r="GQ36" s="7"/>
      <c r="GR36" s="7"/>
      <c r="GS36" s="7"/>
      <c r="GT36" s="7"/>
      <c r="GU36" s="7"/>
      <c r="GV36" s="7"/>
      <c r="GW36" s="7"/>
      <c r="GX36" s="7"/>
      <c r="GY36" s="7"/>
      <c r="GZ36" s="7"/>
      <c r="HA36" s="7"/>
      <c r="HB36" s="7"/>
      <c r="HC36" s="7"/>
      <c r="HD36" s="7"/>
      <c r="HE36" s="7"/>
      <c r="HF36" s="7"/>
      <c r="HG36" s="7"/>
      <c r="HH36" s="7"/>
      <c r="HI36" s="7"/>
      <c r="HJ36" s="7"/>
      <c r="HK36" s="7"/>
      <c r="HL36" s="7"/>
      <c r="HM36" s="7"/>
      <c r="HN36" s="7"/>
      <c r="HO36" s="7"/>
      <c r="HP36" s="7"/>
      <c r="HQ36" s="7"/>
      <c r="HR36" s="7"/>
      <c r="HS36" s="7"/>
      <c r="HT36" s="7"/>
      <c r="HU36" s="7"/>
      <c r="HV36" s="7"/>
      <c r="HW36" s="7"/>
      <c r="HX36" s="7"/>
      <c r="HY36" s="7"/>
      <c r="HZ36" s="7"/>
      <c r="IA36" s="7"/>
      <c r="IB36" s="7"/>
      <c r="IC36" s="7"/>
      <c r="ID36" s="7"/>
      <c r="IE36" s="7"/>
      <c r="IF36" s="7"/>
      <c r="IG36" s="7"/>
      <c r="IH36" s="7"/>
      <c r="II36" s="7"/>
      <c r="IJ36" s="7"/>
      <c r="IK36" s="7"/>
      <c r="IL36" s="7"/>
      <c r="IM36" s="7"/>
      <c r="IN36" s="7"/>
      <c r="IO36" s="7"/>
      <c r="IP36" s="7"/>
      <c r="IQ36" s="7"/>
      <c r="IR36" s="7"/>
      <c r="IS36" s="7"/>
      <c r="IT36" s="7"/>
      <c r="IU36" s="7"/>
      <c r="IV36" s="7"/>
    </row>
    <row r="37" spans="1:256" ht="39" customHeight="1">
      <c r="A37" s="66"/>
      <c r="B37" s="67"/>
      <c r="C37" s="68"/>
      <c r="D37" s="69" t="s">
        <v>21</v>
      </c>
      <c r="E37" s="70"/>
      <c r="F37" s="71" t="s">
        <v>22</v>
      </c>
      <c r="G37" s="72" t="s">
        <v>23</v>
      </c>
      <c r="H37" s="826" t="s">
        <v>24</v>
      </c>
      <c r="I37" s="826"/>
      <c r="J37" s="827"/>
      <c r="K37" s="7"/>
      <c r="L37" s="7"/>
      <c r="M37" s="7"/>
      <c r="N37" s="7"/>
      <c r="O37" s="7"/>
      <c r="P37" s="7"/>
      <c r="Q37" s="7"/>
      <c r="R37" s="7"/>
      <c r="S37" s="7"/>
      <c r="T37" s="7"/>
      <c r="U37" s="7"/>
      <c r="V37" s="7"/>
      <c r="W37" s="7"/>
      <c r="X37" s="7"/>
      <c r="Y37" s="7"/>
      <c r="Z37" s="7"/>
      <c r="AA37" s="7"/>
      <c r="AB37" s="7"/>
      <c r="AC37" s="7"/>
      <c r="AD37" s="7"/>
      <c r="AE37" s="7"/>
      <c r="AF37" s="7"/>
      <c r="AG37" s="7"/>
      <c r="AH37" s="7"/>
      <c r="AI37" s="7"/>
      <c r="AJ37" s="7"/>
      <c r="AK37" s="7"/>
      <c r="AL37" s="7"/>
      <c r="AM37" s="7"/>
      <c r="AN37" s="7"/>
      <c r="AO37" s="7"/>
      <c r="AP37" s="7"/>
      <c r="AQ37" s="7"/>
      <c r="AR37" s="7"/>
      <c r="AS37" s="7"/>
      <c r="AT37" s="7"/>
      <c r="AU37" s="7"/>
      <c r="AV37" s="7"/>
      <c r="AW37" s="7"/>
      <c r="AX37" s="7"/>
      <c r="AY37" s="7"/>
      <c r="AZ37" s="7"/>
      <c r="BA37" s="7"/>
      <c r="BB37" s="7"/>
      <c r="BC37" s="7"/>
      <c r="BD37" s="7"/>
      <c r="BE37" s="7"/>
      <c r="BF37" s="7"/>
      <c r="BG37" s="7"/>
      <c r="BH37" s="7"/>
      <c r="BI37" s="7"/>
      <c r="BJ37" s="7"/>
      <c r="BK37" s="7"/>
      <c r="BL37" s="7"/>
      <c r="BM37" s="7"/>
      <c r="BN37" s="7"/>
      <c r="BO37" s="7"/>
      <c r="BP37" s="7"/>
      <c r="BQ37" s="7"/>
      <c r="BR37" s="7"/>
      <c r="BS37" s="7"/>
      <c r="BT37" s="7"/>
      <c r="BU37" s="7"/>
      <c r="BV37" s="7"/>
      <c r="BW37" s="7"/>
      <c r="BX37" s="7"/>
      <c r="BY37" s="7"/>
      <c r="BZ37" s="7"/>
      <c r="CA37" s="7"/>
      <c r="CB37" s="7"/>
      <c r="CC37" s="7"/>
      <c r="CD37" s="7"/>
      <c r="CE37" s="7"/>
      <c r="CF37" s="7"/>
      <c r="CG37" s="7"/>
      <c r="CH37" s="7"/>
      <c r="CI37" s="7"/>
      <c r="CJ37" s="7"/>
      <c r="CK37" s="7"/>
      <c r="CL37" s="7"/>
      <c r="CM37" s="7"/>
      <c r="CN37" s="7"/>
      <c r="CO37" s="7"/>
      <c r="CP37" s="7"/>
      <c r="CQ37" s="7"/>
      <c r="CR37" s="7"/>
      <c r="CS37" s="7"/>
      <c r="CT37" s="7"/>
      <c r="CU37" s="7"/>
      <c r="CV37" s="7"/>
      <c r="CW37" s="7"/>
      <c r="CX37" s="7"/>
      <c r="CY37" s="7"/>
      <c r="CZ37" s="7"/>
      <c r="DA37" s="7"/>
      <c r="DB37" s="7"/>
      <c r="DC37" s="7"/>
      <c r="DD37" s="7"/>
      <c r="DE37" s="7"/>
      <c r="DF37" s="7"/>
      <c r="DG37" s="7"/>
      <c r="DH37" s="7"/>
      <c r="DI37" s="7"/>
      <c r="DJ37" s="7"/>
      <c r="DK37" s="7"/>
      <c r="DL37" s="7"/>
      <c r="DM37" s="7"/>
      <c r="DN37" s="7"/>
      <c r="DO37" s="7"/>
      <c r="DP37" s="7"/>
      <c r="DQ37" s="7"/>
      <c r="DR37" s="7"/>
      <c r="DS37" s="7"/>
      <c r="DT37" s="7"/>
      <c r="DU37" s="7"/>
      <c r="DV37" s="7"/>
      <c r="DW37" s="7"/>
      <c r="DX37" s="7"/>
      <c r="DY37" s="7"/>
      <c r="DZ37" s="7"/>
      <c r="EA37" s="7"/>
      <c r="EB37" s="7"/>
      <c r="EC37" s="7"/>
      <c r="ED37" s="7"/>
      <c r="EE37" s="7"/>
      <c r="EF37" s="7"/>
      <c r="EG37" s="7"/>
      <c r="EH37" s="7"/>
      <c r="EI37" s="7"/>
      <c r="EJ37" s="7"/>
      <c r="EK37" s="7"/>
      <c r="EL37" s="7"/>
      <c r="EM37" s="7"/>
      <c r="EN37" s="7"/>
      <c r="EO37" s="7"/>
      <c r="EP37" s="7"/>
      <c r="EQ37" s="7"/>
      <c r="ER37" s="7"/>
      <c r="ES37" s="7"/>
      <c r="ET37" s="7"/>
      <c r="EU37" s="7"/>
      <c r="EV37" s="7"/>
      <c r="EW37" s="7"/>
      <c r="EX37" s="7"/>
      <c r="EY37" s="7"/>
      <c r="EZ37" s="7"/>
      <c r="FA37" s="7"/>
      <c r="FB37" s="7"/>
      <c r="FC37" s="7"/>
      <c r="FD37" s="7"/>
      <c r="FE37" s="7"/>
      <c r="FF37" s="7"/>
      <c r="FG37" s="7"/>
      <c r="FH37" s="7"/>
      <c r="FI37" s="7"/>
      <c r="FJ37" s="7"/>
      <c r="FK37" s="7"/>
      <c r="FL37" s="7"/>
      <c r="FM37" s="7"/>
      <c r="FN37" s="7"/>
      <c r="FO37" s="7"/>
      <c r="FP37" s="7"/>
      <c r="FQ37" s="7"/>
      <c r="FR37" s="7"/>
      <c r="FS37" s="7"/>
      <c r="FT37" s="7"/>
      <c r="FU37" s="7"/>
      <c r="FV37" s="7"/>
      <c r="FW37" s="7"/>
      <c r="FX37" s="7"/>
      <c r="FY37" s="7"/>
      <c r="FZ37" s="7"/>
      <c r="GA37" s="7"/>
      <c r="GB37" s="7"/>
      <c r="GC37" s="7"/>
      <c r="GD37" s="7"/>
      <c r="GE37" s="7"/>
      <c r="GF37" s="7"/>
      <c r="GG37" s="7"/>
      <c r="GH37" s="7"/>
      <c r="GI37" s="7"/>
      <c r="GJ37" s="7"/>
      <c r="GK37" s="7"/>
      <c r="GL37" s="7"/>
      <c r="GM37" s="7"/>
      <c r="GN37" s="7"/>
      <c r="GO37" s="7"/>
      <c r="GP37" s="7"/>
      <c r="GQ37" s="7"/>
      <c r="GR37" s="7"/>
      <c r="GS37" s="7"/>
      <c r="GT37" s="7"/>
      <c r="GU37" s="7"/>
      <c r="GV37" s="7"/>
      <c r="GW37" s="7"/>
      <c r="GX37" s="7"/>
      <c r="GY37" s="7"/>
      <c r="GZ37" s="7"/>
      <c r="HA37" s="7"/>
      <c r="HB37" s="7"/>
      <c r="HC37" s="7"/>
      <c r="HD37" s="7"/>
      <c r="HE37" s="7"/>
      <c r="HF37" s="7"/>
      <c r="HG37" s="7"/>
      <c r="HH37" s="7"/>
      <c r="HI37" s="7"/>
      <c r="HJ37" s="7"/>
      <c r="HK37" s="7"/>
      <c r="HL37" s="7"/>
      <c r="HM37" s="7"/>
      <c r="HN37" s="7"/>
      <c r="HO37" s="7"/>
      <c r="HP37" s="7"/>
      <c r="HQ37" s="7"/>
      <c r="HR37" s="7"/>
      <c r="HS37" s="7"/>
      <c r="HT37" s="7"/>
      <c r="HU37" s="7"/>
      <c r="HV37" s="7"/>
      <c r="HW37" s="7"/>
      <c r="HX37" s="7"/>
      <c r="HY37" s="7"/>
      <c r="HZ37" s="7"/>
      <c r="IA37" s="7"/>
      <c r="IB37" s="7"/>
      <c r="IC37" s="7"/>
      <c r="ID37" s="7"/>
      <c r="IE37" s="7"/>
      <c r="IF37" s="7"/>
      <c r="IG37" s="7"/>
      <c r="IH37" s="7"/>
      <c r="II37" s="7"/>
      <c r="IJ37" s="7"/>
      <c r="IK37" s="7"/>
      <c r="IL37" s="7"/>
      <c r="IM37" s="7"/>
      <c r="IN37" s="7"/>
      <c r="IO37" s="7"/>
      <c r="IP37" s="7"/>
      <c r="IQ37" s="7"/>
      <c r="IR37" s="7"/>
      <c r="IS37" s="7"/>
      <c r="IT37" s="7"/>
      <c r="IU37" s="7"/>
      <c r="IV37" s="7"/>
    </row>
    <row r="38" spans="1:256" s="6" customFormat="1" ht="33.75" customHeight="1">
      <c r="A38" s="73" t="s">
        <v>120</v>
      </c>
      <c r="B38" s="74" t="s">
        <v>34</v>
      </c>
      <c r="C38" s="75" t="s">
        <v>55</v>
      </c>
      <c r="D38" s="76"/>
      <c r="E38" s="77"/>
      <c r="F38" s="78" t="e">
        <f>E38/D38</f>
        <v>#DIV/0!</v>
      </c>
      <c r="G38" s="79" t="s">
        <v>111</v>
      </c>
      <c r="J38" s="73"/>
    </row>
    <row r="39" spans="1:256" s="6" customFormat="1" ht="23.25" customHeight="1">
      <c r="A39" s="73"/>
      <c r="B39" s="74"/>
      <c r="C39" s="75"/>
      <c r="D39" s="76"/>
      <c r="E39" s="77"/>
      <c r="F39" s="78" t="e">
        <f t="shared" ref="F39:F59" si="0">E39/D39</f>
        <v>#DIV/0!</v>
      </c>
      <c r="G39" s="75"/>
      <c r="H39" s="80"/>
      <c r="J39" s="73"/>
    </row>
    <row r="40" spans="1:256" s="6" customFormat="1">
      <c r="A40" s="73"/>
      <c r="B40" s="74"/>
      <c r="C40" s="75"/>
      <c r="D40" s="76"/>
      <c r="E40" s="77"/>
      <c r="F40" s="78" t="e">
        <f t="shared" si="0"/>
        <v>#DIV/0!</v>
      </c>
      <c r="G40" s="75"/>
      <c r="H40" s="80"/>
      <c r="J40" s="73"/>
    </row>
    <row r="41" spans="1:256" s="6" customFormat="1">
      <c r="A41" s="73"/>
      <c r="B41" s="74"/>
      <c r="C41" s="75"/>
      <c r="D41" s="76"/>
      <c r="E41" s="77"/>
      <c r="F41" s="78" t="e">
        <f t="shared" si="0"/>
        <v>#DIV/0!</v>
      </c>
      <c r="G41" s="75"/>
      <c r="H41" s="80"/>
      <c r="J41" s="73"/>
    </row>
    <row r="42" spans="1:256" s="6" customFormat="1">
      <c r="A42" s="73"/>
      <c r="B42" s="74"/>
      <c r="C42" s="75"/>
      <c r="D42" s="76"/>
      <c r="E42" s="77"/>
      <c r="F42" s="78" t="e">
        <f t="shared" si="0"/>
        <v>#DIV/0!</v>
      </c>
      <c r="G42" s="75"/>
      <c r="H42" s="80"/>
      <c r="J42" s="73"/>
    </row>
    <row r="43" spans="1:256" s="6" customFormat="1">
      <c r="A43" s="73"/>
      <c r="B43" s="74"/>
      <c r="C43" s="75"/>
      <c r="D43" s="76"/>
      <c r="E43" s="77"/>
      <c r="F43" s="78" t="e">
        <f t="shared" si="0"/>
        <v>#DIV/0!</v>
      </c>
      <c r="G43" s="75"/>
      <c r="H43" s="80"/>
      <c r="J43" s="73"/>
    </row>
    <row r="44" spans="1:256" s="6" customFormat="1">
      <c r="A44" s="73"/>
      <c r="B44" s="74"/>
      <c r="C44" s="75"/>
      <c r="D44" s="76"/>
      <c r="E44" s="77"/>
      <c r="F44" s="78" t="e">
        <f t="shared" si="0"/>
        <v>#DIV/0!</v>
      </c>
      <c r="G44" s="75"/>
      <c r="H44" s="80"/>
      <c r="J44" s="73"/>
    </row>
    <row r="45" spans="1:256" s="6" customFormat="1">
      <c r="A45" s="73"/>
      <c r="B45" s="74"/>
      <c r="C45" s="75"/>
      <c r="D45" s="76"/>
      <c r="E45" s="77"/>
      <c r="F45" s="78" t="e">
        <f t="shared" si="0"/>
        <v>#DIV/0!</v>
      </c>
      <c r="G45" s="75"/>
      <c r="H45" s="80"/>
      <c r="J45" s="73"/>
    </row>
    <row r="46" spans="1:256" s="6" customFormat="1">
      <c r="A46" s="73"/>
      <c r="B46" s="74"/>
      <c r="C46" s="75"/>
      <c r="D46" s="76"/>
      <c r="E46" s="77"/>
      <c r="F46" s="78" t="e">
        <f t="shared" si="0"/>
        <v>#DIV/0!</v>
      </c>
      <c r="G46" s="75"/>
      <c r="H46" s="80"/>
      <c r="J46" s="73"/>
    </row>
    <row r="47" spans="1:256" s="6" customFormat="1">
      <c r="A47" s="73"/>
      <c r="B47" s="74"/>
      <c r="C47" s="75"/>
      <c r="D47" s="76"/>
      <c r="E47" s="77"/>
      <c r="F47" s="78" t="e">
        <f t="shared" si="0"/>
        <v>#DIV/0!</v>
      </c>
      <c r="G47" s="75"/>
      <c r="H47" s="80"/>
      <c r="J47" s="73"/>
    </row>
    <row r="48" spans="1:256" s="6" customFormat="1" ht="27" customHeight="1">
      <c r="A48" s="73"/>
      <c r="B48" s="74"/>
      <c r="C48" s="75"/>
      <c r="D48" s="76"/>
      <c r="E48" s="77"/>
      <c r="F48" s="78" t="e">
        <f t="shared" si="0"/>
        <v>#DIV/0!</v>
      </c>
      <c r="G48" s="75"/>
      <c r="H48" s="80"/>
      <c r="J48" s="73"/>
    </row>
    <row r="49" spans="1:10" s="6" customFormat="1">
      <c r="A49" s="73"/>
      <c r="B49" s="74"/>
      <c r="C49" s="75"/>
      <c r="D49" s="76"/>
      <c r="E49" s="77"/>
      <c r="F49" s="78" t="e">
        <f t="shared" si="0"/>
        <v>#DIV/0!</v>
      </c>
      <c r="G49" s="75"/>
      <c r="H49" s="80"/>
      <c r="J49" s="73"/>
    </row>
    <row r="50" spans="1:10" s="6" customFormat="1">
      <c r="A50" s="73"/>
      <c r="B50" s="74"/>
      <c r="C50" s="75"/>
      <c r="D50" s="76"/>
      <c r="E50" s="77"/>
      <c r="F50" s="78" t="e">
        <f t="shared" si="0"/>
        <v>#DIV/0!</v>
      </c>
      <c r="G50" s="75"/>
      <c r="H50" s="80"/>
      <c r="J50" s="73"/>
    </row>
    <row r="51" spans="1:10">
      <c r="A51" s="81"/>
      <c r="B51" s="74"/>
      <c r="C51" s="75"/>
      <c r="D51" s="82"/>
      <c r="E51" s="83"/>
      <c r="F51" s="78" t="e">
        <f t="shared" si="0"/>
        <v>#DIV/0!</v>
      </c>
      <c r="G51" s="75"/>
      <c r="H51" s="80"/>
      <c r="J51" s="81"/>
    </row>
    <row r="52" spans="1:10">
      <c r="A52" s="81"/>
      <c r="B52" s="74"/>
      <c r="C52" s="75"/>
      <c r="D52" s="82"/>
      <c r="E52" s="83"/>
      <c r="F52" s="78" t="e">
        <f t="shared" si="0"/>
        <v>#DIV/0!</v>
      </c>
      <c r="G52" s="75"/>
      <c r="H52" s="80"/>
      <c r="J52" s="81"/>
    </row>
    <row r="53" spans="1:10">
      <c r="A53" s="81"/>
      <c r="B53" s="74"/>
      <c r="C53" s="75"/>
      <c r="D53" s="82"/>
      <c r="E53" s="83"/>
      <c r="F53" s="78" t="e">
        <f t="shared" si="0"/>
        <v>#DIV/0!</v>
      </c>
      <c r="G53" s="75"/>
      <c r="H53" s="80"/>
      <c r="J53" s="81"/>
    </row>
    <row r="54" spans="1:10">
      <c r="A54" s="81"/>
      <c r="B54" s="74"/>
      <c r="C54" s="75"/>
      <c r="D54" s="82"/>
      <c r="E54" s="83"/>
      <c r="F54" s="78" t="e">
        <f t="shared" si="0"/>
        <v>#DIV/0!</v>
      </c>
      <c r="G54" s="75"/>
      <c r="H54" s="80"/>
      <c r="J54" s="81"/>
    </row>
    <row r="55" spans="1:10">
      <c r="A55" s="81"/>
      <c r="B55" s="74"/>
      <c r="C55" s="75"/>
      <c r="D55" s="82"/>
      <c r="E55" s="83"/>
      <c r="F55" s="78" t="e">
        <f t="shared" si="0"/>
        <v>#DIV/0!</v>
      </c>
      <c r="G55" s="75"/>
      <c r="H55" s="80"/>
      <c r="J55" s="81"/>
    </row>
    <row r="56" spans="1:10">
      <c r="A56" s="81"/>
      <c r="B56" s="74"/>
      <c r="C56" s="75"/>
      <c r="D56" s="82"/>
      <c r="E56" s="83"/>
      <c r="F56" s="78" t="e">
        <f t="shared" si="0"/>
        <v>#DIV/0!</v>
      </c>
      <c r="G56" s="75"/>
      <c r="H56" s="80"/>
      <c r="J56" s="81"/>
    </row>
    <row r="57" spans="1:10">
      <c r="A57" s="81"/>
      <c r="B57" s="74"/>
      <c r="C57" s="75"/>
      <c r="D57" s="82"/>
      <c r="E57" s="83"/>
      <c r="F57" s="78" t="e">
        <f t="shared" si="0"/>
        <v>#DIV/0!</v>
      </c>
      <c r="G57" s="75"/>
      <c r="H57" s="80"/>
      <c r="J57" s="81"/>
    </row>
    <row r="58" spans="1:10">
      <c r="A58" s="81"/>
      <c r="B58" s="74"/>
      <c r="C58" s="75"/>
      <c r="D58" s="82"/>
      <c r="E58" s="83"/>
      <c r="F58" s="78"/>
      <c r="G58" s="75"/>
      <c r="H58" s="80"/>
      <c r="J58" s="81"/>
    </row>
    <row r="59" spans="1:10">
      <c r="A59" s="81"/>
      <c r="B59" s="74"/>
      <c r="C59" s="75"/>
      <c r="D59" s="82"/>
      <c r="E59" s="83"/>
      <c r="F59" s="78" t="e">
        <f t="shared" si="0"/>
        <v>#DIV/0!</v>
      </c>
      <c r="G59" s="75"/>
      <c r="H59" s="80"/>
      <c r="J59" s="81"/>
    </row>
    <row r="60" spans="1:10">
      <c r="C60" s="84"/>
      <c r="D60" s="85"/>
      <c r="E60" s="86"/>
    </row>
    <row r="61" spans="1:10">
      <c r="A61" s="87"/>
      <c r="B61" s="84"/>
      <c r="C61" s="85"/>
      <c r="D61" s="86"/>
      <c r="H61" s="88"/>
    </row>
    <row r="62" spans="1:10">
      <c r="A62" s="805" t="s">
        <v>631</v>
      </c>
      <c r="B62" s="84"/>
      <c r="C62" s="85"/>
      <c r="D62" s="86"/>
      <c r="H62" s="88"/>
    </row>
    <row r="63" spans="1:10">
      <c r="A63" s="89" t="s">
        <v>25</v>
      </c>
      <c r="B63" s="90">
        <v>0</v>
      </c>
      <c r="C63" s="91">
        <f t="shared" ref="C63:C69" si="1">B63*D63</f>
        <v>0</v>
      </c>
      <c r="D63" s="92">
        <v>0</v>
      </c>
      <c r="H63" s="88"/>
    </row>
    <row r="64" spans="1:10">
      <c r="A64" s="89"/>
      <c r="B64" s="90">
        <v>0</v>
      </c>
      <c r="C64" s="91">
        <f t="shared" si="1"/>
        <v>0</v>
      </c>
      <c r="D64" s="92">
        <v>0</v>
      </c>
      <c r="H64" s="88"/>
    </row>
    <row r="65" spans="1:8">
      <c r="A65" s="89"/>
      <c r="B65" s="90">
        <v>0</v>
      </c>
      <c r="C65" s="91">
        <f>B65*D65</f>
        <v>0</v>
      </c>
      <c r="D65" s="92">
        <v>0</v>
      </c>
      <c r="H65" s="88"/>
    </row>
    <row r="66" spans="1:8">
      <c r="A66" s="89"/>
      <c r="B66" s="90">
        <v>0</v>
      </c>
      <c r="C66" s="91">
        <f>B66*D66</f>
        <v>0</v>
      </c>
      <c r="D66" s="92">
        <v>0</v>
      </c>
      <c r="H66" s="88"/>
    </row>
    <row r="67" spans="1:8">
      <c r="A67" s="89"/>
      <c r="B67" s="90">
        <v>0</v>
      </c>
      <c r="C67" s="91">
        <f t="shared" si="1"/>
        <v>0</v>
      </c>
      <c r="D67" s="92">
        <v>0</v>
      </c>
      <c r="H67" s="88"/>
    </row>
    <row r="68" spans="1:8">
      <c r="A68" s="89"/>
      <c r="B68" s="90">
        <v>0</v>
      </c>
      <c r="C68" s="91">
        <f t="shared" si="1"/>
        <v>0</v>
      </c>
      <c r="D68" s="92">
        <v>0</v>
      </c>
      <c r="H68" s="88"/>
    </row>
    <row r="69" spans="1:8">
      <c r="A69" s="93"/>
      <c r="B69" s="94">
        <v>0</v>
      </c>
      <c r="C69" s="95">
        <f t="shared" si="1"/>
        <v>0</v>
      </c>
      <c r="D69" s="96">
        <v>0</v>
      </c>
      <c r="E69" s="97"/>
      <c r="F69" s="97"/>
      <c r="G69" s="98"/>
      <c r="H69" s="99"/>
    </row>
    <row r="71" spans="1:8">
      <c r="H71" t="s">
        <v>11</v>
      </c>
    </row>
  </sheetData>
  <mergeCells count="5">
    <mergeCell ref="A15:G15"/>
    <mergeCell ref="B31:I31"/>
    <mergeCell ref="B32:I32"/>
    <mergeCell ref="G36:J36"/>
    <mergeCell ref="H37:J37"/>
  </mergeCells>
  <dataValidations count="17">
    <dataValidation type="list" allowBlank="1" showInputMessage="1" showErrorMessage="1" prompt="For PS line items, select the Passport title from the dropdown list that corresponds with the DHS title." sqref="C38" xr:uid="{F809C236-E55F-4FF5-91CE-908855972753}">
      <formula1>_xlfn.XLOOKUP($B38,LineItems,LineItemValues)</formula1>
    </dataValidation>
    <dataValidation type="list" allowBlank="1" showInputMessage="1" showErrorMessage="1" promptTitle="Allocation Methodology" sqref="G39:G59" xr:uid="{25BE2131-3FFF-4C22-A3CB-DDA175B3050D}">
      <formula1>_xlfn.XLOOKUP($C39,LineItemValues2,Allocation)</formula1>
    </dataValidation>
    <dataValidation type="list" allowBlank="1" showInputMessage="1" showErrorMessage="1" sqref="B38:B59" xr:uid="{3CFA5BD2-FAAB-41A5-9B94-1152E5CDE8CB}">
      <formula1>_xlfn.XLOOKUP($A38,BudgetCategory,BudgetCategoryValues)</formula1>
    </dataValidation>
    <dataValidation allowBlank="1" showInputMessage="1" showErrorMessage="1" prompt="Add any notes or comments in this section" sqref="H37:J37" xr:uid="{37B136D5-1346-4A38-AB49-1CD47CE8E628}"/>
    <dataValidation type="list" allowBlank="1" showInputMessage="1" showErrorMessage="1" promptTitle="Allocation Methodology" prompt="Select a methodology from the drop-down values. The first drop-down value is the preferred methodology. Review the DHS Fiscal Manual for additional information" sqref="G38" xr:uid="{12047213-8BC4-4D47-976D-EED6A10AD65B}">
      <formula1>_xlfn.XLOOKUP($C38,LineItemValues2,Allocation)</formula1>
    </dataValidation>
    <dataValidation type="list" allowBlank="1" showInputMessage="1" showErrorMessage="1" sqref="C39:C59" xr:uid="{43EC28E9-77A9-4D2E-94E0-F2415CEBE9F5}">
      <formula1>_xlfn.XLOOKUP($B39,LineItems,LineItemValues)</formula1>
    </dataValidation>
    <dataValidation type="list" allowBlank="1" showInputMessage="1" showErrorMessage="1" promptTitle="Budget Category" prompt="Select a value to indicate if this is a Personnel Services line item or an Other Than Personnel line item" sqref="A38" xr:uid="{C37FC26C-DB64-43FF-90C5-AFA0CA0DEC25}">
      <formula1>"OTPS,PS"</formula1>
    </dataValidation>
    <dataValidation allowBlank="1" showInputMessage="1" showErrorMessage="1" errorTitle="Formula Driven" error="Cells data cannot be changed" sqref="CV13:CW15 EA13:EC15 DD13:DE15 DL13:DM15 DT13:DU15" xr:uid="{AD50A3E5-3A79-4B00-BB15-A70715C62F4D}"/>
    <dataValidation allowBlank="1" showInputMessage="1" showErrorMessage="1" errorTitle="Formula driven" error="Cells data cannot be changed" sqref="BX13:BY15 CF13:CG15 CN13:CO15" xr:uid="{2489B533-DD07-4126-9978-E15102117C8F}"/>
    <dataValidation allowBlank="1" showInputMessage="1" showErrorMessage="1" errorTitle="Formula driven" error="Cell data cannot be changed" sqref="AZ13:BA15" xr:uid="{8229EA80-9DE3-4A14-BD66-235D809026CB}"/>
    <dataValidation allowBlank="1" showInputMessage="1" showErrorMessage="1" errorTitle="Formula driven" error="Cells data cannot be changed_x000a_" sqref="AA13:AC15 AQ13:AS15" xr:uid="{E785A8D7-BCE0-44B2-9A84-9DD3004FA26C}"/>
    <dataValidation allowBlank="1" showInputMessage="1" showErrorMessage="1" errorTitle="formuila driven" error="Cells data cannot be changed_x000a_" sqref="T13:U15" xr:uid="{E216B95C-E45A-496B-A8E6-23B28A78E849}"/>
    <dataValidation allowBlank="1" showInputMessage="1" showErrorMessage="1" errorTitle="formula driven" error="cells data cannot be changed" sqref="L13:M15" xr:uid="{E1CD2359-182C-4F58-B0F4-AB4C473FD89B}"/>
    <dataValidation allowBlank="1" showInputMessage="1" showErrorMessage="1" promptTitle="Line Item" sqref="C37" xr:uid="{19ACCC8B-19F3-4615-868D-85A06B7A37F4}"/>
    <dataValidation allowBlank="1" showInputMessage="1" showErrorMessage="1" promptTitle="Allocation Methodology" sqref="G37" xr:uid="{E27ACC0C-5D94-4A17-BB82-EC991F6F7987}"/>
    <dataValidation allowBlank="1" showInputMessage="1" showErrorMessage="1" promptTitle="Budget Category" sqref="A37" xr:uid="{9A020760-A5C8-4637-AC82-6236A7F04BAB}"/>
    <dataValidation type="list" allowBlank="1" showInputMessage="1" showErrorMessage="1" sqref="A39:A59" xr:uid="{4EE79D32-D30D-4C5E-8DEA-72895B12E63C}">
      <formula1>"OTPS,PS"</formula1>
    </dataValidation>
  </dataValidations>
  <pageMargins left="0.7" right="0.7" top="0.75" bottom="0.75" header="0.3" footer="0.3"/>
  <pageSetup paperSize="5" scale="54"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484EDA-A945-426B-95F0-54EC21C06756}">
  <sheetPr>
    <pageSetUpPr fitToPage="1"/>
  </sheetPr>
  <dimension ref="A1:K52"/>
  <sheetViews>
    <sheetView zoomScale="80" zoomScaleNormal="80" workbookViewId="0">
      <selection activeCell="D2" sqref="D2"/>
    </sheetView>
  </sheetViews>
  <sheetFormatPr defaultRowHeight="15"/>
  <cols>
    <col min="1" max="1" width="17.33203125" customWidth="1"/>
    <col min="2" max="2" width="16.77734375" customWidth="1"/>
    <col min="3" max="3" width="1.88671875" customWidth="1"/>
    <col min="4" max="6" width="16.77734375" customWidth="1"/>
    <col min="7" max="7" width="26.77734375" customWidth="1"/>
    <col min="8" max="9" width="16.77734375" customWidth="1"/>
    <col min="10" max="10" width="32.6640625" customWidth="1"/>
    <col min="11" max="11" width="16.77734375" customWidth="1"/>
  </cols>
  <sheetData>
    <row r="1" spans="1:11" s="6" customFormat="1" ht="5.0999999999999996" customHeight="1">
      <c r="A1" s="1" t="s">
        <v>307</v>
      </c>
      <c r="B1" s="1"/>
      <c r="C1" s="1"/>
      <c r="D1" s="1"/>
      <c r="E1" s="1"/>
      <c r="F1" s="3"/>
      <c r="G1" s="4"/>
      <c r="H1" s="5"/>
      <c r="I1" s="5"/>
      <c r="J1" s="5"/>
      <c r="K1" s="5"/>
    </row>
    <row r="2" spans="1:11" s="6" customFormat="1" ht="18">
      <c r="A2" s="7" t="s">
        <v>0</v>
      </c>
      <c r="B2"/>
      <c r="C2"/>
      <c r="D2"/>
      <c r="E2" s="9"/>
      <c r="F2" s="310"/>
      <c r="G2" s="11"/>
    </row>
    <row r="3" spans="1:11" s="6" customFormat="1" ht="15.75">
      <c r="A3" t="s">
        <v>626</v>
      </c>
      <c r="B3"/>
      <c r="C3"/>
      <c r="D3"/>
      <c r="E3" s="9"/>
      <c r="F3" s="310"/>
      <c r="G3" s="11"/>
    </row>
    <row r="4" spans="1:11" s="6" customFormat="1" ht="15.75">
      <c r="A4"/>
      <c r="B4"/>
      <c r="C4"/>
      <c r="D4"/>
      <c r="E4" s="9"/>
      <c r="F4" s="310"/>
      <c r="G4" s="11"/>
    </row>
    <row r="5" spans="1:11" s="6" customFormat="1" ht="18">
      <c r="A5" s="12" t="s">
        <v>308</v>
      </c>
      <c r="B5" s="14"/>
      <c r="C5" s="14"/>
      <c r="D5" s="14"/>
      <c r="E5" s="14"/>
      <c r="F5" s="16"/>
      <c r="G5" s="16"/>
      <c r="H5" s="17"/>
      <c r="I5" s="17"/>
      <c r="J5" s="17"/>
      <c r="K5" s="17"/>
    </row>
    <row r="7" spans="1:11" ht="15.75">
      <c r="A7" s="9" t="s">
        <v>309</v>
      </c>
    </row>
    <row r="8" spans="1:11" ht="15.75">
      <c r="A8" s="9"/>
    </row>
    <row r="9" spans="1:11" s="6" customFormat="1" ht="5.0999999999999996" customHeight="1">
      <c r="A9" s="1"/>
      <c r="B9" s="1"/>
      <c r="C9" s="1"/>
      <c r="D9" s="1"/>
      <c r="E9" s="1"/>
      <c r="F9" s="3"/>
      <c r="G9" s="4"/>
      <c r="H9" s="5"/>
      <c r="I9" s="5"/>
      <c r="J9" s="5"/>
      <c r="K9" s="5"/>
    </row>
    <row r="10" spans="1:11" ht="15.75">
      <c r="A10" s="9"/>
    </row>
    <row r="11" spans="1:11" ht="15" customHeight="1"/>
    <row r="12" spans="1:11" ht="15" customHeight="1"/>
    <row r="13" spans="1:11" ht="15" customHeight="1"/>
    <row r="14" spans="1:11" ht="15" customHeight="1"/>
    <row r="15" spans="1:11" ht="15" customHeight="1"/>
    <row r="16" spans="1:11" ht="15" customHeight="1"/>
    <row r="17" spans="1:11" ht="15" customHeight="1"/>
    <row r="18" spans="1:11" ht="20.25">
      <c r="A18" s="318" t="s">
        <v>310</v>
      </c>
      <c r="G18" s="32"/>
      <c r="I18" s="35"/>
      <c r="J18" s="830"/>
      <c r="K18" s="831"/>
    </row>
    <row r="19" spans="1:11" ht="21.75" customHeight="1">
      <c r="A19" s="246"/>
      <c r="G19" s="32"/>
      <c r="I19" s="35"/>
      <c r="J19" s="34"/>
      <c r="K19" s="47"/>
    </row>
    <row r="20" spans="1:11" ht="20.100000000000001" customHeight="1">
      <c r="A20" s="366" t="s">
        <v>9</v>
      </c>
      <c r="B20" s="366">
        <f>'FY Comparison'!E5</f>
        <v>0</v>
      </c>
      <c r="C20" s="366"/>
      <c r="G20" s="22"/>
      <c r="I20" s="46"/>
      <c r="J20" s="37"/>
      <c r="K20" s="47"/>
    </row>
    <row r="21" spans="1:11" ht="20.100000000000001" customHeight="1">
      <c r="A21" s="366" t="s">
        <v>10</v>
      </c>
      <c r="B21" s="366">
        <f>'FY Comparison'!E6</f>
        <v>0</v>
      </c>
      <c r="C21" s="366"/>
      <c r="H21" s="48"/>
      <c r="I21" s="48"/>
    </row>
    <row r="22" spans="1:11" ht="19.5" customHeight="1"/>
    <row r="23" spans="1:11" ht="20.25">
      <c r="A23" s="815" t="s">
        <v>311</v>
      </c>
      <c r="B23" s="815"/>
      <c r="C23" s="815"/>
      <c r="D23" s="815"/>
      <c r="E23" s="815"/>
      <c r="F23" s="815"/>
      <c r="G23" s="815"/>
      <c r="H23" s="815"/>
      <c r="I23" s="815"/>
      <c r="J23" s="815"/>
      <c r="K23" s="815"/>
    </row>
    <row r="24" spans="1:11" ht="7.5" customHeight="1">
      <c r="A24" s="49"/>
      <c r="C24" s="318"/>
      <c r="D24" s="47"/>
      <c r="E24" s="49"/>
      <c r="F24" s="49"/>
      <c r="G24" s="49"/>
      <c r="H24" s="49"/>
      <c r="I24" s="49"/>
      <c r="J24" s="49"/>
      <c r="K24" s="49"/>
    </row>
    <row r="25" spans="1:11" ht="20.25">
      <c r="A25" s="815" t="s">
        <v>312</v>
      </c>
      <c r="B25" s="815"/>
      <c r="C25" s="815"/>
      <c r="D25" s="815"/>
      <c r="E25" s="815"/>
      <c r="F25" s="815"/>
      <c r="G25" s="815"/>
      <c r="H25" s="815"/>
      <c r="I25" s="815"/>
      <c r="J25" s="815"/>
      <c r="K25" s="815"/>
    </row>
    <row r="26" spans="1:11" ht="18">
      <c r="A26" s="7"/>
      <c r="B26" s="7"/>
      <c r="C26" s="7"/>
      <c r="D26" s="7"/>
      <c r="E26" s="7"/>
      <c r="F26" s="7"/>
      <c r="G26" s="7"/>
      <c r="H26" s="7"/>
      <c r="I26" s="7"/>
      <c r="J26" s="7"/>
      <c r="K26" s="7"/>
    </row>
    <row r="27" spans="1:11" ht="18.75" thickBot="1">
      <c r="A27" s="7"/>
      <c r="B27" s="7"/>
      <c r="C27" s="7"/>
      <c r="D27" s="7"/>
      <c r="E27" s="7"/>
      <c r="F27" s="7"/>
      <c r="G27" s="7"/>
      <c r="H27" s="7"/>
      <c r="I27" s="7"/>
      <c r="J27" s="7"/>
      <c r="K27" s="7"/>
    </row>
    <row r="28" spans="1:11" ht="18.75" thickBot="1">
      <c r="A28" s="832" t="s">
        <v>313</v>
      </c>
      <c r="B28" s="833"/>
      <c r="C28" s="834"/>
      <c r="D28" s="396" t="s">
        <v>314</v>
      </c>
      <c r="E28" s="397" t="s">
        <v>315</v>
      </c>
      <c r="F28" s="835" t="s">
        <v>197</v>
      </c>
      <c r="G28" s="833"/>
      <c r="H28" s="833"/>
      <c r="I28" s="833"/>
      <c r="J28" s="833"/>
      <c r="K28" s="836"/>
    </row>
    <row r="29" spans="1:11" ht="15.75">
      <c r="A29" s="398"/>
      <c r="B29" s="9"/>
      <c r="C29" s="399"/>
      <c r="D29" s="400"/>
      <c r="E29" s="401"/>
      <c r="F29" s="9"/>
      <c r="G29" s="9"/>
      <c r="H29" s="9"/>
      <c r="I29" s="9"/>
      <c r="J29" s="9"/>
      <c r="K29" s="402"/>
    </row>
    <row r="30" spans="1:11" ht="15.75">
      <c r="A30" s="398"/>
      <c r="B30" s="9"/>
      <c r="C30" s="399"/>
      <c r="D30" s="400"/>
      <c r="E30" s="403"/>
      <c r="F30" s="828"/>
      <c r="G30" s="829"/>
      <c r="H30" s="829"/>
      <c r="I30" s="829"/>
      <c r="J30" s="829"/>
      <c r="K30" s="404"/>
    </row>
    <row r="31" spans="1:11" ht="15.75">
      <c r="A31" s="398"/>
      <c r="B31" s="9"/>
      <c r="C31" s="399"/>
      <c r="D31" s="400"/>
      <c r="E31" s="403"/>
      <c r="F31" s="828"/>
      <c r="G31" s="829"/>
      <c r="H31" s="829"/>
      <c r="I31" s="829"/>
      <c r="J31" s="829"/>
      <c r="K31" s="404"/>
    </row>
    <row r="32" spans="1:11" ht="15.75">
      <c r="A32" s="398"/>
      <c r="B32" s="9"/>
      <c r="C32" s="399"/>
      <c r="D32" s="400"/>
      <c r="E32" s="405"/>
      <c r="G32" s="9"/>
      <c r="H32" s="9"/>
      <c r="I32" s="9"/>
      <c r="J32" s="9"/>
      <c r="K32" s="404"/>
    </row>
    <row r="33" spans="1:11" ht="15.75">
      <c r="A33" s="406"/>
      <c r="B33" s="9"/>
      <c r="C33" s="399"/>
      <c r="D33" s="400"/>
      <c r="E33" s="405"/>
      <c r="G33" s="9"/>
      <c r="H33" s="9"/>
      <c r="I33" s="9"/>
      <c r="J33" s="9"/>
      <c r="K33" s="404"/>
    </row>
    <row r="34" spans="1:11" ht="33.75" customHeight="1">
      <c r="A34" s="398"/>
      <c r="B34" s="9"/>
      <c r="C34" s="399"/>
      <c r="D34" s="400"/>
      <c r="E34" s="405"/>
      <c r="F34" s="828"/>
      <c r="G34" s="829"/>
      <c r="H34" s="829"/>
      <c r="I34" s="829"/>
      <c r="J34" s="829"/>
      <c r="K34" s="404"/>
    </row>
    <row r="35" spans="1:11" ht="15.75">
      <c r="A35" s="398"/>
      <c r="B35" s="9"/>
      <c r="C35" s="399"/>
      <c r="D35" s="400"/>
      <c r="E35" s="405"/>
      <c r="G35" s="9"/>
      <c r="H35" s="9"/>
      <c r="I35" s="9"/>
      <c r="J35" s="9"/>
      <c r="K35" s="404"/>
    </row>
    <row r="36" spans="1:11" ht="15.75">
      <c r="A36" s="398"/>
      <c r="B36" s="9"/>
      <c r="C36" s="399"/>
      <c r="D36" s="400"/>
      <c r="E36" s="401"/>
      <c r="G36" s="9"/>
      <c r="H36" s="9"/>
      <c r="I36" s="9"/>
      <c r="J36" s="9"/>
      <c r="K36" s="404"/>
    </row>
    <row r="37" spans="1:11" ht="15.75">
      <c r="A37" s="398"/>
      <c r="B37" s="9"/>
      <c r="C37" s="399"/>
      <c r="D37" s="400"/>
      <c r="E37" s="401"/>
      <c r="G37" s="9"/>
      <c r="H37" s="9"/>
      <c r="I37" s="9"/>
      <c r="J37" s="9"/>
      <c r="K37" s="404"/>
    </row>
    <row r="38" spans="1:11" ht="15.75">
      <c r="A38" s="398"/>
      <c r="B38" s="9"/>
      <c r="C38" s="399"/>
      <c r="D38" s="400"/>
      <c r="E38" s="401"/>
      <c r="G38" s="9"/>
      <c r="H38" s="9"/>
      <c r="I38" s="9"/>
      <c r="J38" s="9"/>
      <c r="K38" s="404"/>
    </row>
    <row r="39" spans="1:11" ht="15.75">
      <c r="A39" s="398"/>
      <c r="B39" s="9"/>
      <c r="C39" s="399"/>
      <c r="D39" s="400"/>
      <c r="E39" s="401"/>
      <c r="F39" s="9"/>
      <c r="G39" s="9"/>
      <c r="H39" s="9"/>
      <c r="I39" s="9"/>
      <c r="J39" s="9"/>
      <c r="K39" s="404"/>
    </row>
    <row r="40" spans="1:11" ht="15.75">
      <c r="A40" s="398"/>
      <c r="B40" s="9"/>
      <c r="C40" s="399"/>
      <c r="D40" s="400"/>
      <c r="E40" s="401"/>
      <c r="F40" s="9"/>
      <c r="G40" s="9"/>
      <c r="H40" s="9"/>
      <c r="I40" s="9"/>
      <c r="J40" s="9"/>
      <c r="K40" s="404"/>
    </row>
    <row r="41" spans="1:11" ht="15.75">
      <c r="A41" s="398"/>
      <c r="B41" s="9"/>
      <c r="C41" s="399"/>
      <c r="D41" s="400"/>
      <c r="E41" s="401"/>
      <c r="F41" s="9"/>
      <c r="G41" s="9"/>
      <c r="H41" s="9"/>
      <c r="I41" s="9"/>
      <c r="J41" s="9"/>
      <c r="K41" s="404"/>
    </row>
    <row r="42" spans="1:11" ht="15.75">
      <c r="A42" s="398"/>
      <c r="B42" s="9"/>
      <c r="C42" s="399"/>
      <c r="D42" s="400"/>
      <c r="E42" s="401"/>
      <c r="F42" s="9"/>
      <c r="G42" s="9"/>
      <c r="H42" s="9"/>
      <c r="I42" s="9"/>
      <c r="J42" s="9"/>
      <c r="K42" s="404"/>
    </row>
    <row r="43" spans="1:11" ht="15.75">
      <c r="A43" s="398"/>
      <c r="B43" s="9"/>
      <c r="C43" s="399"/>
      <c r="D43" s="400"/>
      <c r="E43" s="401"/>
      <c r="F43" s="9"/>
      <c r="G43" s="9"/>
      <c r="H43" s="9"/>
      <c r="I43" s="9"/>
      <c r="J43" s="9"/>
      <c r="K43" s="404"/>
    </row>
    <row r="44" spans="1:11" ht="15.75">
      <c r="A44" s="398"/>
      <c r="B44" s="9"/>
      <c r="C44" s="399"/>
      <c r="D44" s="400"/>
      <c r="E44" s="401"/>
      <c r="F44" s="9"/>
      <c r="G44" s="9"/>
      <c r="H44" s="9"/>
      <c r="I44" s="9"/>
      <c r="J44" s="9"/>
      <c r="K44" s="404"/>
    </row>
    <row r="45" spans="1:11" ht="15.75">
      <c r="A45" s="407"/>
      <c r="C45" s="88"/>
      <c r="D45" s="408"/>
      <c r="E45" s="409"/>
      <c r="F45" s="9"/>
      <c r="K45" s="410"/>
    </row>
    <row r="46" spans="1:11">
      <c r="A46" s="407"/>
      <c r="C46" s="88"/>
      <c r="D46" s="408"/>
      <c r="E46" s="409"/>
      <c r="K46" s="411"/>
    </row>
    <row r="47" spans="1:11">
      <c r="A47" s="407"/>
      <c r="C47" s="88"/>
      <c r="D47" s="408"/>
      <c r="E47" s="409"/>
      <c r="K47" s="411"/>
    </row>
    <row r="48" spans="1:11">
      <c r="A48" s="407"/>
      <c r="C48" s="88"/>
      <c r="D48" s="408"/>
      <c r="E48" s="409"/>
      <c r="K48" s="411"/>
    </row>
    <row r="49" spans="1:11">
      <c r="A49" s="407"/>
      <c r="C49" s="88"/>
      <c r="D49" s="408"/>
      <c r="E49" s="409"/>
      <c r="K49" s="411"/>
    </row>
    <row r="50" spans="1:11">
      <c r="A50" s="407"/>
      <c r="C50" s="88"/>
      <c r="D50" s="408"/>
      <c r="E50" s="409"/>
      <c r="K50" s="411"/>
    </row>
    <row r="51" spans="1:11">
      <c r="A51" s="407"/>
      <c r="C51" s="88"/>
      <c r="D51" s="408"/>
      <c r="E51" s="409"/>
      <c r="K51" s="411"/>
    </row>
    <row r="52" spans="1:11" ht="16.5" thickBot="1">
      <c r="A52" s="412"/>
      <c r="B52" s="413"/>
      <c r="C52" s="414"/>
      <c r="D52" s="415"/>
      <c r="E52" s="416"/>
      <c r="F52" s="413"/>
      <c r="G52" s="413"/>
      <c r="H52" s="413"/>
      <c r="I52" s="413"/>
      <c r="J52" s="417"/>
      <c r="K52" s="418"/>
    </row>
  </sheetData>
  <mergeCells count="7">
    <mergeCell ref="F34:J34"/>
    <mergeCell ref="J18:K18"/>
    <mergeCell ref="A23:K23"/>
    <mergeCell ref="A25:K25"/>
    <mergeCell ref="A28:C28"/>
    <mergeCell ref="F28:K28"/>
    <mergeCell ref="F30:J31"/>
  </mergeCells>
  <pageMargins left="0.7" right="0.7" top="0.75" bottom="0.75" header="0.3" footer="0.3"/>
  <pageSetup paperSize="5" scale="68" orientation="landscape" r:id="rId1"/>
  <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57DE7E-FC29-4B4E-ACB2-D272257E353D}">
  <dimension ref="A1:P143"/>
  <sheetViews>
    <sheetView zoomScale="90" zoomScaleNormal="90" workbookViewId="0">
      <selection activeCell="J33" sqref="J33"/>
    </sheetView>
  </sheetViews>
  <sheetFormatPr defaultColWidth="11.44140625" defaultRowHeight="15"/>
  <cols>
    <col min="1" max="3" width="11.44140625" style="316" customWidth="1"/>
    <col min="4" max="4" width="9" style="316" customWidth="1"/>
    <col min="5" max="5" width="4" style="316" customWidth="1"/>
    <col min="6" max="6" width="11.44140625" style="316" customWidth="1"/>
    <col min="7" max="7" width="4.77734375" style="316" customWidth="1"/>
    <col min="8" max="8" width="16.77734375" style="316" customWidth="1"/>
    <col min="9" max="9" width="4.77734375" style="316" customWidth="1"/>
    <col min="10" max="10" width="17.33203125" style="316" customWidth="1"/>
    <col min="11" max="11" width="3.6640625" style="316" customWidth="1"/>
    <col min="12" max="12" width="16.77734375" style="316" customWidth="1"/>
    <col min="13" max="13" width="3" style="316" customWidth="1"/>
    <col min="14" max="14" width="16.77734375" style="316" customWidth="1"/>
    <col min="15" max="15" width="11.44140625" style="316"/>
    <col min="16" max="16" width="20.88671875" style="316" customWidth="1"/>
    <col min="17" max="16384" width="11.44140625" style="316"/>
  </cols>
  <sheetData>
    <row r="1" spans="1:16" s="6" customFormat="1" ht="5.0999999999999996" customHeight="1">
      <c r="A1" s="1"/>
      <c r="B1" s="1"/>
      <c r="C1" s="1"/>
      <c r="D1" s="1"/>
      <c r="E1" s="1"/>
      <c r="F1" s="3"/>
      <c r="G1" s="4"/>
      <c r="H1" s="5"/>
      <c r="I1" s="5"/>
      <c r="J1" s="5"/>
      <c r="K1" s="5"/>
      <c r="L1" s="5"/>
      <c r="M1" s="5"/>
      <c r="N1" s="5"/>
      <c r="O1" s="5"/>
      <c r="P1" s="5"/>
    </row>
    <row r="2" spans="1:16" s="6" customFormat="1" ht="18">
      <c r="A2" s="7" t="s">
        <v>0</v>
      </c>
      <c r="B2"/>
      <c r="C2"/>
      <c r="D2"/>
      <c r="E2" s="9"/>
      <c r="F2" s="310"/>
      <c r="G2" s="11"/>
    </row>
    <row r="3" spans="1:16" s="6" customFormat="1" ht="15.75">
      <c r="A3" t="s">
        <v>626</v>
      </c>
      <c r="B3"/>
      <c r="C3"/>
      <c r="D3"/>
      <c r="E3" s="9"/>
      <c r="F3" s="310"/>
      <c r="G3" s="11"/>
    </row>
    <row r="4" spans="1:16">
      <c r="A4" s="363"/>
    </row>
    <row r="5" spans="1:16" s="6" customFormat="1" ht="18">
      <c r="A5" s="12" t="s">
        <v>316</v>
      </c>
      <c r="B5" s="14"/>
      <c r="C5" s="14"/>
      <c r="D5" s="14"/>
      <c r="E5" s="14"/>
      <c r="F5" s="16"/>
      <c r="G5" s="16"/>
      <c r="H5" s="17"/>
      <c r="I5" s="17"/>
      <c r="J5" s="17"/>
    </row>
    <row r="6" spans="1:16">
      <c r="A6" s="363"/>
    </row>
    <row r="7" spans="1:16" s="6" customFormat="1" ht="18">
      <c r="A7" s="20" t="s">
        <v>2</v>
      </c>
      <c r="B7"/>
      <c r="C7"/>
      <c r="D7"/>
      <c r="E7"/>
      <c r="F7" s="21"/>
      <c r="G7" s="22"/>
    </row>
    <row r="8" spans="1:16" ht="17.25">
      <c r="A8" s="419" t="s">
        <v>645</v>
      </c>
    </row>
    <row r="9" spans="1:16" ht="17.25">
      <c r="A9" s="419" t="s">
        <v>644</v>
      </c>
    </row>
    <row r="10" spans="1:16" ht="17.25">
      <c r="A10" s="363" t="s">
        <v>646</v>
      </c>
    </row>
    <row r="11" spans="1:16" ht="17.25">
      <c r="A11" s="419" t="s">
        <v>317</v>
      </c>
    </row>
    <row r="12" spans="1:16">
      <c r="A12" s="363"/>
    </row>
    <row r="13" spans="1:16" s="6" customFormat="1" ht="5.0999999999999996" customHeight="1">
      <c r="A13" s="1"/>
      <c r="B13" s="1"/>
      <c r="C13" s="1"/>
      <c r="D13" s="1"/>
      <c r="E13" s="1"/>
      <c r="F13" s="3"/>
      <c r="G13" s="4"/>
      <c r="H13" s="5"/>
      <c r="I13" s="5"/>
      <c r="J13" s="5"/>
      <c r="K13" s="5"/>
      <c r="L13" s="5"/>
      <c r="M13" s="5"/>
      <c r="N13" s="5"/>
      <c r="O13" s="5"/>
      <c r="P13" s="5"/>
    </row>
    <row r="15" spans="1:16" ht="15" customHeight="1">
      <c r="A15" s="420"/>
      <c r="I15" s="421" t="s">
        <v>11</v>
      </c>
      <c r="K15" s="422"/>
      <c r="L15" s="231"/>
    </row>
    <row r="16" spans="1:16" ht="15" customHeight="1">
      <c r="A16" s="420"/>
      <c r="K16" s="423" t="s">
        <v>11</v>
      </c>
      <c r="N16" s="424"/>
      <c r="O16" s="844"/>
      <c r="P16" s="844"/>
    </row>
    <row r="17" spans="1:16" ht="15" customHeight="1">
      <c r="A17" s="425"/>
      <c r="K17" s="426" t="s">
        <v>11</v>
      </c>
      <c r="L17" s="427"/>
      <c r="O17" s="844"/>
      <c r="P17" s="844"/>
    </row>
    <row r="18" spans="1:16" ht="15" customHeight="1">
      <c r="A18" s="428"/>
      <c r="J18" s="429"/>
      <c r="K18" s="430"/>
      <c r="L18" s="423"/>
    </row>
    <row r="19" spans="1:16" ht="15" customHeight="1">
      <c r="A19" s="428"/>
      <c r="J19" s="429"/>
      <c r="K19" s="430"/>
      <c r="L19" s="423"/>
    </row>
    <row r="20" spans="1:16" ht="15" customHeight="1">
      <c r="A20" s="840"/>
      <c r="B20" s="840"/>
      <c r="C20" s="840"/>
      <c r="D20" s="840"/>
      <c r="E20" s="840"/>
      <c r="F20" s="840"/>
      <c r="G20" s="840"/>
      <c r="H20" s="840"/>
      <c r="I20" s="840"/>
      <c r="J20" s="840"/>
      <c r="K20" s="840"/>
      <c r="L20" s="840"/>
      <c r="M20" s="840"/>
      <c r="N20" s="840"/>
      <c r="O20" s="840"/>
      <c r="P20" s="840"/>
    </row>
    <row r="21" spans="1:16" ht="15" customHeight="1">
      <c r="A21" s="431"/>
      <c r="B21" s="431"/>
      <c r="C21" s="431"/>
      <c r="D21" s="431"/>
      <c r="E21" s="431"/>
      <c r="F21" s="431"/>
      <c r="G21" s="431"/>
      <c r="H21" s="431"/>
      <c r="I21" s="431"/>
      <c r="J21" s="431"/>
      <c r="K21" s="431"/>
      <c r="L21" s="431"/>
      <c r="M21" s="431"/>
      <c r="N21" s="431"/>
      <c r="O21" s="431"/>
      <c r="P21" s="431"/>
    </row>
    <row r="22" spans="1:16" ht="20.25">
      <c r="A22" s="845" t="s">
        <v>318</v>
      </c>
      <c r="B22" s="845"/>
      <c r="C22" s="845"/>
      <c r="D22" s="845"/>
      <c r="E22" s="845"/>
      <c r="F22" s="845"/>
      <c r="G22" s="845"/>
      <c r="H22" s="845"/>
      <c r="I22" s="845"/>
      <c r="J22" s="845"/>
      <c r="K22" s="845"/>
      <c r="L22" s="845"/>
      <c r="M22" s="845"/>
      <c r="N22" s="845"/>
      <c r="O22" s="845"/>
      <c r="P22" s="845"/>
    </row>
    <row r="23" spans="1:16" ht="21.75" customHeight="1">
      <c r="A23" s="431"/>
      <c r="B23" s="431"/>
      <c r="C23" s="431"/>
      <c r="D23" s="431"/>
      <c r="E23" s="431"/>
      <c r="F23" s="431"/>
      <c r="G23" s="431"/>
      <c r="H23" s="431"/>
      <c r="I23" s="431"/>
      <c r="J23" s="431"/>
      <c r="K23" s="431"/>
      <c r="L23" s="431"/>
      <c r="M23" s="431"/>
      <c r="N23" s="431"/>
      <c r="O23" s="431"/>
      <c r="P23" s="431"/>
    </row>
    <row r="24" spans="1:16" ht="20.100000000000001" customHeight="1">
      <c r="A24" s="846" t="s">
        <v>9</v>
      </c>
      <c r="B24" s="846"/>
      <c r="C24" s="846">
        <f>'FY Comparison'!E5</f>
        <v>0</v>
      </c>
      <c r="D24" s="846"/>
      <c r="E24" s="846"/>
      <c r="F24" s="432"/>
      <c r="G24" s="432"/>
      <c r="H24" s="432"/>
      <c r="I24" s="433"/>
      <c r="J24" s="433"/>
      <c r="K24" s="433"/>
      <c r="L24" s="433"/>
    </row>
    <row r="25" spans="1:16" ht="20.100000000000001" customHeight="1">
      <c r="A25" s="839" t="s">
        <v>319</v>
      </c>
      <c r="B25" s="839"/>
      <c r="C25" s="839">
        <f>'FY Comparison'!E6</f>
        <v>0</v>
      </c>
      <c r="D25" s="839"/>
      <c r="E25" s="839"/>
      <c r="F25" s="432"/>
      <c r="G25" s="432"/>
      <c r="H25" s="432"/>
      <c r="I25" s="433"/>
      <c r="J25" s="433"/>
      <c r="K25" s="433"/>
      <c r="L25" s="433"/>
    </row>
    <row r="26" spans="1:16" ht="20.45" customHeight="1">
      <c r="A26" s="434"/>
      <c r="B26" s="434"/>
      <c r="C26" s="435"/>
      <c r="D26" s="435"/>
      <c r="E26" s="435"/>
      <c r="F26" s="432"/>
      <c r="G26" s="432"/>
      <c r="H26" s="432"/>
      <c r="I26" s="433"/>
      <c r="J26" s="433"/>
      <c r="K26" s="433"/>
      <c r="L26" s="433"/>
    </row>
    <row r="27" spans="1:16" ht="6.75" customHeight="1">
      <c r="A27" s="434"/>
      <c r="B27" s="434"/>
      <c r="C27" s="435"/>
      <c r="D27" s="435"/>
      <c r="E27" s="435"/>
      <c r="F27" s="432"/>
      <c r="G27" s="432"/>
      <c r="H27" s="432"/>
      <c r="I27" s="433"/>
      <c r="J27" s="433"/>
      <c r="K27" s="433"/>
      <c r="L27" s="433"/>
    </row>
    <row r="28" spans="1:16" ht="23.25">
      <c r="A28" s="840" t="s">
        <v>320</v>
      </c>
      <c r="B28" s="840"/>
      <c r="C28" s="840"/>
      <c r="D28" s="840"/>
      <c r="E28" s="840"/>
      <c r="F28" s="840"/>
      <c r="G28" s="840"/>
      <c r="H28" s="840"/>
      <c r="I28" s="840"/>
      <c r="J28" s="840"/>
      <c r="K28" s="840"/>
      <c r="L28" s="840"/>
      <c r="M28" s="840"/>
      <c r="N28" s="840"/>
      <c r="O28" s="840"/>
      <c r="P28" s="840"/>
    </row>
    <row r="29" spans="1:16" ht="20.45" customHeight="1">
      <c r="A29" s="841" t="s">
        <v>11</v>
      </c>
      <c r="B29" s="841"/>
      <c r="C29" s="841"/>
      <c r="D29" s="841"/>
      <c r="E29" s="841"/>
      <c r="F29" s="841"/>
      <c r="G29" s="841"/>
      <c r="H29" s="841"/>
      <c r="I29" s="841"/>
      <c r="J29" s="841"/>
      <c r="K29" s="841"/>
      <c r="L29" s="841"/>
    </row>
    <row r="30" spans="1:16" ht="20.100000000000001" customHeight="1">
      <c r="A30" s="436" t="s">
        <v>321</v>
      </c>
      <c r="B30" s="437">
        <f>'FY Comparison'!E4</f>
        <v>0</v>
      </c>
      <c r="C30" s="438"/>
    </row>
    <row r="31" spans="1:16" ht="20.100000000000001" customHeight="1">
      <c r="A31" s="439" t="s">
        <v>322</v>
      </c>
      <c r="B31" s="440"/>
      <c r="C31" s="441"/>
      <c r="D31"/>
      <c r="I31" s="842" t="s">
        <v>11</v>
      </c>
      <c r="J31" s="842"/>
      <c r="N31" s="442"/>
      <c r="O31" s="838"/>
      <c r="P31" s="838"/>
    </row>
    <row r="32" spans="1:16" ht="11.25" customHeight="1">
      <c r="B32" s="443"/>
      <c r="C32" s="423"/>
      <c r="H32" s="444"/>
    </row>
    <row r="34" spans="1:16" ht="16.5" thickBot="1">
      <c r="L34" s="434" t="s">
        <v>323</v>
      </c>
    </row>
    <row r="35" spans="1:16" ht="18">
      <c r="A35" s="445" t="s">
        <v>324</v>
      </c>
      <c r="I35" s="316" t="s">
        <v>11</v>
      </c>
      <c r="J35" s="446" t="s">
        <v>325</v>
      </c>
      <c r="L35" s="434" t="s">
        <v>326</v>
      </c>
    </row>
    <row r="36" spans="1:16" ht="15.75">
      <c r="J36" s="447" t="s">
        <v>327</v>
      </c>
      <c r="L36" s="434" t="s">
        <v>634</v>
      </c>
    </row>
    <row r="37" spans="1:16" ht="16.5" thickBot="1">
      <c r="C37" s="448" t="s">
        <v>328</v>
      </c>
      <c r="F37" s="434" t="s">
        <v>329</v>
      </c>
      <c r="G37" s="448"/>
      <c r="H37" s="434" t="s">
        <v>330</v>
      </c>
      <c r="I37" s="434"/>
      <c r="J37" s="449" t="s">
        <v>647</v>
      </c>
      <c r="L37" s="434" t="s">
        <v>331</v>
      </c>
      <c r="N37" s="843" t="s">
        <v>332</v>
      </c>
      <c r="O37" s="843"/>
      <c r="P37" s="843"/>
    </row>
    <row r="39" spans="1:16" s="423" customFormat="1" ht="18">
      <c r="B39" s="450" t="s">
        <v>333</v>
      </c>
      <c r="C39" s="451"/>
      <c r="D39" s="451"/>
      <c r="F39" s="452"/>
      <c r="G39" s="453"/>
      <c r="H39" s="454"/>
      <c r="J39" s="455">
        <f>+P43</f>
        <v>0</v>
      </c>
      <c r="L39" s="454">
        <f>F39*H39*J39</f>
        <v>0</v>
      </c>
      <c r="N39" s="456"/>
      <c r="O39" s="451"/>
      <c r="P39" s="457"/>
    </row>
    <row r="40" spans="1:16" s="423" customFormat="1" ht="7.5" customHeight="1">
      <c r="B40" s="458"/>
      <c r="F40" s="459"/>
      <c r="H40" s="460"/>
      <c r="J40" s="461"/>
      <c r="L40" s="460"/>
      <c r="N40" s="462"/>
      <c r="P40" s="463"/>
    </row>
    <row r="41" spans="1:16" s="423" customFormat="1" ht="18">
      <c r="B41" s="450" t="s">
        <v>334</v>
      </c>
      <c r="C41" s="451"/>
      <c r="D41" s="451"/>
      <c r="F41" s="464"/>
      <c r="H41" s="465"/>
      <c r="J41" s="466">
        <f>+J39</f>
        <v>0</v>
      </c>
      <c r="L41" s="454">
        <f>F41*H41*J41</f>
        <v>0</v>
      </c>
      <c r="N41" s="467"/>
      <c r="O41" s="451"/>
      <c r="P41" s="468"/>
    </row>
    <row r="42" spans="1:16" s="423" customFormat="1" ht="6.75" customHeight="1">
      <c r="B42" s="458"/>
      <c r="F42" s="459"/>
      <c r="H42" s="460"/>
      <c r="J42" s="461"/>
      <c r="L42" s="460"/>
      <c r="N42" s="462"/>
      <c r="P42" s="469"/>
    </row>
    <row r="43" spans="1:16" s="423" customFormat="1" ht="18">
      <c r="B43" s="450" t="s">
        <v>335</v>
      </c>
      <c r="C43" s="451"/>
      <c r="D43" s="451"/>
      <c r="F43" s="464"/>
      <c r="H43" s="465"/>
      <c r="J43" s="466">
        <f>+J41</f>
        <v>0</v>
      </c>
      <c r="L43" s="454">
        <f>F43*H43*J43</f>
        <v>0</v>
      </c>
      <c r="N43" s="467"/>
      <c r="O43" s="451"/>
      <c r="P43" s="470"/>
    </row>
    <row r="44" spans="1:16" s="423" customFormat="1" ht="7.5" customHeight="1">
      <c r="B44" s="458"/>
      <c r="F44" s="459"/>
      <c r="H44" s="460"/>
      <c r="J44" s="461"/>
      <c r="L44" s="460"/>
    </row>
    <row r="45" spans="1:16" s="423" customFormat="1" ht="18">
      <c r="B45" s="471" t="s">
        <v>336</v>
      </c>
      <c r="C45" s="472"/>
      <c r="D45" s="472"/>
      <c r="F45" s="464"/>
      <c r="H45" s="465"/>
      <c r="J45" s="466">
        <f>+J43</f>
        <v>0</v>
      </c>
      <c r="L45" s="454">
        <f>F45*H45*J45</f>
        <v>0</v>
      </c>
      <c r="N45" s="451"/>
      <c r="O45" s="451"/>
      <c r="P45" s="451"/>
    </row>
    <row r="46" spans="1:16" s="423" customFormat="1" ht="8.25" customHeight="1">
      <c r="B46" s="458"/>
      <c r="F46" s="459"/>
      <c r="H46" s="460"/>
      <c r="J46" s="461"/>
      <c r="L46" s="460"/>
    </row>
    <row r="47" spans="1:16" s="423" customFormat="1" ht="18">
      <c r="B47" s="450" t="s">
        <v>337</v>
      </c>
      <c r="C47" s="451"/>
      <c r="D47" s="451"/>
      <c r="F47" s="464"/>
      <c r="H47" s="465"/>
      <c r="J47" s="466">
        <f>+J45</f>
        <v>0</v>
      </c>
      <c r="L47" s="454">
        <f>F47*H47*J47</f>
        <v>0</v>
      </c>
      <c r="N47" s="451"/>
      <c r="O47" s="451"/>
      <c r="P47" s="451"/>
    </row>
    <row r="48" spans="1:16" s="423" customFormat="1" ht="6.75" customHeight="1">
      <c r="B48" s="458"/>
      <c r="F48" s="459"/>
      <c r="H48" s="460"/>
      <c r="J48" s="461"/>
      <c r="L48" s="460"/>
    </row>
    <row r="49" spans="2:16" s="423" customFormat="1" ht="18">
      <c r="B49" s="450" t="s">
        <v>338</v>
      </c>
      <c r="C49" s="451"/>
      <c r="D49" s="451"/>
      <c r="F49" s="452"/>
      <c r="G49" s="453"/>
      <c r="H49" s="454"/>
      <c r="J49" s="466">
        <f>+J45</f>
        <v>0</v>
      </c>
      <c r="L49" s="454">
        <f>F49*H49*J49</f>
        <v>0</v>
      </c>
      <c r="N49" s="837"/>
      <c r="O49" s="837"/>
      <c r="P49" s="837"/>
    </row>
    <row r="50" spans="2:16" s="423" customFormat="1" ht="7.5" customHeight="1">
      <c r="B50" s="458"/>
      <c r="F50" s="459"/>
      <c r="H50" s="460"/>
      <c r="J50" s="461"/>
      <c r="L50" s="460"/>
    </row>
    <row r="51" spans="2:16" s="423" customFormat="1" ht="18">
      <c r="B51" s="450" t="s">
        <v>339</v>
      </c>
      <c r="C51" s="451"/>
      <c r="D51" s="451"/>
      <c r="F51" s="452"/>
      <c r="G51" s="453"/>
      <c r="H51" s="454"/>
      <c r="J51" s="466">
        <f>+J47</f>
        <v>0</v>
      </c>
      <c r="L51" s="454">
        <f>F51*H51*J51</f>
        <v>0</v>
      </c>
      <c r="N51" s="837"/>
      <c r="O51" s="837"/>
      <c r="P51" s="837"/>
    </row>
    <row r="52" spans="2:16" s="423" customFormat="1" ht="7.5" customHeight="1">
      <c r="B52" s="458"/>
      <c r="F52" s="459"/>
      <c r="H52" s="460"/>
      <c r="J52" s="461"/>
      <c r="L52" s="460"/>
    </row>
    <row r="53" spans="2:16" s="423" customFormat="1" ht="18">
      <c r="B53" s="450" t="s">
        <v>340</v>
      </c>
      <c r="C53" s="451"/>
      <c r="D53" s="451"/>
      <c r="F53" s="464"/>
      <c r="H53" s="465"/>
      <c r="J53" s="466">
        <f>+J51</f>
        <v>0</v>
      </c>
      <c r="L53" s="454">
        <f>F53*H53*J53</f>
        <v>0</v>
      </c>
      <c r="N53" s="837"/>
      <c r="O53" s="837"/>
      <c r="P53" s="837"/>
    </row>
    <row r="54" spans="2:16" s="423" customFormat="1" ht="7.5" customHeight="1">
      <c r="B54" s="458"/>
      <c r="F54" s="459"/>
      <c r="H54" s="460"/>
      <c r="J54" s="461"/>
      <c r="L54" s="460"/>
    </row>
    <row r="55" spans="2:16" s="423" customFormat="1" ht="18">
      <c r="B55" s="450" t="s">
        <v>341</v>
      </c>
      <c r="C55" s="451"/>
      <c r="D55" s="451"/>
      <c r="F55" s="464"/>
      <c r="H55" s="465"/>
      <c r="J55" s="466">
        <f>+J53</f>
        <v>0</v>
      </c>
      <c r="L55" s="454">
        <f>F55*H55*J55</f>
        <v>0</v>
      </c>
      <c r="N55" s="837"/>
      <c r="O55" s="837"/>
      <c r="P55" s="837"/>
    </row>
    <row r="56" spans="2:16" s="423" customFormat="1" ht="9.1999999999999993" customHeight="1">
      <c r="B56" s="458"/>
      <c r="F56" s="459"/>
      <c r="H56" s="460"/>
      <c r="J56" s="461"/>
      <c r="L56" s="460"/>
    </row>
    <row r="57" spans="2:16" s="423" customFormat="1" ht="18">
      <c r="B57" s="450" t="s">
        <v>342</v>
      </c>
      <c r="C57" s="451"/>
      <c r="D57" s="451"/>
      <c r="F57" s="464"/>
      <c r="H57" s="465"/>
      <c r="J57" s="466">
        <f>+J55</f>
        <v>0</v>
      </c>
      <c r="L57" s="454">
        <f>F57*H57*J57</f>
        <v>0</v>
      </c>
      <c r="N57" s="837"/>
      <c r="O57" s="837"/>
      <c r="P57" s="837"/>
    </row>
    <row r="58" spans="2:16" s="423" customFormat="1" ht="6.75" customHeight="1">
      <c r="B58" s="458"/>
      <c r="F58" s="459"/>
      <c r="H58" s="460"/>
      <c r="J58" s="461"/>
      <c r="L58" s="460"/>
    </row>
    <row r="59" spans="2:16" s="423" customFormat="1" ht="18">
      <c r="B59" s="450" t="s">
        <v>343</v>
      </c>
      <c r="C59" s="451"/>
      <c r="D59" s="451"/>
      <c r="F59" s="464"/>
      <c r="H59" s="465"/>
      <c r="J59" s="466">
        <f>+J57</f>
        <v>0</v>
      </c>
      <c r="L59" s="454">
        <f>F59*H59*J59</f>
        <v>0</v>
      </c>
      <c r="N59" s="837"/>
      <c r="O59" s="837"/>
      <c r="P59" s="837"/>
    </row>
    <row r="60" spans="2:16" s="423" customFormat="1" ht="7.5" customHeight="1">
      <c r="B60" s="458"/>
      <c r="F60" s="459"/>
      <c r="H60" s="460"/>
      <c r="J60" s="461"/>
      <c r="L60" s="473"/>
    </row>
    <row r="61" spans="2:16" s="423" customFormat="1" ht="6.75" customHeight="1">
      <c r="F61" s="459"/>
      <c r="H61" s="460"/>
      <c r="J61" s="461"/>
      <c r="L61" s="460"/>
    </row>
    <row r="62" spans="2:16" s="423" customFormat="1" ht="8.25" customHeight="1">
      <c r="F62" s="459"/>
      <c r="H62" s="460"/>
      <c r="J62" s="461"/>
      <c r="L62" s="460"/>
    </row>
    <row r="63" spans="2:16" s="423" customFormat="1" ht="18">
      <c r="B63" s="445" t="s">
        <v>11</v>
      </c>
      <c r="F63" s="459"/>
      <c r="H63" s="460"/>
      <c r="J63" s="461"/>
      <c r="L63" s="454"/>
      <c r="N63" s="837"/>
      <c r="O63" s="837"/>
      <c r="P63" s="837"/>
    </row>
    <row r="64" spans="2:16" ht="21" customHeight="1">
      <c r="F64" s="474"/>
      <c r="H64" s="475"/>
      <c r="J64" s="461"/>
      <c r="L64" s="475"/>
    </row>
    <row r="65" spans="1:16" ht="18.75" thickBot="1">
      <c r="A65" s="445" t="s">
        <v>344</v>
      </c>
      <c r="F65" s="476">
        <f>SUM(F39:F61)</f>
        <v>0</v>
      </c>
      <c r="G65" s="423"/>
      <c r="H65" s="477">
        <f>SUM(H39:H61)</f>
        <v>0</v>
      </c>
      <c r="I65" s="423"/>
      <c r="J65" s="453"/>
      <c r="K65" s="423"/>
      <c r="L65" s="477">
        <f>SUM(L39:L61)</f>
        <v>0</v>
      </c>
    </row>
    <row r="66" spans="1:16" ht="20.100000000000001" customHeight="1" thickTop="1">
      <c r="A66" s="448"/>
      <c r="H66" s="478"/>
      <c r="J66" s="479"/>
      <c r="L66" s="478"/>
    </row>
    <row r="67" spans="1:16" ht="20.100000000000001" customHeight="1">
      <c r="A67" s="448"/>
      <c r="H67" s="478"/>
      <c r="J67" s="479"/>
      <c r="L67" s="478"/>
    </row>
    <row r="68" spans="1:16" ht="18">
      <c r="A68" s="445" t="s">
        <v>345</v>
      </c>
      <c r="H68" s="480" t="s">
        <v>346</v>
      </c>
      <c r="L68" s="475"/>
    </row>
    <row r="69" spans="1:16">
      <c r="H69" s="475"/>
      <c r="L69" s="475"/>
    </row>
    <row r="70" spans="1:16" s="423" customFormat="1" ht="16.7" customHeight="1">
      <c r="B70" s="450" t="s">
        <v>193</v>
      </c>
      <c r="C70" s="481"/>
      <c r="D70" s="451"/>
      <c r="H70" s="454"/>
      <c r="J70" s="455">
        <f>+J63</f>
        <v>0</v>
      </c>
      <c r="K70" s="460"/>
      <c r="L70" s="454">
        <f>H70*J70</f>
        <v>0</v>
      </c>
      <c r="N70" s="837"/>
      <c r="O70" s="837"/>
      <c r="P70" s="837"/>
    </row>
    <row r="71" spans="1:16" s="423" customFormat="1" ht="9.1999999999999993" customHeight="1">
      <c r="B71" s="458"/>
      <c r="C71" s="460"/>
      <c r="H71" s="460"/>
      <c r="J71" s="461"/>
      <c r="K71" s="460"/>
      <c r="L71" s="460"/>
    </row>
    <row r="72" spans="1:16" s="423" customFormat="1" ht="16.7" customHeight="1">
      <c r="B72" s="450" t="s">
        <v>347</v>
      </c>
      <c r="C72" s="481"/>
      <c r="D72" s="451"/>
      <c r="H72" s="465"/>
      <c r="J72" s="466">
        <f>+J70</f>
        <v>0</v>
      </c>
      <c r="K72" s="460"/>
      <c r="L72" s="454">
        <f>H72*J72</f>
        <v>0</v>
      </c>
      <c r="N72" s="837"/>
      <c r="O72" s="837"/>
      <c r="P72" s="837"/>
    </row>
    <row r="73" spans="1:16" s="423" customFormat="1" ht="6.75" customHeight="1">
      <c r="B73" s="458"/>
      <c r="C73" s="460"/>
      <c r="H73" s="460"/>
      <c r="J73" s="461"/>
      <c r="K73" s="460"/>
      <c r="L73" s="460"/>
    </row>
    <row r="74" spans="1:16" s="423" customFormat="1" ht="17.25" customHeight="1">
      <c r="B74" s="450" t="s">
        <v>348</v>
      </c>
      <c r="C74" s="481"/>
      <c r="D74" s="451"/>
      <c r="H74" s="465"/>
      <c r="J74" s="466">
        <f>+J72</f>
        <v>0</v>
      </c>
      <c r="K74" s="460"/>
      <c r="L74" s="454">
        <f>H74*J74</f>
        <v>0</v>
      </c>
      <c r="N74" s="837"/>
      <c r="O74" s="837"/>
      <c r="P74" s="837"/>
    </row>
    <row r="75" spans="1:16" s="423" customFormat="1" ht="6.75" customHeight="1">
      <c r="B75" s="458"/>
      <c r="C75" s="460"/>
      <c r="H75" s="460"/>
      <c r="J75" s="461"/>
      <c r="K75" s="460"/>
      <c r="L75" s="460"/>
    </row>
    <row r="76" spans="1:16" s="423" customFormat="1" ht="17.25" customHeight="1">
      <c r="B76" s="450" t="s">
        <v>349</v>
      </c>
      <c r="C76" s="481"/>
      <c r="D76" s="451"/>
      <c r="H76" s="465"/>
      <c r="J76" s="466">
        <f>+J74</f>
        <v>0</v>
      </c>
      <c r="K76" s="460"/>
      <c r="L76" s="454">
        <f>H76*J76</f>
        <v>0</v>
      </c>
      <c r="N76" s="837"/>
      <c r="O76" s="837"/>
      <c r="P76" s="837"/>
    </row>
    <row r="77" spans="1:16" s="423" customFormat="1" ht="5.25" customHeight="1">
      <c r="B77" s="458"/>
      <c r="C77" s="460"/>
      <c r="H77" s="460"/>
      <c r="J77" s="461"/>
      <c r="K77" s="460"/>
      <c r="L77" s="460"/>
    </row>
    <row r="78" spans="1:16" s="423" customFormat="1" ht="16.7" customHeight="1">
      <c r="B78" s="450" t="s">
        <v>350</v>
      </c>
      <c r="C78" s="481"/>
      <c r="D78" s="451"/>
      <c r="H78" s="465"/>
      <c r="J78" s="466">
        <f>+J76</f>
        <v>0</v>
      </c>
      <c r="K78" s="460"/>
      <c r="L78" s="454">
        <f>H78*J78</f>
        <v>0</v>
      </c>
      <c r="N78" s="837"/>
      <c r="O78" s="837"/>
      <c r="P78" s="837"/>
    </row>
    <row r="79" spans="1:16" s="423" customFormat="1" ht="5.25" customHeight="1">
      <c r="B79" s="458"/>
      <c r="C79" s="460"/>
      <c r="H79" s="460"/>
      <c r="J79" s="461"/>
      <c r="K79" s="460"/>
      <c r="L79" s="460"/>
    </row>
    <row r="80" spans="1:16" s="423" customFormat="1" ht="18">
      <c r="B80" s="450" t="s">
        <v>351</v>
      </c>
      <c r="C80" s="481"/>
      <c r="D80" s="451"/>
      <c r="H80" s="465"/>
      <c r="J80" s="466">
        <f>+J78</f>
        <v>0</v>
      </c>
      <c r="K80" s="460"/>
      <c r="L80" s="454">
        <f>H80*J80</f>
        <v>0</v>
      </c>
      <c r="N80" s="837"/>
      <c r="O80" s="837"/>
      <c r="P80" s="837"/>
    </row>
    <row r="81" spans="2:16" s="423" customFormat="1" ht="5.25" customHeight="1">
      <c r="B81" s="458"/>
      <c r="C81" s="460"/>
      <c r="H81" s="460"/>
      <c r="J81" s="461"/>
      <c r="K81" s="460"/>
      <c r="L81" s="460"/>
    </row>
    <row r="82" spans="2:16" s="423" customFormat="1" ht="16.7" customHeight="1">
      <c r="B82" s="450" t="s">
        <v>352</v>
      </c>
      <c r="C82" s="481"/>
      <c r="D82" s="451"/>
      <c r="H82" s="454"/>
      <c r="J82" s="466">
        <f>+J80</f>
        <v>0</v>
      </c>
      <c r="K82" s="460"/>
      <c r="L82" s="454">
        <f>H82*J82</f>
        <v>0</v>
      </c>
      <c r="N82" s="837"/>
      <c r="O82" s="837"/>
      <c r="P82" s="837"/>
    </row>
    <row r="83" spans="2:16" s="423" customFormat="1" ht="4.5" customHeight="1">
      <c r="B83" s="482"/>
      <c r="C83" s="460"/>
      <c r="H83" s="460"/>
      <c r="J83" s="461"/>
      <c r="K83" s="460"/>
      <c r="L83" s="460"/>
    </row>
    <row r="84" spans="2:16" s="423" customFormat="1" ht="16.7" customHeight="1">
      <c r="B84" s="450" t="s">
        <v>353</v>
      </c>
      <c r="C84" s="481"/>
      <c r="D84" s="451"/>
      <c r="H84" s="465"/>
      <c r="J84" s="466">
        <f>+J82</f>
        <v>0</v>
      </c>
      <c r="K84" s="460"/>
      <c r="L84" s="454">
        <f>H84*J84</f>
        <v>0</v>
      </c>
      <c r="N84" s="837"/>
      <c r="O84" s="837"/>
      <c r="P84" s="837"/>
    </row>
    <row r="85" spans="2:16" s="423" customFormat="1" ht="4.5" customHeight="1">
      <c r="B85" s="458"/>
      <c r="C85" s="460"/>
      <c r="H85" s="460"/>
      <c r="J85" s="461"/>
      <c r="K85" s="460"/>
      <c r="L85" s="460"/>
    </row>
    <row r="86" spans="2:16" s="423" customFormat="1" ht="16.7" customHeight="1">
      <c r="B86" s="450" t="s">
        <v>354</v>
      </c>
      <c r="C86" s="481"/>
      <c r="D86" s="451"/>
      <c r="H86" s="465"/>
      <c r="J86" s="466">
        <f>+J84</f>
        <v>0</v>
      </c>
      <c r="K86" s="460"/>
      <c r="L86" s="454">
        <f>H86*J86</f>
        <v>0</v>
      </c>
      <c r="N86" s="837"/>
      <c r="O86" s="837"/>
      <c r="P86" s="837"/>
    </row>
    <row r="87" spans="2:16" s="423" customFormat="1" ht="5.25" customHeight="1">
      <c r="B87" s="458"/>
      <c r="C87" s="460"/>
      <c r="H87" s="460"/>
      <c r="J87" s="461"/>
      <c r="K87" s="460"/>
      <c r="L87" s="460"/>
    </row>
    <row r="88" spans="2:16" s="423" customFormat="1" ht="16.7" customHeight="1">
      <c r="B88" s="450" t="s">
        <v>94</v>
      </c>
      <c r="C88" s="481"/>
      <c r="D88" s="451"/>
      <c r="H88" s="465"/>
      <c r="J88" s="466">
        <f>+J86</f>
        <v>0</v>
      </c>
      <c r="K88" s="460"/>
      <c r="L88" s="454">
        <f>H88*J88</f>
        <v>0</v>
      </c>
      <c r="N88" s="837"/>
      <c r="O88" s="837"/>
      <c r="P88" s="837"/>
    </row>
    <row r="89" spans="2:16" s="423" customFormat="1" ht="5.25" customHeight="1">
      <c r="B89" s="458"/>
      <c r="C89" s="460"/>
      <c r="H89" s="460"/>
      <c r="J89" s="461"/>
      <c r="K89" s="460"/>
      <c r="L89" s="460"/>
    </row>
    <row r="90" spans="2:16" s="423" customFormat="1" ht="17.25" customHeight="1">
      <c r="B90" s="450" t="s">
        <v>355</v>
      </c>
      <c r="C90" s="481"/>
      <c r="D90" s="451"/>
      <c r="H90" s="465"/>
      <c r="J90" s="466">
        <f>+J88</f>
        <v>0</v>
      </c>
      <c r="K90" s="460"/>
      <c r="L90" s="454">
        <f>H90*J90</f>
        <v>0</v>
      </c>
      <c r="N90" s="837"/>
      <c r="O90" s="837"/>
      <c r="P90" s="837"/>
    </row>
    <row r="91" spans="2:16" ht="6.75" customHeight="1">
      <c r="B91" s="458"/>
      <c r="C91" s="475"/>
      <c r="H91" s="475"/>
      <c r="J91" s="478"/>
      <c r="K91" s="475"/>
      <c r="L91" s="478"/>
    </row>
    <row r="92" spans="2:16" s="423" customFormat="1" ht="16.7" customHeight="1">
      <c r="B92" s="450" t="s">
        <v>356</v>
      </c>
      <c r="C92" s="481"/>
      <c r="D92" s="451"/>
      <c r="H92" s="465"/>
      <c r="J92" s="466">
        <f>+J90</f>
        <v>0</v>
      </c>
      <c r="K92" s="460"/>
      <c r="L92" s="454">
        <f>H92*J92</f>
        <v>0</v>
      </c>
      <c r="N92" s="837"/>
      <c r="O92" s="837"/>
      <c r="P92" s="837"/>
    </row>
    <row r="93" spans="2:16" s="423" customFormat="1" ht="4.5" customHeight="1">
      <c r="B93" s="458"/>
      <c r="C93" s="460"/>
      <c r="H93" s="460"/>
      <c r="J93" s="461"/>
      <c r="K93" s="460"/>
      <c r="L93" s="460"/>
    </row>
    <row r="94" spans="2:16" s="423" customFormat="1" ht="16.7" customHeight="1">
      <c r="B94" s="450" t="s">
        <v>357</v>
      </c>
      <c r="C94" s="481"/>
      <c r="D94" s="451"/>
      <c r="H94" s="465"/>
      <c r="J94" s="466">
        <f>+J92</f>
        <v>0</v>
      </c>
      <c r="K94" s="460"/>
      <c r="L94" s="454">
        <f>H94*J94</f>
        <v>0</v>
      </c>
      <c r="N94" s="837"/>
      <c r="O94" s="837"/>
      <c r="P94" s="837"/>
    </row>
    <row r="95" spans="2:16" s="423" customFormat="1" ht="5.25" customHeight="1">
      <c r="B95" s="458"/>
      <c r="C95" s="460"/>
      <c r="H95" s="460"/>
      <c r="J95" s="461"/>
      <c r="K95" s="460"/>
      <c r="L95" s="460"/>
    </row>
    <row r="96" spans="2:16" s="423" customFormat="1" ht="16.7" customHeight="1">
      <c r="B96" s="450" t="s">
        <v>358</v>
      </c>
      <c r="C96" s="481"/>
      <c r="D96" s="451"/>
      <c r="H96" s="465"/>
      <c r="J96" s="466">
        <f>+J94</f>
        <v>0</v>
      </c>
      <c r="K96" s="460"/>
      <c r="L96" s="454">
        <f>H96*J96</f>
        <v>0</v>
      </c>
      <c r="N96" s="837"/>
      <c r="O96" s="837"/>
      <c r="P96" s="837"/>
    </row>
    <row r="97" spans="1:16" s="423" customFormat="1" ht="5.25" customHeight="1">
      <c r="B97" s="458"/>
      <c r="C97" s="460"/>
      <c r="H97" s="460"/>
      <c r="J97" s="461"/>
      <c r="K97" s="460"/>
      <c r="L97" s="460"/>
    </row>
    <row r="98" spans="1:16" s="423" customFormat="1" ht="16.7" customHeight="1">
      <c r="B98" s="483" t="s">
        <v>359</v>
      </c>
      <c r="C98" s="483"/>
      <c r="D98" s="484"/>
      <c r="E98"/>
      <c r="F98"/>
      <c r="G98"/>
      <c r="H98" s="485"/>
      <c r="J98" s="466">
        <f>+J96</f>
        <v>0</v>
      </c>
      <c r="K98" s="460"/>
      <c r="L98" s="454">
        <f>H98*J98</f>
        <v>0</v>
      </c>
      <c r="N98" s="837"/>
      <c r="O98" s="837"/>
      <c r="P98" s="837"/>
    </row>
    <row r="99" spans="1:16" s="423" customFormat="1" ht="5.25" customHeight="1">
      <c r="B99" s="486"/>
      <c r="C99" s="335"/>
      <c r="D99"/>
      <c r="E99"/>
      <c r="F99"/>
      <c r="G99"/>
      <c r="H99" s="335"/>
      <c r="J99" s="461"/>
      <c r="K99" s="460"/>
      <c r="L99" s="460"/>
    </row>
    <row r="100" spans="1:16" s="423" customFormat="1" ht="17.25" customHeight="1">
      <c r="B100" s="483" t="s">
        <v>360</v>
      </c>
      <c r="C100" s="483"/>
      <c r="D100" s="484"/>
      <c r="E100"/>
      <c r="F100"/>
      <c r="G100"/>
      <c r="H100" s="485"/>
      <c r="J100" s="466">
        <f>+J98</f>
        <v>0</v>
      </c>
      <c r="K100" s="460"/>
      <c r="L100" s="454">
        <f>H100*J100</f>
        <v>0</v>
      </c>
      <c r="N100" s="837"/>
      <c r="O100" s="837"/>
      <c r="P100" s="837"/>
    </row>
    <row r="101" spans="1:16" ht="6.75" customHeight="1">
      <c r="B101" s="486"/>
      <c r="C101" s="335"/>
      <c r="D101"/>
      <c r="E101"/>
      <c r="F101"/>
      <c r="G101"/>
      <c r="H101" s="335"/>
      <c r="J101" s="478"/>
      <c r="K101" s="475"/>
      <c r="L101" s="478"/>
    </row>
    <row r="102" spans="1:16" s="423" customFormat="1" ht="17.25" customHeight="1">
      <c r="B102" s="483" t="s">
        <v>361</v>
      </c>
      <c r="C102" s="483"/>
      <c r="D102" s="484"/>
      <c r="E102"/>
      <c r="F102"/>
      <c r="G102"/>
      <c r="H102" s="485"/>
      <c r="J102" s="466">
        <f>+J100</f>
        <v>0</v>
      </c>
      <c r="K102" s="460"/>
      <c r="L102" s="454">
        <f>H102*J102</f>
        <v>0</v>
      </c>
      <c r="N102" s="837"/>
      <c r="O102" s="837"/>
      <c r="P102" s="837"/>
    </row>
    <row r="103" spans="1:16" ht="6.75" customHeight="1">
      <c r="B103" s="486"/>
      <c r="C103" s="335"/>
      <c r="D103"/>
      <c r="E103"/>
      <c r="F103"/>
      <c r="G103"/>
      <c r="H103" s="335"/>
      <c r="J103" s="478"/>
      <c r="K103" s="475"/>
      <c r="L103" s="478"/>
    </row>
    <row r="104" spans="1:16" ht="20.100000000000001" customHeight="1">
      <c r="B104" s="487" t="s">
        <v>11</v>
      </c>
      <c r="C104" s="475"/>
      <c r="H104" s="475"/>
      <c r="J104" s="475" t="s">
        <v>11</v>
      </c>
      <c r="K104" s="475"/>
      <c r="L104" s="475"/>
      <c r="N104" s="838"/>
      <c r="O104" s="838"/>
      <c r="P104" s="838"/>
    </row>
    <row r="105" spans="1:16" s="423" customFormat="1" ht="18">
      <c r="A105" s="445" t="s">
        <v>362</v>
      </c>
      <c r="B105" s="460"/>
      <c r="C105" s="460"/>
      <c r="H105" s="488">
        <f>SUM(H70:H103)</f>
        <v>0</v>
      </c>
      <c r="J105" s="460" t="s">
        <v>11</v>
      </c>
      <c r="K105" s="460"/>
      <c r="L105" s="488">
        <f>SUM(L70:L103)</f>
        <v>0</v>
      </c>
    </row>
    <row r="106" spans="1:16" ht="24.2" customHeight="1">
      <c r="B106" s="475"/>
      <c r="C106" s="475"/>
      <c r="H106" s="475"/>
      <c r="J106" s="475"/>
      <c r="K106" s="475"/>
      <c r="L106" s="475"/>
      <c r="N106" s="838"/>
      <c r="O106" s="838"/>
      <c r="P106" s="838"/>
    </row>
    <row r="107" spans="1:16" s="423" customFormat="1" ht="18.75" thickBot="1">
      <c r="A107" s="445" t="s">
        <v>363</v>
      </c>
      <c r="B107" s="460"/>
      <c r="C107" s="460"/>
      <c r="H107" s="477">
        <f>H65+H105</f>
        <v>0</v>
      </c>
      <c r="J107" s="473"/>
      <c r="K107" s="460"/>
      <c r="L107" s="477">
        <f>L65+L105</f>
        <v>0</v>
      </c>
    </row>
    <row r="108" spans="1:16" ht="20.100000000000001" customHeight="1" thickTop="1">
      <c r="B108" s="475"/>
      <c r="C108" s="475"/>
      <c r="H108" s="475"/>
      <c r="J108" s="475"/>
      <c r="K108" s="475"/>
      <c r="L108" s="475"/>
      <c r="N108" s="838"/>
      <c r="O108" s="838"/>
      <c r="P108" s="838"/>
    </row>
    <row r="109" spans="1:16" s="423" customFormat="1" ht="19.5" customHeight="1">
      <c r="A109" s="445" t="s">
        <v>364</v>
      </c>
      <c r="B109" s="460"/>
      <c r="C109" s="460"/>
      <c r="H109" s="460"/>
      <c r="J109" s="460"/>
      <c r="K109" s="460"/>
      <c r="L109" s="460"/>
    </row>
    <row r="110" spans="1:16" s="423" customFormat="1" ht="19.5" customHeight="1">
      <c r="A110" s="424" t="s">
        <v>365</v>
      </c>
      <c r="B110" s="460" t="s">
        <v>366</v>
      </c>
      <c r="C110" s="460"/>
      <c r="J110" s="460"/>
      <c r="K110" s="460"/>
      <c r="L110" s="465">
        <f>L107</f>
        <v>0</v>
      </c>
    </row>
    <row r="111" spans="1:16" s="423" customFormat="1" ht="19.5" customHeight="1">
      <c r="A111" s="424"/>
      <c r="B111" s="460"/>
      <c r="C111" s="460"/>
      <c r="J111" s="460"/>
      <c r="K111" s="460"/>
    </row>
    <row r="112" spans="1:16" s="423" customFormat="1" ht="36.75" customHeight="1">
      <c r="A112" s="424" t="s">
        <v>367</v>
      </c>
      <c r="B112" s="489" t="s">
        <v>368</v>
      </c>
      <c r="C112" s="460"/>
      <c r="J112" s="460"/>
      <c r="K112" s="460"/>
    </row>
    <row r="113" spans="1:15" s="423" customFormat="1" ht="26.25" customHeight="1">
      <c r="A113" s="490"/>
      <c r="B113" s="460" t="s">
        <v>369</v>
      </c>
      <c r="C113" s="460"/>
      <c r="D113" s="460"/>
      <c r="E113" s="460"/>
      <c r="F113" s="460"/>
      <c r="G113" s="460"/>
      <c r="H113" s="460"/>
      <c r="J113" s="491"/>
      <c r="L113" s="492"/>
    </row>
    <row r="114" spans="1:15" s="423" customFormat="1" ht="18.75" customHeight="1">
      <c r="A114" s="443"/>
      <c r="B114" s="460" t="s">
        <v>370</v>
      </c>
      <c r="C114" s="460"/>
      <c r="J114" s="460"/>
      <c r="K114" s="460"/>
      <c r="L114" s="460"/>
    </row>
    <row r="115" spans="1:15" s="423" customFormat="1" ht="18.75" customHeight="1" thickBot="1">
      <c r="A115" s="443"/>
      <c r="B115" s="460"/>
      <c r="C115" s="460"/>
      <c r="J115" s="460"/>
      <c r="K115" s="460"/>
      <c r="L115" s="460"/>
    </row>
    <row r="116" spans="1:15" s="423" customFormat="1" ht="18.75" customHeight="1" thickBot="1">
      <c r="A116" s="490" t="s">
        <v>371</v>
      </c>
      <c r="B116" s="460" t="s">
        <v>372</v>
      </c>
      <c r="C116" s="460"/>
      <c r="J116" s="460"/>
      <c r="K116" s="460"/>
      <c r="L116" s="493">
        <f>ROUND(L113*10%,0)</f>
        <v>0</v>
      </c>
      <c r="N116" s="494" t="s">
        <v>373</v>
      </c>
      <c r="O116" s="495"/>
    </row>
    <row r="117" spans="1:15" s="423" customFormat="1" ht="18.75" customHeight="1">
      <c r="A117" s="443"/>
      <c r="B117" s="460"/>
      <c r="C117" s="460"/>
      <c r="J117" s="460"/>
      <c r="K117" s="460"/>
    </row>
    <row r="118" spans="1:15" s="423" customFormat="1" ht="20.45" customHeight="1" thickBot="1">
      <c r="A118" s="490" t="s">
        <v>374</v>
      </c>
      <c r="B118" s="496" t="s">
        <v>375</v>
      </c>
      <c r="C118" s="496"/>
      <c r="D118" s="497"/>
      <c r="E118" s="497"/>
      <c r="F118" s="497"/>
      <c r="J118" s="482"/>
      <c r="K118" s="460"/>
      <c r="L118" s="498">
        <f>+'FY Comparison'!H34</f>
        <v>0</v>
      </c>
    </row>
    <row r="119" spans="1:15" ht="15.75" thickTop="1">
      <c r="B119" s="475"/>
      <c r="C119" s="475"/>
      <c r="H119" s="475"/>
      <c r="J119" s="475"/>
      <c r="K119" s="475"/>
      <c r="L119" s="475"/>
    </row>
    <row r="120" spans="1:15" ht="15.75">
      <c r="A120" s="448" t="s">
        <v>11</v>
      </c>
      <c r="B120" s="499"/>
      <c r="C120" s="499"/>
      <c r="D120" s="420"/>
      <c r="E120" s="420"/>
      <c r="F120" s="420"/>
      <c r="G120" s="420"/>
      <c r="H120" s="499"/>
      <c r="I120" s="420"/>
      <c r="J120" s="499"/>
      <c r="K120" s="499"/>
      <c r="L120" s="475"/>
    </row>
    <row r="121" spans="1:15" ht="15.75" customHeight="1">
      <c r="A121" s="420"/>
      <c r="B121" s="499"/>
      <c r="C121" s="499"/>
      <c r="D121" s="420"/>
      <c r="E121" s="420"/>
      <c r="F121" s="420"/>
      <c r="G121" s="420"/>
      <c r="H121" s="499"/>
      <c r="I121" s="420"/>
      <c r="J121" s="499"/>
      <c r="K121" s="499"/>
      <c r="L121" s="475"/>
    </row>
    <row r="122" spans="1:15" ht="18">
      <c r="A122" s="445" t="s">
        <v>376</v>
      </c>
      <c r="B122" s="499"/>
      <c r="C122" s="499"/>
      <c r="D122" s="420"/>
      <c r="E122" s="420"/>
      <c r="F122" s="420"/>
      <c r="G122" s="420"/>
      <c r="H122" s="499"/>
      <c r="I122" s="420"/>
      <c r="J122" s="499"/>
      <c r="K122" s="499"/>
      <c r="L122" s="475"/>
    </row>
    <row r="123" spans="1:15">
      <c r="A123" s="420"/>
      <c r="B123" s="499"/>
      <c r="C123" s="499"/>
      <c r="D123" s="420"/>
      <c r="E123" s="420"/>
      <c r="F123" s="420"/>
      <c r="G123" s="420"/>
      <c r="H123" s="499"/>
      <c r="I123" s="420"/>
      <c r="J123" s="499"/>
      <c r="K123" s="499"/>
      <c r="L123" s="475"/>
    </row>
    <row r="124" spans="1:15" ht="18">
      <c r="A124" s="420"/>
      <c r="B124" s="500" t="s">
        <v>377</v>
      </c>
      <c r="C124" s="501"/>
      <c r="D124" s="501"/>
      <c r="E124" s="501"/>
      <c r="F124" s="420"/>
      <c r="G124" s="420"/>
      <c r="H124" s="499"/>
      <c r="I124" s="420"/>
      <c r="J124" s="499"/>
      <c r="K124" s="499"/>
      <c r="L124" s="475"/>
    </row>
    <row r="125" spans="1:15">
      <c r="A125" s="420"/>
      <c r="B125" s="487"/>
      <c r="C125" s="487"/>
      <c r="D125" s="501"/>
      <c r="E125" s="501"/>
      <c r="F125" s="420"/>
      <c r="G125" s="420"/>
      <c r="H125" s="502"/>
      <c r="I125" s="420"/>
      <c r="J125" s="499"/>
      <c r="K125" s="499"/>
      <c r="L125" s="475"/>
    </row>
    <row r="126" spans="1:15" ht="27.75" customHeight="1">
      <c r="A126" s="420"/>
      <c r="B126" s="503" t="s">
        <v>378</v>
      </c>
      <c r="C126" s="487"/>
      <c r="D126" s="501"/>
      <c r="E126" s="501"/>
      <c r="F126" s="420"/>
      <c r="G126" s="420"/>
      <c r="H126" s="487"/>
      <c r="I126" s="420"/>
      <c r="J126" s="499"/>
      <c r="K126" s="499"/>
      <c r="L126" s="475"/>
    </row>
    <row r="127" spans="1:15" ht="9.75" customHeight="1">
      <c r="A127" s="420"/>
      <c r="B127" s="503"/>
      <c r="C127" s="487"/>
      <c r="D127" s="501"/>
      <c r="E127" s="501"/>
      <c r="F127" s="420"/>
      <c r="G127" s="420"/>
      <c r="H127" s="499"/>
      <c r="I127" s="420"/>
      <c r="J127" s="499"/>
      <c r="K127" s="499"/>
      <c r="L127" s="475"/>
    </row>
    <row r="128" spans="1:15" ht="27.75" customHeight="1">
      <c r="A128" s="420"/>
      <c r="B128" s="503" t="s">
        <v>379</v>
      </c>
      <c r="C128" s="487"/>
      <c r="D128" s="501"/>
      <c r="E128" s="501"/>
      <c r="F128" s="420"/>
      <c r="G128" s="420"/>
      <c r="H128" s="487"/>
      <c r="I128" s="420"/>
      <c r="J128" s="499"/>
      <c r="K128" s="499"/>
      <c r="L128" s="475"/>
    </row>
    <row r="129" spans="1:12" ht="9.75" customHeight="1">
      <c r="A129" s="420"/>
      <c r="B129" s="503"/>
      <c r="C129" s="487"/>
      <c r="D129" s="501"/>
      <c r="E129" s="501"/>
      <c r="F129" s="420"/>
      <c r="G129" s="420"/>
      <c r="H129" s="499"/>
      <c r="I129" s="420"/>
      <c r="J129" s="499"/>
      <c r="K129" s="499"/>
      <c r="L129" s="475"/>
    </row>
    <row r="130" spans="1:12" ht="27.75" customHeight="1">
      <c r="A130" s="420"/>
      <c r="B130" s="7" t="s">
        <v>380</v>
      </c>
      <c r="C130" s="487"/>
      <c r="D130" s="501"/>
      <c r="E130" s="501"/>
      <c r="F130" s="420"/>
      <c r="G130" s="420"/>
      <c r="H130" s="487"/>
      <c r="I130" s="420"/>
      <c r="J130" s="499"/>
      <c r="K130" s="499"/>
      <c r="L130" s="475"/>
    </row>
    <row r="131" spans="1:12" ht="9.75" customHeight="1">
      <c r="A131" s="420"/>
      <c r="B131" s="7"/>
      <c r="C131" s="487"/>
      <c r="D131" s="501"/>
      <c r="E131" s="501"/>
      <c r="F131" s="420"/>
      <c r="G131" s="420"/>
      <c r="H131" s="499"/>
      <c r="I131" s="420"/>
      <c r="J131" s="499"/>
      <c r="K131" s="499"/>
      <c r="L131" s="475"/>
    </row>
    <row r="132" spans="1:12" ht="27.75" customHeight="1">
      <c r="A132" s="420"/>
      <c r="B132" s="7" t="s">
        <v>381</v>
      </c>
      <c r="C132" s="487"/>
      <c r="D132" s="501"/>
      <c r="E132" s="501"/>
      <c r="F132" s="420"/>
      <c r="G132" s="420"/>
      <c r="H132" s="487"/>
      <c r="I132" s="420"/>
      <c r="J132" s="499"/>
      <c r="K132" s="499"/>
      <c r="L132" s="475"/>
    </row>
    <row r="133" spans="1:12" ht="18.75" customHeight="1">
      <c r="A133" s="420"/>
      <c r="B133" s="487"/>
      <c r="C133" s="487"/>
      <c r="D133" s="501"/>
      <c r="E133" s="501"/>
      <c r="F133" s="420"/>
      <c r="G133" s="420"/>
      <c r="H133" s="499"/>
      <c r="I133" s="420"/>
      <c r="J133" s="499"/>
      <c r="K133" s="499"/>
      <c r="L133" s="475"/>
    </row>
    <row r="134" spans="1:12" ht="18.75" customHeight="1">
      <c r="A134" s="420"/>
      <c r="B134" s="487"/>
      <c r="C134" s="487"/>
      <c r="D134" s="501"/>
      <c r="E134" s="501"/>
      <c r="F134" s="420"/>
      <c r="G134" s="420"/>
      <c r="H134" s="499"/>
      <c r="I134" s="420"/>
      <c r="J134" s="499"/>
      <c r="K134" s="499"/>
      <c r="L134" s="475"/>
    </row>
    <row r="135" spans="1:12" ht="18.75" thickBot="1">
      <c r="A135" s="420"/>
      <c r="B135" s="501"/>
      <c r="C135" s="501"/>
      <c r="D135" s="501"/>
      <c r="E135" s="504" t="s">
        <v>382</v>
      </c>
      <c r="F135" s="505"/>
      <c r="G135" s="505"/>
      <c r="H135" s="505"/>
      <c r="I135" s="505"/>
      <c r="J135" s="505"/>
      <c r="K135" s="420"/>
    </row>
    <row r="136" spans="1:12" ht="15.75">
      <c r="A136" s="420"/>
      <c r="B136" s="501"/>
      <c r="C136" s="501"/>
      <c r="D136" s="501"/>
      <c r="E136" s="504"/>
      <c r="F136" s="420"/>
      <c r="G136" s="420"/>
      <c r="H136" s="420"/>
      <c r="I136" s="420"/>
      <c r="J136" s="420"/>
      <c r="K136" s="420"/>
    </row>
    <row r="137" spans="1:12" ht="18.75" thickBot="1">
      <c r="A137" s="420"/>
      <c r="B137" s="501"/>
      <c r="C137" s="501"/>
      <c r="D137" s="501"/>
      <c r="E137" s="504" t="s">
        <v>383</v>
      </c>
      <c r="F137" s="505"/>
      <c r="G137" s="505"/>
      <c r="H137" s="505"/>
      <c r="I137" s="505"/>
      <c r="J137" s="505"/>
      <c r="K137" s="420"/>
    </row>
    <row r="138" spans="1:12" ht="15.75">
      <c r="A138" s="420"/>
      <c r="B138" s="501"/>
      <c r="C138" s="501"/>
      <c r="D138" s="501"/>
      <c r="E138" s="504"/>
      <c r="F138" s="420"/>
      <c r="G138" s="420"/>
      <c r="H138" s="420"/>
      <c r="I138" s="420"/>
      <c r="J138" s="420"/>
      <c r="K138" s="420"/>
    </row>
    <row r="139" spans="1:12" ht="18.75" thickBot="1">
      <c r="A139" s="420"/>
      <c r="B139" s="501"/>
      <c r="C139" s="501"/>
      <c r="D139" s="501"/>
      <c r="E139" s="504" t="s">
        <v>384</v>
      </c>
      <c r="F139" s="505"/>
      <c r="G139" s="505"/>
      <c r="H139" s="505"/>
      <c r="I139" s="505"/>
      <c r="J139" s="505"/>
      <c r="K139" s="420"/>
    </row>
    <row r="140" spans="1:12" ht="15.75">
      <c r="A140" s="420"/>
      <c r="B140" s="501"/>
      <c r="C140" s="501"/>
      <c r="D140" s="501"/>
      <c r="E140" s="506"/>
      <c r="F140" s="420"/>
      <c r="G140" s="420"/>
      <c r="H140" s="420"/>
      <c r="I140" s="420"/>
      <c r="J140" s="420"/>
      <c r="K140" s="420"/>
    </row>
    <row r="141" spans="1:12" ht="18.75" thickBot="1">
      <c r="A141" s="420"/>
      <c r="B141" s="501"/>
      <c r="C141" s="501"/>
      <c r="D141" s="501"/>
      <c r="E141" s="504" t="s">
        <v>385</v>
      </c>
      <c r="F141" s="505"/>
      <c r="G141" s="505"/>
      <c r="H141" s="505"/>
      <c r="I141" s="505"/>
      <c r="J141" s="505"/>
      <c r="K141" s="420"/>
    </row>
    <row r="142" spans="1:12">
      <c r="A142" s="420"/>
      <c r="B142" s="420"/>
      <c r="C142" s="420"/>
      <c r="D142" s="420"/>
      <c r="E142" s="507"/>
      <c r="F142" s="420"/>
      <c r="G142" s="420"/>
      <c r="H142" s="420"/>
      <c r="I142" s="420"/>
      <c r="J142" s="420"/>
      <c r="K142" s="420"/>
    </row>
    <row r="143" spans="1:12" ht="18.75" thickBot="1">
      <c r="A143" s="420"/>
      <c r="B143" s="420"/>
      <c r="C143" s="420"/>
      <c r="D143" s="420"/>
      <c r="E143" s="504" t="s">
        <v>386</v>
      </c>
      <c r="F143" s="508"/>
      <c r="G143" s="505"/>
      <c r="H143" s="505"/>
      <c r="I143" s="505"/>
      <c r="J143" s="505"/>
      <c r="K143" s="420"/>
    </row>
  </sheetData>
  <mergeCells count="40">
    <mergeCell ref="O16:P16"/>
    <mergeCell ref="O17:P17"/>
    <mergeCell ref="A20:P20"/>
    <mergeCell ref="A22:P22"/>
    <mergeCell ref="A24:B24"/>
    <mergeCell ref="C24:E24"/>
    <mergeCell ref="N57:P57"/>
    <mergeCell ref="A25:B25"/>
    <mergeCell ref="C25:E25"/>
    <mergeCell ref="A28:P28"/>
    <mergeCell ref="A29:L29"/>
    <mergeCell ref="I31:J31"/>
    <mergeCell ref="O31:P31"/>
    <mergeCell ref="N37:P37"/>
    <mergeCell ref="N49:P49"/>
    <mergeCell ref="N51:P51"/>
    <mergeCell ref="N53:P53"/>
    <mergeCell ref="N55:P55"/>
    <mergeCell ref="N88:P88"/>
    <mergeCell ref="N59:P59"/>
    <mergeCell ref="N63:P63"/>
    <mergeCell ref="N70:P70"/>
    <mergeCell ref="N72:P72"/>
    <mergeCell ref="N74:P74"/>
    <mergeCell ref="N76:P76"/>
    <mergeCell ref="N78:P78"/>
    <mergeCell ref="N80:P80"/>
    <mergeCell ref="N82:P82"/>
    <mergeCell ref="N84:P84"/>
    <mergeCell ref="N86:P86"/>
    <mergeCell ref="N102:P102"/>
    <mergeCell ref="N104:P104"/>
    <mergeCell ref="N106:P106"/>
    <mergeCell ref="N108:P108"/>
    <mergeCell ref="N90:P90"/>
    <mergeCell ref="N92:P92"/>
    <mergeCell ref="N94:P94"/>
    <mergeCell ref="N96:P96"/>
    <mergeCell ref="N98:P98"/>
    <mergeCell ref="N100:P100"/>
  </mergeCells>
  <pageMargins left="0.2" right="0.2" top="0.75" bottom="0.75" header="0.3" footer="0.3"/>
  <pageSetup paperSize="5" scale="45" fitToWidth="0" fitToHeight="0" orientation="portrait" r:id="rId1"/>
  <drawing r:id="rId2"/>
  <legacyDrawing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1B9CF3-1160-4204-9EC4-4E3F87C1623A}">
  <dimension ref="A1:P48"/>
  <sheetViews>
    <sheetView zoomScaleNormal="100" workbookViewId="0">
      <selection activeCell="F6" sqref="F6"/>
    </sheetView>
  </sheetViews>
  <sheetFormatPr defaultRowHeight="15"/>
  <cols>
    <col min="7" max="7" width="10.5546875" customWidth="1"/>
    <col min="10" max="10" width="12.77734375" customWidth="1"/>
  </cols>
  <sheetData>
    <row r="1" spans="1:16" ht="20.25">
      <c r="A1" s="509" t="s">
        <v>387</v>
      </c>
      <c r="B1" s="509"/>
      <c r="C1" s="509"/>
      <c r="D1" s="509"/>
      <c r="E1" s="509"/>
      <c r="F1" s="510"/>
      <c r="G1" s="510"/>
      <c r="H1" s="510"/>
      <c r="I1" s="510"/>
      <c r="J1" s="510"/>
      <c r="K1" s="510"/>
      <c r="L1" s="510"/>
      <c r="M1" s="510"/>
      <c r="N1" s="510"/>
      <c r="O1" s="510"/>
      <c r="P1" s="510"/>
    </row>
    <row r="2" spans="1:16">
      <c r="A2" s="510"/>
      <c r="B2" s="510"/>
      <c r="C2" s="510"/>
      <c r="D2" s="510"/>
      <c r="E2" s="510"/>
      <c r="F2" s="510"/>
      <c r="G2" s="510"/>
      <c r="H2" s="510"/>
      <c r="I2" s="510"/>
      <c r="J2" s="510"/>
      <c r="K2" s="510"/>
      <c r="L2" s="510"/>
      <c r="M2" s="510"/>
      <c r="N2" s="510"/>
      <c r="O2" s="510"/>
      <c r="P2" s="510"/>
    </row>
    <row r="3" spans="1:16">
      <c r="A3" s="510"/>
      <c r="B3" s="510"/>
      <c r="C3" s="510"/>
      <c r="D3" s="510"/>
      <c r="E3" s="510"/>
      <c r="F3" s="510"/>
      <c r="G3" s="510"/>
      <c r="H3" s="510"/>
      <c r="I3" s="510"/>
      <c r="J3" s="510"/>
      <c r="K3" s="510"/>
      <c r="L3" s="510"/>
      <c r="M3" s="510"/>
      <c r="N3" s="510"/>
      <c r="O3" s="510"/>
      <c r="P3" s="510"/>
    </row>
    <row r="4" spans="1:16">
      <c r="A4" s="510"/>
      <c r="B4" s="510"/>
      <c r="C4" s="510"/>
      <c r="D4" s="510"/>
      <c r="E4" s="510"/>
      <c r="F4" s="510"/>
      <c r="G4" s="510"/>
      <c r="H4" s="510"/>
      <c r="I4" s="510"/>
      <c r="J4" s="510"/>
      <c r="K4" s="510"/>
      <c r="L4" s="510"/>
      <c r="M4" s="510"/>
      <c r="N4" s="510"/>
      <c r="O4" s="510"/>
      <c r="P4" s="510"/>
    </row>
    <row r="5" spans="1:16">
      <c r="A5" s="510"/>
      <c r="B5" s="510"/>
      <c r="C5" s="510"/>
      <c r="D5" s="510"/>
      <c r="E5" s="510"/>
      <c r="F5" s="510"/>
      <c r="G5" s="510"/>
      <c r="H5" s="510"/>
      <c r="I5" s="510"/>
      <c r="J5" s="510"/>
      <c r="K5" s="510"/>
      <c r="L5" s="510"/>
      <c r="M5" s="510"/>
      <c r="N5" s="510"/>
      <c r="O5" s="510"/>
      <c r="P5" s="510"/>
    </row>
    <row r="6" spans="1:16">
      <c r="A6" s="510"/>
      <c r="B6" s="510"/>
      <c r="C6" s="510"/>
      <c r="D6" s="510"/>
      <c r="E6" s="510"/>
      <c r="F6" s="510"/>
      <c r="G6" s="510"/>
      <c r="H6" s="510"/>
      <c r="I6" s="510"/>
      <c r="J6" s="510"/>
      <c r="K6" s="510"/>
      <c r="L6" s="510"/>
      <c r="M6" s="510"/>
      <c r="N6" s="510"/>
      <c r="O6" s="510"/>
      <c r="P6" s="510"/>
    </row>
    <row r="7" spans="1:16">
      <c r="A7" s="510"/>
      <c r="B7" s="510"/>
      <c r="C7" s="510"/>
      <c r="D7" s="510"/>
      <c r="E7" s="510"/>
      <c r="F7" s="510"/>
      <c r="G7" s="510"/>
      <c r="H7" s="510"/>
      <c r="I7" s="510"/>
      <c r="J7" s="510"/>
      <c r="K7" s="510"/>
      <c r="L7" s="510"/>
      <c r="M7" s="510"/>
      <c r="N7" s="510"/>
      <c r="O7" s="510"/>
      <c r="P7" s="510"/>
    </row>
    <row r="8" spans="1:16">
      <c r="A8" s="510"/>
      <c r="B8" s="510"/>
      <c r="C8" s="510"/>
      <c r="D8" s="510"/>
      <c r="E8" s="510"/>
      <c r="F8" s="510"/>
      <c r="G8" s="510"/>
      <c r="H8" s="510"/>
      <c r="I8" s="510"/>
      <c r="J8" s="510"/>
      <c r="K8" s="510"/>
      <c r="L8" s="510"/>
      <c r="M8" s="510"/>
      <c r="N8" s="510"/>
      <c r="O8" s="510"/>
      <c r="P8" s="510"/>
    </row>
    <row r="9" spans="1:16">
      <c r="A9" s="510"/>
      <c r="B9" s="510"/>
      <c r="C9" s="510"/>
      <c r="D9" s="510"/>
      <c r="E9" s="510"/>
      <c r="F9" s="510"/>
      <c r="G9" s="510"/>
      <c r="H9" s="510"/>
      <c r="I9" s="510"/>
      <c r="J9" s="510"/>
      <c r="K9" s="510"/>
      <c r="L9" s="510"/>
      <c r="M9" s="510"/>
      <c r="N9" s="510"/>
      <c r="O9" s="510"/>
      <c r="P9" s="510"/>
    </row>
    <row r="10" spans="1:16">
      <c r="A10" s="510"/>
      <c r="B10" s="510"/>
      <c r="C10" s="510"/>
      <c r="D10" s="510"/>
      <c r="E10" s="510"/>
      <c r="F10" s="510"/>
      <c r="G10" s="510"/>
      <c r="H10" s="510"/>
      <c r="I10" s="510"/>
      <c r="J10" s="510"/>
      <c r="K10" s="510"/>
      <c r="L10" s="510"/>
      <c r="M10" s="510"/>
      <c r="N10" s="510"/>
      <c r="O10" s="510"/>
      <c r="P10" s="510"/>
    </row>
    <row r="11" spans="1:16" ht="15.75">
      <c r="A11" s="511" t="s">
        <v>387</v>
      </c>
      <c r="B11" s="511"/>
      <c r="C11" s="511"/>
      <c r="D11" s="511"/>
      <c r="E11" s="511"/>
      <c r="F11" s="510"/>
      <c r="G11" s="510"/>
      <c r="H11" s="510"/>
      <c r="I11" s="510"/>
      <c r="J11" s="510"/>
      <c r="K11" s="510"/>
      <c r="L11" s="510"/>
      <c r="M11" s="510"/>
      <c r="N11" s="510"/>
      <c r="O11" s="510"/>
      <c r="P11" s="510"/>
    </row>
    <row r="12" spans="1:16" ht="15.75">
      <c r="A12" s="511"/>
      <c r="B12" s="511"/>
      <c r="C12" s="511"/>
      <c r="D12" s="511"/>
      <c r="E12" s="511"/>
      <c r="F12" s="510"/>
      <c r="G12" s="510"/>
      <c r="H12" s="510"/>
      <c r="I12" s="510"/>
      <c r="J12" s="510"/>
      <c r="K12" s="510"/>
      <c r="L12" s="510"/>
      <c r="M12" s="510"/>
      <c r="N12" s="510"/>
      <c r="O12" s="510"/>
      <c r="P12" s="510"/>
    </row>
    <row r="13" spans="1:16" ht="15.75">
      <c r="A13" s="512" t="s">
        <v>9</v>
      </c>
      <c r="B13" s="512"/>
      <c r="C13" s="513"/>
      <c r="D13" s="513"/>
      <c r="E13" s="513"/>
      <c r="F13" s="510"/>
      <c r="G13" s="510"/>
      <c r="H13" s="510"/>
      <c r="I13" s="510"/>
      <c r="J13" s="510"/>
      <c r="K13" s="510"/>
      <c r="L13" s="510"/>
      <c r="M13" s="510"/>
      <c r="N13" s="510"/>
      <c r="O13" s="510"/>
      <c r="P13" s="510"/>
    </row>
    <row r="14" spans="1:16" ht="15.75">
      <c r="A14" s="512" t="s">
        <v>388</v>
      </c>
      <c r="B14" s="512"/>
      <c r="C14" s="513"/>
      <c r="D14" s="512"/>
      <c r="E14" s="512"/>
      <c r="F14" s="510"/>
      <c r="G14" s="510"/>
      <c r="H14" s="510"/>
      <c r="I14" s="510"/>
      <c r="J14" s="510"/>
      <c r="K14" s="510"/>
      <c r="L14" s="510"/>
      <c r="M14" s="510"/>
      <c r="N14" s="510"/>
      <c r="O14" s="510"/>
      <c r="P14" s="510"/>
    </row>
    <row r="15" spans="1:16">
      <c r="A15" s="510"/>
      <c r="B15" s="510"/>
      <c r="C15" s="510"/>
      <c r="D15" s="510"/>
      <c r="E15" s="510"/>
      <c r="F15" s="510"/>
      <c r="G15" s="510"/>
      <c r="H15" s="510"/>
      <c r="I15" s="510"/>
      <c r="J15" s="510"/>
      <c r="K15" s="510"/>
      <c r="L15" s="510"/>
      <c r="M15" s="510"/>
      <c r="N15" s="510"/>
      <c r="O15" s="510"/>
      <c r="P15" s="510"/>
    </row>
    <row r="16" spans="1:16" ht="15.75">
      <c r="A16" s="510"/>
      <c r="B16" s="510"/>
      <c r="C16" s="510"/>
      <c r="D16" s="510"/>
      <c r="E16" s="510"/>
      <c r="F16" s="511" t="s">
        <v>389</v>
      </c>
      <c r="G16" s="511"/>
      <c r="H16" s="511"/>
      <c r="I16" s="511"/>
      <c r="J16" s="511"/>
      <c r="K16" s="510"/>
      <c r="L16" s="510"/>
      <c r="M16" s="510"/>
      <c r="N16" s="510"/>
      <c r="O16" s="510"/>
      <c r="P16" s="510"/>
    </row>
    <row r="17" spans="1:16">
      <c r="A17" s="514"/>
      <c r="B17" s="514"/>
      <c r="C17" s="514"/>
      <c r="D17" s="514"/>
      <c r="E17" s="514"/>
      <c r="F17" s="514"/>
      <c r="G17" s="514"/>
      <c r="H17" s="514"/>
      <c r="I17" s="514"/>
      <c r="J17" s="514"/>
      <c r="K17" s="514"/>
      <c r="L17" s="514"/>
      <c r="M17" s="514"/>
      <c r="N17" s="514"/>
      <c r="O17" s="514"/>
      <c r="P17" s="514"/>
    </row>
    <row r="18" spans="1:16" ht="15.75">
      <c r="A18" s="511" t="s">
        <v>390</v>
      </c>
      <c r="B18" s="510"/>
      <c r="C18" s="510"/>
      <c r="D18" s="510"/>
      <c r="E18" s="510"/>
      <c r="F18" s="510"/>
      <c r="G18" s="510"/>
      <c r="H18" s="510"/>
      <c r="I18" s="510"/>
      <c r="J18" s="510"/>
      <c r="K18" s="510"/>
      <c r="L18" s="510"/>
      <c r="M18" s="510"/>
      <c r="N18" s="510"/>
      <c r="O18" s="510"/>
      <c r="P18" s="510"/>
    </row>
    <row r="19" spans="1:16" ht="15.75">
      <c r="A19" s="510"/>
      <c r="B19" s="510"/>
      <c r="C19" s="510"/>
      <c r="D19" s="510"/>
      <c r="E19" s="510"/>
      <c r="F19" s="510"/>
      <c r="G19" s="510"/>
      <c r="H19" s="510"/>
      <c r="I19" s="511" t="s">
        <v>391</v>
      </c>
      <c r="J19" s="511"/>
      <c r="K19" s="510"/>
      <c r="L19" s="510"/>
      <c r="M19" s="510"/>
      <c r="N19" s="510"/>
      <c r="O19" s="510"/>
      <c r="P19" s="510"/>
    </row>
    <row r="20" spans="1:16" ht="15.75">
      <c r="A20" s="512" t="s">
        <v>392</v>
      </c>
      <c r="B20" s="514"/>
      <c r="C20" s="510"/>
      <c r="D20" s="510"/>
      <c r="E20" s="512" t="s">
        <v>393</v>
      </c>
      <c r="F20" s="510"/>
      <c r="G20" s="512" t="s">
        <v>394</v>
      </c>
      <c r="H20" s="510"/>
      <c r="I20" s="512" t="s">
        <v>635</v>
      </c>
      <c r="J20" s="512"/>
      <c r="K20" s="510"/>
      <c r="L20" s="510"/>
      <c r="M20" s="510"/>
      <c r="N20" s="510"/>
      <c r="O20" s="510"/>
      <c r="P20" s="510"/>
    </row>
    <row r="21" spans="1:16">
      <c r="A21" s="510"/>
      <c r="B21" s="510"/>
      <c r="C21" s="510"/>
      <c r="D21" s="510"/>
      <c r="E21" s="510"/>
      <c r="F21" s="510"/>
      <c r="G21" s="510"/>
      <c r="H21" s="510"/>
      <c r="I21" s="510"/>
      <c r="J21" s="510"/>
      <c r="K21" s="510"/>
      <c r="L21" s="510"/>
      <c r="M21" s="510"/>
      <c r="N21" s="510"/>
      <c r="O21" s="510"/>
      <c r="P21" s="510"/>
    </row>
    <row r="22" spans="1:16">
      <c r="A22" s="510"/>
      <c r="B22" s="510"/>
      <c r="C22" s="510"/>
      <c r="D22" s="510"/>
      <c r="E22" s="510"/>
      <c r="F22" s="510"/>
      <c r="G22" s="510"/>
      <c r="H22" s="510"/>
      <c r="I22" s="510"/>
      <c r="J22" s="510"/>
      <c r="K22" s="510"/>
      <c r="L22" s="510"/>
      <c r="M22" s="510"/>
      <c r="N22" s="510"/>
      <c r="O22" s="510"/>
      <c r="P22" s="510"/>
    </row>
    <row r="23" spans="1:16" ht="15.75">
      <c r="A23" s="511" t="s">
        <v>395</v>
      </c>
      <c r="B23" s="510"/>
      <c r="C23" s="510"/>
      <c r="D23" s="510"/>
      <c r="E23" s="510"/>
      <c r="F23" s="510"/>
      <c r="G23" s="510"/>
      <c r="H23" s="510"/>
      <c r="I23" s="514" t="s">
        <v>173</v>
      </c>
      <c r="J23" s="514"/>
      <c r="K23" s="510"/>
      <c r="L23" s="510"/>
      <c r="M23" s="510"/>
      <c r="N23" s="510"/>
      <c r="O23" s="510"/>
      <c r="P23" s="510"/>
    </row>
    <row r="24" spans="1:16">
      <c r="A24" s="510"/>
      <c r="B24" s="510"/>
      <c r="C24" s="510"/>
      <c r="D24" s="510"/>
      <c r="E24" s="510"/>
      <c r="F24" s="510"/>
      <c r="G24" s="510"/>
      <c r="H24" s="510"/>
      <c r="I24" s="510"/>
      <c r="J24" s="510"/>
      <c r="K24" s="510"/>
      <c r="L24" s="510"/>
      <c r="M24" s="510"/>
      <c r="N24" s="510"/>
      <c r="O24" s="510"/>
      <c r="P24" s="510"/>
    </row>
    <row r="25" spans="1:16" ht="15.75">
      <c r="A25" s="511" t="s">
        <v>396</v>
      </c>
      <c r="B25" s="510"/>
      <c r="C25" s="510"/>
      <c r="D25" s="510"/>
      <c r="E25" s="510"/>
      <c r="F25" s="510"/>
      <c r="G25" s="510"/>
      <c r="H25" s="510"/>
      <c r="I25" s="514" t="s">
        <v>173</v>
      </c>
      <c r="J25" s="514"/>
      <c r="K25" s="510"/>
      <c r="L25" s="510"/>
      <c r="M25" s="510"/>
      <c r="N25" s="510"/>
      <c r="O25" s="510"/>
      <c r="P25" s="510"/>
    </row>
    <row r="26" spans="1:16">
      <c r="A26" s="510"/>
      <c r="B26" s="510"/>
      <c r="C26" s="510"/>
      <c r="D26" s="510"/>
      <c r="E26" s="510"/>
      <c r="F26" s="510"/>
      <c r="G26" s="510"/>
      <c r="H26" s="510"/>
      <c r="I26" s="510"/>
      <c r="J26" s="510"/>
      <c r="K26" s="510"/>
      <c r="L26" s="510"/>
      <c r="M26" s="510"/>
      <c r="N26" s="510"/>
      <c r="O26" s="510"/>
      <c r="P26" s="510"/>
    </row>
    <row r="27" spans="1:16" ht="15.75">
      <c r="A27" s="511" t="s">
        <v>397</v>
      </c>
      <c r="B27" s="510"/>
      <c r="C27" s="510"/>
      <c r="D27" s="510"/>
      <c r="E27" s="510"/>
      <c r="F27" s="510"/>
      <c r="G27" s="510"/>
      <c r="H27" s="510"/>
      <c r="I27" s="514" t="s">
        <v>174</v>
      </c>
      <c r="J27" s="514"/>
      <c r="K27" s="510"/>
      <c r="L27" s="510"/>
      <c r="M27" s="510"/>
      <c r="N27" s="510"/>
      <c r="O27" s="510"/>
      <c r="P27" s="510"/>
    </row>
    <row r="28" spans="1:16">
      <c r="A28" s="510"/>
      <c r="B28" s="510"/>
      <c r="C28" s="510"/>
      <c r="D28" s="510"/>
      <c r="E28" s="510"/>
      <c r="F28" s="510"/>
      <c r="G28" s="510"/>
      <c r="H28" s="510"/>
      <c r="I28" s="510"/>
      <c r="J28" s="510"/>
      <c r="K28" s="510"/>
      <c r="L28" s="510"/>
      <c r="M28" s="510"/>
      <c r="N28" s="510"/>
      <c r="O28" s="510"/>
      <c r="P28" s="510"/>
    </row>
    <row r="29" spans="1:16">
      <c r="A29" s="510"/>
      <c r="B29" s="510"/>
      <c r="C29" s="510"/>
      <c r="D29" s="510"/>
      <c r="E29" s="510"/>
      <c r="F29" s="510"/>
      <c r="G29" s="510"/>
      <c r="H29" s="510"/>
      <c r="I29" s="510"/>
      <c r="J29" s="510"/>
      <c r="K29" s="510"/>
      <c r="L29" s="510"/>
      <c r="M29" s="510"/>
      <c r="N29" s="510"/>
      <c r="O29" s="510"/>
      <c r="P29" s="510"/>
    </row>
    <row r="30" spans="1:16" ht="15.75">
      <c r="A30" s="511" t="s">
        <v>398</v>
      </c>
      <c r="B30" s="510"/>
      <c r="C30" s="510"/>
      <c r="D30" s="510"/>
      <c r="E30" s="510"/>
      <c r="F30" s="510"/>
      <c r="G30" s="510"/>
      <c r="H30" s="510"/>
      <c r="I30" s="514" t="s">
        <v>173</v>
      </c>
      <c r="J30" s="514"/>
      <c r="K30" s="510"/>
      <c r="L30" s="510"/>
      <c r="M30" s="510"/>
      <c r="N30" s="510"/>
      <c r="O30" s="510"/>
      <c r="P30" s="510"/>
    </row>
    <row r="31" spans="1:16">
      <c r="A31" s="510"/>
      <c r="B31" s="510"/>
      <c r="C31" s="510"/>
      <c r="D31" s="510"/>
      <c r="E31" s="510"/>
      <c r="F31" s="510"/>
      <c r="G31" s="510"/>
      <c r="H31" s="510"/>
      <c r="I31" s="510"/>
      <c r="J31" s="510"/>
      <c r="K31" s="510"/>
      <c r="L31" s="510"/>
      <c r="M31" s="510"/>
      <c r="N31" s="510"/>
      <c r="O31" s="510"/>
      <c r="P31" s="510"/>
    </row>
    <row r="32" spans="1:16">
      <c r="A32" s="510"/>
      <c r="B32" s="510"/>
      <c r="C32" s="510"/>
      <c r="D32" s="510"/>
      <c r="E32" s="510"/>
      <c r="F32" s="510"/>
      <c r="G32" s="510"/>
      <c r="H32" s="510"/>
      <c r="I32" s="510"/>
      <c r="J32" s="510"/>
      <c r="K32" s="510"/>
      <c r="L32" s="510"/>
      <c r="M32" s="510"/>
      <c r="N32" s="510"/>
      <c r="O32" s="510"/>
      <c r="P32" s="510"/>
    </row>
    <row r="33" spans="1:16" ht="15.75">
      <c r="A33" s="510"/>
      <c r="B33" s="510"/>
      <c r="C33" s="510"/>
      <c r="D33" s="510"/>
      <c r="E33" s="510"/>
      <c r="F33" s="510"/>
      <c r="G33" s="510"/>
      <c r="H33" s="510"/>
      <c r="I33" s="847" t="s">
        <v>399</v>
      </c>
      <c r="J33" s="847"/>
      <c r="K33" s="510"/>
      <c r="L33" s="510"/>
      <c r="M33" s="510"/>
      <c r="N33" s="510"/>
      <c r="O33" s="510"/>
      <c r="P33" s="510"/>
    </row>
    <row r="34" spans="1:16" ht="15.75">
      <c r="A34" s="510"/>
      <c r="B34" s="510"/>
      <c r="C34" s="510"/>
      <c r="D34" s="510"/>
      <c r="E34" s="510"/>
      <c r="F34" s="510"/>
      <c r="G34" s="510"/>
      <c r="H34" s="510"/>
      <c r="I34" s="512" t="s">
        <v>642</v>
      </c>
      <c r="J34" s="512"/>
      <c r="K34" s="510"/>
      <c r="L34" s="510"/>
      <c r="M34" s="510"/>
      <c r="N34" s="510"/>
      <c r="O34" s="510"/>
      <c r="P34" s="510"/>
    </row>
    <row r="35" spans="1:16" ht="15.75">
      <c r="A35" s="512" t="s">
        <v>400</v>
      </c>
      <c r="B35" s="514"/>
      <c r="C35" s="514"/>
      <c r="D35" s="514"/>
      <c r="E35" s="510"/>
      <c r="F35" s="510" t="s">
        <v>401</v>
      </c>
      <c r="G35" s="510"/>
      <c r="H35" s="510"/>
      <c r="I35" s="848" t="s">
        <v>402</v>
      </c>
      <c r="J35" s="848"/>
      <c r="K35" s="510"/>
      <c r="L35" s="510"/>
      <c r="M35" s="510"/>
      <c r="N35" s="510"/>
      <c r="O35" s="510"/>
      <c r="P35" s="510"/>
    </row>
    <row r="36" spans="1:16">
      <c r="A36" s="510"/>
      <c r="B36" s="510"/>
      <c r="C36" s="510"/>
      <c r="D36" s="510"/>
      <c r="E36" s="510"/>
      <c r="F36" s="510" t="s">
        <v>403</v>
      </c>
      <c r="G36" s="510" t="s">
        <v>404</v>
      </c>
      <c r="H36" s="510" t="s">
        <v>405</v>
      </c>
      <c r="I36" s="510"/>
      <c r="J36" s="510"/>
      <c r="K36" s="510"/>
      <c r="L36" s="510"/>
      <c r="M36" s="510"/>
      <c r="N36" s="510"/>
      <c r="O36" s="510"/>
      <c r="P36" s="510"/>
    </row>
    <row r="37" spans="1:16">
      <c r="A37" s="515"/>
      <c r="B37" s="510"/>
      <c r="C37" s="510"/>
      <c r="D37" s="510"/>
      <c r="E37" s="510"/>
      <c r="F37" s="516"/>
      <c r="G37" s="517"/>
      <c r="H37" s="510"/>
      <c r="I37" s="849"/>
      <c r="J37" s="849"/>
      <c r="K37" s="510"/>
      <c r="L37" s="510"/>
      <c r="M37" s="510"/>
      <c r="N37" s="510"/>
      <c r="O37" s="510"/>
      <c r="P37" s="510"/>
    </row>
    <row r="38" spans="1:16">
      <c r="A38" s="515"/>
      <c r="B38" s="510"/>
      <c r="C38" s="510"/>
      <c r="D38" s="510"/>
      <c r="E38" s="510"/>
      <c r="F38" s="516"/>
      <c r="G38" s="517"/>
      <c r="H38" s="510"/>
      <c r="I38" s="849"/>
      <c r="J38" s="849"/>
      <c r="K38" s="510"/>
      <c r="L38" s="510"/>
      <c r="M38" s="510"/>
      <c r="N38" s="510"/>
      <c r="O38" s="510"/>
      <c r="P38" s="510"/>
    </row>
    <row r="39" spans="1:16">
      <c r="A39" s="515"/>
      <c r="B39" s="510"/>
      <c r="C39" s="510"/>
      <c r="D39" s="510"/>
      <c r="E39" s="510"/>
      <c r="F39" s="516"/>
      <c r="G39" s="517"/>
      <c r="H39" s="510"/>
      <c r="I39" s="849"/>
      <c r="J39" s="849"/>
      <c r="K39" s="510"/>
      <c r="L39" s="510"/>
      <c r="M39" s="510"/>
      <c r="N39" s="510"/>
      <c r="O39" s="510"/>
      <c r="P39" s="510"/>
    </row>
    <row r="40" spans="1:16">
      <c r="A40" s="510"/>
      <c r="B40" s="510"/>
      <c r="C40" s="510"/>
      <c r="D40" s="510"/>
      <c r="E40" s="510"/>
      <c r="F40" s="510"/>
      <c r="G40" s="510"/>
      <c r="H40" s="510"/>
      <c r="I40" s="510"/>
      <c r="J40" s="510"/>
      <c r="K40" s="510"/>
      <c r="L40" s="510"/>
      <c r="M40" s="510"/>
      <c r="N40" s="510"/>
      <c r="O40" s="510"/>
      <c r="P40" s="510"/>
    </row>
    <row r="41" spans="1:16">
      <c r="A41" s="510"/>
      <c r="B41" s="510"/>
      <c r="C41" s="510"/>
      <c r="D41" s="510"/>
      <c r="E41" s="510"/>
      <c r="F41" s="510"/>
      <c r="G41" s="510"/>
      <c r="H41" s="510"/>
      <c r="I41" s="510"/>
      <c r="J41" s="510"/>
      <c r="K41" s="510"/>
      <c r="L41" s="510"/>
      <c r="M41" s="510"/>
      <c r="N41" s="510"/>
      <c r="O41" s="510"/>
      <c r="P41" s="510"/>
    </row>
    <row r="42" spans="1:16">
      <c r="A42" s="510"/>
      <c r="B42" s="510"/>
      <c r="C42" s="510"/>
      <c r="D42" s="510"/>
      <c r="E42" s="510"/>
      <c r="F42" s="510"/>
      <c r="G42" s="510"/>
      <c r="H42" s="510"/>
      <c r="I42" s="510"/>
      <c r="J42" s="510"/>
      <c r="K42" s="510"/>
      <c r="L42" s="510"/>
      <c r="M42" s="510"/>
      <c r="N42" s="510"/>
      <c r="O42" s="510"/>
      <c r="P42" s="510"/>
    </row>
    <row r="43" spans="1:16" ht="15.75">
      <c r="A43" s="511" t="s">
        <v>406</v>
      </c>
      <c r="B43" s="510"/>
      <c r="C43" s="510"/>
      <c r="D43" s="510"/>
      <c r="E43" s="510"/>
      <c r="F43" s="510"/>
      <c r="G43" s="510"/>
      <c r="H43" s="510"/>
      <c r="I43" s="514" t="s">
        <v>173</v>
      </c>
      <c r="J43" s="518">
        <f>SUM(I37:J39)</f>
        <v>0</v>
      </c>
      <c r="K43" s="510"/>
      <c r="L43" s="510"/>
      <c r="M43" s="510"/>
      <c r="N43" s="510"/>
      <c r="O43" s="510"/>
      <c r="P43" s="510"/>
    </row>
    <row r="44" spans="1:16">
      <c r="A44" s="510"/>
      <c r="B44" s="510"/>
      <c r="C44" s="510"/>
      <c r="D44" s="510"/>
      <c r="E44" s="510"/>
      <c r="F44" s="510"/>
      <c r="G44" s="510"/>
      <c r="H44" s="510"/>
      <c r="I44" s="510"/>
      <c r="J44" s="510"/>
      <c r="K44" s="510"/>
      <c r="L44" s="510"/>
      <c r="M44" s="510"/>
      <c r="N44" s="510"/>
      <c r="O44" s="510"/>
      <c r="P44" s="510"/>
    </row>
    <row r="45" spans="1:16" ht="15.75">
      <c r="A45" s="511" t="s">
        <v>407</v>
      </c>
      <c r="B45" s="510"/>
      <c r="C45" s="510"/>
      <c r="D45" s="510"/>
      <c r="E45" s="510"/>
      <c r="F45" s="510"/>
      <c r="G45" s="510"/>
      <c r="H45" s="510"/>
      <c r="I45" s="514" t="s">
        <v>173</v>
      </c>
      <c r="J45" s="514">
        <v>0</v>
      </c>
      <c r="K45" s="510"/>
      <c r="L45" s="510"/>
      <c r="M45" s="510"/>
      <c r="N45" s="510"/>
      <c r="O45" s="510"/>
      <c r="P45" s="510"/>
    </row>
    <row r="46" spans="1:16">
      <c r="A46" s="510"/>
      <c r="B46" s="510"/>
      <c r="C46" s="510"/>
      <c r="D46" s="510"/>
      <c r="E46" s="510"/>
      <c r="F46" s="510"/>
      <c r="G46" s="510"/>
      <c r="H46" s="510"/>
      <c r="I46" s="510"/>
      <c r="J46" s="510"/>
      <c r="K46" s="510"/>
      <c r="L46" s="510"/>
      <c r="M46" s="510"/>
      <c r="N46" s="510"/>
      <c r="O46" s="510"/>
      <c r="P46" s="510"/>
    </row>
    <row r="47" spans="1:16" ht="15.75">
      <c r="A47" s="511" t="s">
        <v>408</v>
      </c>
      <c r="B47" s="510"/>
      <c r="C47" s="510"/>
      <c r="D47" s="510"/>
      <c r="E47" s="510"/>
      <c r="F47" s="510"/>
      <c r="G47" s="510"/>
      <c r="H47" s="510"/>
      <c r="I47" s="510"/>
      <c r="J47" s="510"/>
      <c r="K47" s="510"/>
      <c r="L47" s="510"/>
      <c r="M47" s="510"/>
      <c r="N47" s="510"/>
      <c r="O47" s="510"/>
      <c r="P47" s="510"/>
    </row>
    <row r="48" spans="1:16">
      <c r="A48" s="510" t="s">
        <v>409</v>
      </c>
      <c r="B48" s="510"/>
      <c r="C48" s="510"/>
      <c r="D48" s="510"/>
      <c r="E48" s="510"/>
      <c r="F48" s="510"/>
      <c r="G48" s="510"/>
      <c r="H48" s="510"/>
      <c r="I48" s="514" t="s">
        <v>173</v>
      </c>
      <c r="J48" s="518">
        <f>SUM(J43:J47)</f>
        <v>0</v>
      </c>
      <c r="K48" s="510"/>
      <c r="L48" s="510"/>
      <c r="M48" s="510"/>
      <c r="N48" s="510"/>
      <c r="O48" s="510"/>
      <c r="P48" s="510"/>
    </row>
  </sheetData>
  <mergeCells count="5">
    <mergeCell ref="I33:J33"/>
    <mergeCell ref="I35:J35"/>
    <mergeCell ref="I37:J37"/>
    <mergeCell ref="I38:J38"/>
    <mergeCell ref="I39:J39"/>
  </mergeCell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D480B8-5005-48F6-9130-D0296952316B}">
  <sheetPr>
    <pageSetUpPr fitToPage="1"/>
  </sheetPr>
  <dimension ref="A1:IV71"/>
  <sheetViews>
    <sheetView zoomScaleNormal="100" workbookViewId="0">
      <selection activeCell="B21" sqref="B21"/>
    </sheetView>
  </sheetViews>
  <sheetFormatPr defaultColWidth="11.44140625" defaultRowHeight="15"/>
  <cols>
    <col min="1" max="1" width="33.6640625" style="316" customWidth="1"/>
    <col min="2" max="2" width="25.5546875" style="316" customWidth="1"/>
    <col min="3" max="3" width="18.5546875" style="316" customWidth="1"/>
    <col min="4" max="4" width="28.6640625" style="316" customWidth="1"/>
    <col min="5" max="5" width="33.33203125" style="316" customWidth="1"/>
    <col min="6" max="6" width="24.44140625" style="316" customWidth="1"/>
    <col min="7" max="7" width="15.77734375" style="316" customWidth="1"/>
    <col min="8" max="16384" width="11.44140625" style="316"/>
  </cols>
  <sheetData>
    <row r="1" spans="1:7" s="6" customFormat="1" ht="5.0999999999999996" customHeight="1">
      <c r="A1" s="1"/>
      <c r="B1" s="1"/>
      <c r="C1" s="1"/>
      <c r="D1" s="1"/>
      <c r="E1" s="1"/>
      <c r="F1" s="3"/>
      <c r="G1" s="4"/>
    </row>
    <row r="2" spans="1:7" s="6" customFormat="1" ht="18">
      <c r="A2" s="7" t="s">
        <v>0</v>
      </c>
      <c r="B2"/>
      <c r="C2"/>
      <c r="D2"/>
      <c r="E2" s="9"/>
      <c r="F2" s="310"/>
      <c r="G2" s="11"/>
    </row>
    <row r="3" spans="1:7" s="6" customFormat="1" ht="15.75">
      <c r="A3" t="s">
        <v>626</v>
      </c>
      <c r="B3"/>
      <c r="C3"/>
      <c r="D3"/>
      <c r="E3" s="9"/>
      <c r="F3" s="310"/>
      <c r="G3" s="11"/>
    </row>
    <row r="5" spans="1:7" s="6" customFormat="1" ht="18">
      <c r="A5" s="12" t="s">
        <v>636</v>
      </c>
      <c r="B5" s="14"/>
      <c r="C5" s="14"/>
      <c r="D5" s="14"/>
      <c r="E5" s="14"/>
      <c r="F5" s="16"/>
      <c r="G5" s="16"/>
    </row>
    <row r="7" spans="1:7" ht="20.25">
      <c r="A7" s="519" t="s">
        <v>410</v>
      </c>
    </row>
    <row r="8" spans="1:7" ht="15" customHeight="1">
      <c r="A8" s="363" t="s">
        <v>411</v>
      </c>
    </row>
    <row r="9" spans="1:7" ht="15" customHeight="1">
      <c r="A9" s="363" t="s">
        <v>637</v>
      </c>
    </row>
    <row r="10" spans="1:7" ht="15" customHeight="1">
      <c r="A10" s="363" t="s">
        <v>412</v>
      </c>
    </row>
    <row r="11" spans="1:7">
      <c r="A11" s="363" t="s">
        <v>413</v>
      </c>
    </row>
    <row r="12" spans="1:7">
      <c r="A12" s="363" t="s">
        <v>414</v>
      </c>
    </row>
    <row r="13" spans="1:7" ht="17.25">
      <c r="A13" s="419" t="s">
        <v>415</v>
      </c>
    </row>
    <row r="15" spans="1:7" s="6" customFormat="1" ht="5.0999999999999996" customHeight="1">
      <c r="A15" s="1"/>
      <c r="B15" s="1"/>
      <c r="C15" s="1"/>
      <c r="D15" s="1"/>
      <c r="E15" s="1"/>
      <c r="F15" s="3"/>
      <c r="G15" s="4"/>
    </row>
    <row r="24" spans="1:7" ht="20.25">
      <c r="A24" s="520" t="s">
        <v>416</v>
      </c>
    </row>
    <row r="25" spans="1:7" ht="20.25">
      <c r="A25" s="520"/>
    </row>
    <row r="26" spans="1:7" ht="20.100000000000001" customHeight="1">
      <c r="A26" s="43" t="s">
        <v>9</v>
      </c>
      <c r="B26" s="319">
        <f>'FY Comparison'!E5</f>
        <v>0</v>
      </c>
      <c r="C26" s="319"/>
    </row>
    <row r="27" spans="1:7" ht="20.100000000000001" customHeight="1">
      <c r="A27" s="43" t="s">
        <v>10</v>
      </c>
      <c r="B27" s="319">
        <f>'FY Comparison'!E6</f>
        <v>0</v>
      </c>
      <c r="C27" s="319"/>
    </row>
    <row r="28" spans="1:7" ht="20.25">
      <c r="A28" s="520"/>
      <c r="B28" s="431"/>
    </row>
    <row r="29" spans="1:7" ht="21.6" customHeight="1">
      <c r="A29" s="521"/>
      <c r="B29" s="521"/>
      <c r="C29" s="521"/>
      <c r="D29" s="521"/>
      <c r="E29" s="521"/>
      <c r="F29" s="521"/>
      <c r="G29" s="521"/>
    </row>
    <row r="30" spans="1:7" ht="22.9" customHeight="1">
      <c r="A30" s="850" t="s">
        <v>417</v>
      </c>
      <c r="B30" s="850"/>
      <c r="C30" s="850"/>
      <c r="D30" s="850"/>
      <c r="E30" s="850"/>
      <c r="F30" s="850"/>
      <c r="G30" s="850"/>
    </row>
    <row r="31" spans="1:7" ht="30.95" customHeight="1">
      <c r="A31" s="522"/>
      <c r="B31" s="522"/>
      <c r="C31" s="422"/>
      <c r="D31" s="422"/>
      <c r="E31" s="422"/>
      <c r="F31" s="422"/>
      <c r="G31" s="422"/>
    </row>
    <row r="32" spans="1:7" ht="15.75">
      <c r="A32" s="431"/>
      <c r="B32" s="448"/>
      <c r="C32" s="448"/>
      <c r="D32" s="448"/>
    </row>
    <row r="33" spans="1:256" ht="15.75">
      <c r="A33" s="315" t="s">
        <v>638</v>
      </c>
      <c r="B33" s="448"/>
      <c r="C33" s="448"/>
      <c r="D33" s="448"/>
      <c r="E33" s="523">
        <v>46568</v>
      </c>
      <c r="F33" s="524" t="s">
        <v>185</v>
      </c>
    </row>
    <row r="34" spans="1:256" ht="15.75">
      <c r="A34" s="431"/>
      <c r="B34" s="448"/>
      <c r="C34" s="448"/>
      <c r="D34" s="448"/>
      <c r="E34" s="429" t="s">
        <v>418</v>
      </c>
    </row>
    <row r="35" spans="1:256" ht="15.75">
      <c r="A35" s="525" t="s">
        <v>419</v>
      </c>
    </row>
    <row r="37" spans="1:256" ht="24.75" customHeight="1">
      <c r="A37" s="526"/>
      <c r="B37" s="526"/>
      <c r="C37" s="526"/>
      <c r="D37" s="526"/>
      <c r="E37" s="526"/>
      <c r="F37" s="527"/>
      <c r="G37" s="528"/>
    </row>
    <row r="38" spans="1:256" ht="18">
      <c r="A38" s="529" t="s">
        <v>420</v>
      </c>
      <c r="B38" s="529" t="s">
        <v>421</v>
      </c>
      <c r="C38" s="530" t="s">
        <v>422</v>
      </c>
      <c r="D38" s="529" t="s">
        <v>423</v>
      </c>
      <c r="E38" s="529" t="s">
        <v>424</v>
      </c>
      <c r="F38" s="531"/>
      <c r="G38" s="532"/>
      <c r="H38" s="445"/>
      <c r="I38" s="445"/>
      <c r="J38" s="445"/>
      <c r="K38" s="445"/>
      <c r="L38" s="445"/>
      <c r="M38" s="445"/>
      <c r="N38" s="445"/>
      <c r="O38" s="445"/>
      <c r="P38" s="445"/>
      <c r="Q38" s="445"/>
      <c r="R38" s="445"/>
      <c r="S38" s="445"/>
      <c r="T38" s="445"/>
      <c r="U38" s="445"/>
      <c r="V38" s="445"/>
      <c r="W38" s="445"/>
      <c r="X38" s="445"/>
      <c r="Y38" s="445"/>
      <c r="Z38" s="445"/>
      <c r="AA38" s="445"/>
      <c r="AB38" s="445"/>
      <c r="AC38" s="445"/>
      <c r="AD38" s="445"/>
      <c r="AE38" s="445"/>
      <c r="AF38" s="445"/>
      <c r="AG38" s="445"/>
      <c r="AH38" s="445"/>
      <c r="AI38" s="445"/>
      <c r="AJ38" s="445"/>
      <c r="AK38" s="445"/>
      <c r="AL38" s="445"/>
      <c r="AM38" s="445"/>
      <c r="AN38" s="445"/>
      <c r="AO38" s="445"/>
      <c r="AP38" s="445"/>
      <c r="AQ38" s="445"/>
      <c r="AR38" s="445"/>
      <c r="AS38" s="445"/>
      <c r="AT38" s="445"/>
      <c r="AU38" s="445"/>
      <c r="AV38" s="445"/>
      <c r="AW38" s="445"/>
      <c r="AX38" s="445"/>
      <c r="AY38" s="445"/>
      <c r="AZ38" s="445"/>
      <c r="BA38" s="445"/>
      <c r="BB38" s="445"/>
      <c r="BC38" s="445"/>
      <c r="BD38" s="445"/>
      <c r="BE38" s="445"/>
      <c r="BF38" s="445"/>
      <c r="BG38" s="445"/>
      <c r="BH38" s="445"/>
      <c r="BI38" s="445"/>
      <c r="BJ38" s="445"/>
      <c r="BK38" s="445"/>
      <c r="BL38" s="445"/>
      <c r="BM38" s="445"/>
      <c r="BN38" s="445"/>
      <c r="BO38" s="445"/>
      <c r="BP38" s="445"/>
      <c r="BQ38" s="445"/>
      <c r="BR38" s="445"/>
      <c r="BS38" s="445"/>
      <c r="BT38" s="445"/>
      <c r="BU38" s="445"/>
      <c r="BV38" s="445"/>
      <c r="BW38" s="445"/>
      <c r="BX38" s="445"/>
      <c r="BY38" s="445"/>
      <c r="BZ38" s="445"/>
      <c r="CA38" s="445"/>
      <c r="CB38" s="445"/>
      <c r="CC38" s="445"/>
      <c r="CD38" s="445"/>
      <c r="CE38" s="445"/>
      <c r="CF38" s="445"/>
      <c r="CG38" s="445"/>
      <c r="CH38" s="445"/>
      <c r="CI38" s="445"/>
      <c r="CJ38" s="445"/>
      <c r="CK38" s="445"/>
      <c r="CL38" s="445"/>
      <c r="CM38" s="445"/>
      <c r="CN38" s="445"/>
      <c r="CO38" s="445"/>
      <c r="CP38" s="445"/>
      <c r="CQ38" s="445"/>
      <c r="CR38" s="445"/>
      <c r="CS38" s="445"/>
      <c r="CT38" s="445"/>
      <c r="CU38" s="445"/>
      <c r="CV38" s="445"/>
      <c r="CW38" s="445"/>
      <c r="CX38" s="445"/>
      <c r="CY38" s="445"/>
      <c r="CZ38" s="445"/>
      <c r="DA38" s="445"/>
      <c r="DB38" s="445"/>
      <c r="DC38" s="445"/>
      <c r="DD38" s="445"/>
      <c r="DE38" s="445"/>
      <c r="DF38" s="445"/>
      <c r="DG38" s="445"/>
      <c r="DH38" s="445"/>
      <c r="DI38" s="445"/>
      <c r="DJ38" s="445"/>
      <c r="DK38" s="445"/>
      <c r="DL38" s="445"/>
      <c r="DM38" s="445"/>
      <c r="DN38" s="445"/>
      <c r="DO38" s="445"/>
      <c r="DP38" s="445"/>
      <c r="DQ38" s="445"/>
      <c r="DR38" s="445"/>
      <c r="DS38" s="445"/>
      <c r="DT38" s="445"/>
      <c r="DU38" s="445"/>
      <c r="DV38" s="445"/>
      <c r="DW38" s="445"/>
      <c r="DX38" s="445"/>
      <c r="DY38" s="445"/>
      <c r="DZ38" s="445"/>
      <c r="EA38" s="445"/>
      <c r="EB38" s="445"/>
      <c r="EC38" s="445"/>
      <c r="ED38" s="445"/>
      <c r="EE38" s="445"/>
      <c r="EF38" s="445"/>
      <c r="EG38" s="445"/>
      <c r="EH38" s="445"/>
      <c r="EI38" s="445"/>
      <c r="EJ38" s="445"/>
      <c r="EK38" s="445"/>
      <c r="EL38" s="445"/>
      <c r="EM38" s="445"/>
      <c r="EN38" s="445"/>
      <c r="EO38" s="445"/>
      <c r="EP38" s="445"/>
      <c r="EQ38" s="445"/>
      <c r="ER38" s="445"/>
      <c r="ES38" s="445"/>
      <c r="ET38" s="445"/>
      <c r="EU38" s="445"/>
      <c r="EV38" s="445"/>
      <c r="EW38" s="445"/>
      <c r="EX38" s="445"/>
      <c r="EY38" s="445"/>
      <c r="EZ38" s="445"/>
      <c r="FA38" s="445"/>
      <c r="FB38" s="445"/>
      <c r="FC38" s="445"/>
      <c r="FD38" s="445"/>
      <c r="FE38" s="445"/>
      <c r="FF38" s="445"/>
      <c r="FG38" s="445"/>
      <c r="FH38" s="445"/>
      <c r="FI38" s="445"/>
      <c r="FJ38" s="445"/>
      <c r="FK38" s="445"/>
      <c r="FL38" s="445"/>
      <c r="FM38" s="445"/>
      <c r="FN38" s="445"/>
      <c r="FO38" s="445"/>
      <c r="FP38" s="445"/>
      <c r="FQ38" s="445"/>
      <c r="FR38" s="445"/>
      <c r="FS38" s="445"/>
      <c r="FT38" s="445"/>
      <c r="FU38" s="445"/>
      <c r="FV38" s="445"/>
      <c r="FW38" s="445"/>
      <c r="FX38" s="445"/>
      <c r="FY38" s="445"/>
      <c r="FZ38" s="445"/>
      <c r="GA38" s="445"/>
      <c r="GB38" s="445"/>
      <c r="GC38" s="445"/>
      <c r="GD38" s="445"/>
      <c r="GE38" s="445"/>
      <c r="GF38" s="445"/>
      <c r="GG38" s="445"/>
      <c r="GH38" s="445"/>
      <c r="GI38" s="445"/>
      <c r="GJ38" s="445"/>
      <c r="GK38" s="445"/>
      <c r="GL38" s="445"/>
      <c r="GM38" s="445"/>
      <c r="GN38" s="445"/>
      <c r="GO38" s="445"/>
      <c r="GP38" s="445"/>
      <c r="GQ38" s="445"/>
      <c r="GR38" s="445"/>
      <c r="GS38" s="445"/>
      <c r="GT38" s="445"/>
      <c r="GU38" s="445"/>
      <c r="GV38" s="445"/>
      <c r="GW38" s="445"/>
      <c r="GX38" s="445"/>
      <c r="GY38" s="445"/>
      <c r="GZ38" s="445"/>
      <c r="HA38" s="445"/>
      <c r="HB38" s="445"/>
      <c r="HC38" s="445"/>
      <c r="HD38" s="445"/>
      <c r="HE38" s="445"/>
      <c r="HF38" s="445"/>
      <c r="HG38" s="445"/>
      <c r="HH38" s="445"/>
      <c r="HI38" s="445"/>
      <c r="HJ38" s="445"/>
      <c r="HK38" s="445"/>
      <c r="HL38" s="445"/>
      <c r="HM38" s="445"/>
      <c r="HN38" s="445"/>
      <c r="HO38" s="445"/>
      <c r="HP38" s="445"/>
      <c r="HQ38" s="445"/>
      <c r="HR38" s="445"/>
      <c r="HS38" s="445"/>
      <c r="HT38" s="445"/>
      <c r="HU38" s="445"/>
      <c r="HV38" s="445"/>
      <c r="HW38" s="445"/>
      <c r="HX38" s="445"/>
      <c r="HY38" s="445"/>
      <c r="HZ38" s="445"/>
      <c r="IA38" s="445"/>
      <c r="IB38" s="445"/>
      <c r="IC38" s="445"/>
      <c r="ID38" s="445"/>
      <c r="IE38" s="445"/>
      <c r="IF38" s="445"/>
      <c r="IG38" s="445"/>
      <c r="IH38" s="445"/>
      <c r="II38" s="445"/>
      <c r="IJ38" s="445"/>
      <c r="IK38" s="445"/>
      <c r="IL38" s="445"/>
      <c r="IM38" s="445"/>
      <c r="IN38" s="445"/>
      <c r="IO38" s="445"/>
      <c r="IP38" s="445"/>
      <c r="IQ38" s="445"/>
      <c r="IR38" s="445"/>
      <c r="IS38" s="445"/>
      <c r="IT38" s="445"/>
      <c r="IU38" s="445"/>
      <c r="IV38" s="445"/>
    </row>
    <row r="39" spans="1:256" ht="18">
      <c r="A39" s="529" t="s">
        <v>425</v>
      </c>
      <c r="B39" s="533"/>
      <c r="C39" s="530" t="s">
        <v>426</v>
      </c>
      <c r="D39" s="529" t="s">
        <v>427</v>
      </c>
      <c r="E39" s="529" t="s">
        <v>428</v>
      </c>
      <c r="F39" s="534" t="s">
        <v>20</v>
      </c>
      <c r="G39" s="532"/>
      <c r="H39" s="445"/>
      <c r="I39" s="445"/>
      <c r="J39" s="445"/>
      <c r="K39" s="445"/>
      <c r="L39" s="445"/>
      <c r="M39" s="445"/>
      <c r="N39" s="445"/>
      <c r="O39" s="445"/>
      <c r="P39" s="445"/>
      <c r="Q39" s="445"/>
      <c r="R39" s="445"/>
      <c r="S39" s="445"/>
      <c r="T39" s="445"/>
      <c r="U39" s="445"/>
      <c r="V39" s="445"/>
      <c r="W39" s="445"/>
      <c r="X39" s="445"/>
      <c r="Y39" s="445"/>
      <c r="Z39" s="445"/>
      <c r="AA39" s="445"/>
      <c r="AB39" s="445"/>
      <c r="AC39" s="445"/>
      <c r="AD39" s="445"/>
      <c r="AE39" s="445"/>
      <c r="AF39" s="445"/>
      <c r="AG39" s="445"/>
      <c r="AH39" s="445"/>
      <c r="AI39" s="445"/>
      <c r="AJ39" s="445"/>
      <c r="AK39" s="445"/>
      <c r="AL39" s="445"/>
      <c r="AM39" s="445"/>
      <c r="AN39" s="445"/>
      <c r="AO39" s="445"/>
      <c r="AP39" s="445"/>
      <c r="AQ39" s="445"/>
      <c r="AR39" s="445"/>
      <c r="AS39" s="445"/>
      <c r="AT39" s="445"/>
      <c r="AU39" s="445"/>
      <c r="AV39" s="445"/>
      <c r="AW39" s="445"/>
      <c r="AX39" s="445"/>
      <c r="AY39" s="445"/>
      <c r="AZ39" s="445"/>
      <c r="BA39" s="445"/>
      <c r="BB39" s="445"/>
      <c r="BC39" s="445"/>
      <c r="BD39" s="445"/>
      <c r="BE39" s="445"/>
      <c r="BF39" s="445"/>
      <c r="BG39" s="445"/>
      <c r="BH39" s="445"/>
      <c r="BI39" s="445"/>
      <c r="BJ39" s="445"/>
      <c r="BK39" s="445"/>
      <c r="BL39" s="445"/>
      <c r="BM39" s="445"/>
      <c r="BN39" s="445"/>
      <c r="BO39" s="445"/>
      <c r="BP39" s="445"/>
      <c r="BQ39" s="445"/>
      <c r="BR39" s="445"/>
      <c r="BS39" s="445"/>
      <c r="BT39" s="445"/>
      <c r="BU39" s="445"/>
      <c r="BV39" s="445"/>
      <c r="BW39" s="445"/>
      <c r="BX39" s="445"/>
      <c r="BY39" s="445"/>
      <c r="BZ39" s="445"/>
      <c r="CA39" s="445"/>
      <c r="CB39" s="445"/>
      <c r="CC39" s="445"/>
      <c r="CD39" s="445"/>
      <c r="CE39" s="445"/>
      <c r="CF39" s="445"/>
      <c r="CG39" s="445"/>
      <c r="CH39" s="445"/>
      <c r="CI39" s="445"/>
      <c r="CJ39" s="445"/>
      <c r="CK39" s="445"/>
      <c r="CL39" s="445"/>
      <c r="CM39" s="445"/>
      <c r="CN39" s="445"/>
      <c r="CO39" s="445"/>
      <c r="CP39" s="445"/>
      <c r="CQ39" s="445"/>
      <c r="CR39" s="445"/>
      <c r="CS39" s="445"/>
      <c r="CT39" s="445"/>
      <c r="CU39" s="445"/>
      <c r="CV39" s="445"/>
      <c r="CW39" s="445"/>
      <c r="CX39" s="445"/>
      <c r="CY39" s="445"/>
      <c r="CZ39" s="445"/>
      <c r="DA39" s="445"/>
      <c r="DB39" s="445"/>
      <c r="DC39" s="445"/>
      <c r="DD39" s="445"/>
      <c r="DE39" s="445"/>
      <c r="DF39" s="445"/>
      <c r="DG39" s="445"/>
      <c r="DH39" s="445"/>
      <c r="DI39" s="445"/>
      <c r="DJ39" s="445"/>
      <c r="DK39" s="445"/>
      <c r="DL39" s="445"/>
      <c r="DM39" s="445"/>
      <c r="DN39" s="445"/>
      <c r="DO39" s="445"/>
      <c r="DP39" s="445"/>
      <c r="DQ39" s="445"/>
      <c r="DR39" s="445"/>
      <c r="DS39" s="445"/>
      <c r="DT39" s="445"/>
      <c r="DU39" s="445"/>
      <c r="DV39" s="445"/>
      <c r="DW39" s="445"/>
      <c r="DX39" s="445"/>
      <c r="DY39" s="445"/>
      <c r="DZ39" s="445"/>
      <c r="EA39" s="445"/>
      <c r="EB39" s="445"/>
      <c r="EC39" s="445"/>
      <c r="ED39" s="445"/>
      <c r="EE39" s="445"/>
      <c r="EF39" s="445"/>
      <c r="EG39" s="445"/>
      <c r="EH39" s="445"/>
      <c r="EI39" s="445"/>
      <c r="EJ39" s="445"/>
      <c r="EK39" s="445"/>
      <c r="EL39" s="445"/>
      <c r="EM39" s="445"/>
      <c r="EN39" s="445"/>
      <c r="EO39" s="445"/>
      <c r="EP39" s="445"/>
      <c r="EQ39" s="445"/>
      <c r="ER39" s="445"/>
      <c r="ES39" s="445"/>
      <c r="ET39" s="445"/>
      <c r="EU39" s="445"/>
      <c r="EV39" s="445"/>
      <c r="EW39" s="445"/>
      <c r="EX39" s="445"/>
      <c r="EY39" s="445"/>
      <c r="EZ39" s="445"/>
      <c r="FA39" s="445"/>
      <c r="FB39" s="445"/>
      <c r="FC39" s="445"/>
      <c r="FD39" s="445"/>
      <c r="FE39" s="445"/>
      <c r="FF39" s="445"/>
      <c r="FG39" s="445"/>
      <c r="FH39" s="445"/>
      <c r="FI39" s="445"/>
      <c r="FJ39" s="445"/>
      <c r="FK39" s="445"/>
      <c r="FL39" s="445"/>
      <c r="FM39" s="445"/>
      <c r="FN39" s="445"/>
      <c r="FO39" s="445"/>
      <c r="FP39" s="445"/>
      <c r="FQ39" s="445"/>
      <c r="FR39" s="445"/>
      <c r="FS39" s="445"/>
      <c r="FT39" s="445"/>
      <c r="FU39" s="445"/>
      <c r="FV39" s="445"/>
      <c r="FW39" s="445"/>
      <c r="FX39" s="445"/>
      <c r="FY39" s="445"/>
      <c r="FZ39" s="445"/>
      <c r="GA39" s="445"/>
      <c r="GB39" s="445"/>
      <c r="GC39" s="445"/>
      <c r="GD39" s="445"/>
      <c r="GE39" s="445"/>
      <c r="GF39" s="445"/>
      <c r="GG39" s="445"/>
      <c r="GH39" s="445"/>
      <c r="GI39" s="445"/>
      <c r="GJ39" s="445"/>
      <c r="GK39" s="445"/>
      <c r="GL39" s="445"/>
      <c r="GM39" s="445"/>
      <c r="GN39" s="445"/>
      <c r="GO39" s="445"/>
      <c r="GP39" s="445"/>
      <c r="GQ39" s="445"/>
      <c r="GR39" s="445"/>
      <c r="GS39" s="445"/>
      <c r="GT39" s="445"/>
      <c r="GU39" s="445"/>
      <c r="GV39" s="445"/>
      <c r="GW39" s="445"/>
      <c r="GX39" s="445"/>
      <c r="GY39" s="445"/>
      <c r="GZ39" s="445"/>
      <c r="HA39" s="445"/>
      <c r="HB39" s="445"/>
      <c r="HC39" s="445"/>
      <c r="HD39" s="445"/>
      <c r="HE39" s="445"/>
      <c r="HF39" s="445"/>
      <c r="HG39" s="445"/>
      <c r="HH39" s="445"/>
      <c r="HI39" s="445"/>
      <c r="HJ39" s="445"/>
      <c r="HK39" s="445"/>
      <c r="HL39" s="445"/>
      <c r="HM39" s="445"/>
      <c r="HN39" s="445"/>
      <c r="HO39" s="445"/>
      <c r="HP39" s="445"/>
      <c r="HQ39" s="445"/>
      <c r="HR39" s="445"/>
      <c r="HS39" s="445"/>
      <c r="HT39" s="445"/>
      <c r="HU39" s="445"/>
      <c r="HV39" s="445"/>
      <c r="HW39" s="445"/>
      <c r="HX39" s="445"/>
      <c r="HY39" s="445"/>
      <c r="HZ39" s="445"/>
      <c r="IA39" s="445"/>
      <c r="IB39" s="445"/>
      <c r="IC39" s="445"/>
      <c r="ID39" s="445"/>
      <c r="IE39" s="445"/>
      <c r="IF39" s="445"/>
      <c r="IG39" s="445"/>
      <c r="IH39" s="445"/>
      <c r="II39" s="445"/>
      <c r="IJ39" s="445"/>
      <c r="IK39" s="445"/>
      <c r="IL39" s="445"/>
      <c r="IM39" s="445"/>
      <c r="IN39" s="445"/>
      <c r="IO39" s="445"/>
      <c r="IP39" s="445"/>
      <c r="IQ39" s="445"/>
      <c r="IR39" s="445"/>
      <c r="IS39" s="445"/>
      <c r="IT39" s="445"/>
      <c r="IU39" s="445"/>
      <c r="IV39" s="445"/>
    </row>
    <row r="40" spans="1:256" ht="18">
      <c r="A40" s="535" t="s">
        <v>429</v>
      </c>
      <c r="B40" s="533"/>
      <c r="C40" s="530" t="s">
        <v>430</v>
      </c>
      <c r="D40" s="529" t="s">
        <v>431</v>
      </c>
      <c r="E40" s="533" t="s">
        <v>432</v>
      </c>
      <c r="F40" s="534" t="s">
        <v>433</v>
      </c>
      <c r="G40" s="532"/>
      <c r="H40" s="445"/>
      <c r="I40" s="445"/>
      <c r="J40" s="445"/>
      <c r="K40" s="445"/>
      <c r="L40" s="445"/>
      <c r="M40" s="445"/>
      <c r="N40" s="445"/>
      <c r="O40" s="445"/>
      <c r="P40" s="445"/>
      <c r="Q40" s="445"/>
      <c r="R40" s="445"/>
      <c r="S40" s="445"/>
      <c r="T40" s="445"/>
      <c r="U40" s="445"/>
      <c r="V40" s="445"/>
      <c r="W40" s="445"/>
      <c r="X40" s="445"/>
      <c r="Y40" s="445"/>
      <c r="Z40" s="445"/>
      <c r="AA40" s="445"/>
      <c r="AB40" s="445"/>
      <c r="AC40" s="445"/>
      <c r="AD40" s="445"/>
      <c r="AE40" s="445"/>
      <c r="AF40" s="445"/>
      <c r="AG40" s="445"/>
      <c r="AH40" s="445"/>
      <c r="AI40" s="445"/>
      <c r="AJ40" s="445"/>
      <c r="AK40" s="445"/>
      <c r="AL40" s="445"/>
      <c r="AM40" s="445"/>
      <c r="AN40" s="445"/>
      <c r="AO40" s="445"/>
      <c r="AP40" s="445"/>
      <c r="AQ40" s="445"/>
      <c r="AR40" s="445"/>
      <c r="AS40" s="445"/>
      <c r="AT40" s="445"/>
      <c r="AU40" s="445"/>
      <c r="AV40" s="445"/>
      <c r="AW40" s="445"/>
      <c r="AX40" s="445"/>
      <c r="AY40" s="445"/>
      <c r="AZ40" s="445"/>
      <c r="BA40" s="445"/>
      <c r="BB40" s="445"/>
      <c r="BC40" s="445"/>
      <c r="BD40" s="445"/>
      <c r="BE40" s="445"/>
      <c r="BF40" s="445"/>
      <c r="BG40" s="445"/>
      <c r="BH40" s="445"/>
      <c r="BI40" s="445"/>
      <c r="BJ40" s="445"/>
      <c r="BK40" s="445"/>
      <c r="BL40" s="445"/>
      <c r="BM40" s="445"/>
      <c r="BN40" s="445"/>
      <c r="BO40" s="445"/>
      <c r="BP40" s="445"/>
      <c r="BQ40" s="445"/>
      <c r="BR40" s="445"/>
      <c r="BS40" s="445"/>
      <c r="BT40" s="445"/>
      <c r="BU40" s="445"/>
      <c r="BV40" s="445"/>
      <c r="BW40" s="445"/>
      <c r="BX40" s="445"/>
      <c r="BY40" s="445"/>
      <c r="BZ40" s="445"/>
      <c r="CA40" s="445"/>
      <c r="CB40" s="445"/>
      <c r="CC40" s="445"/>
      <c r="CD40" s="445"/>
      <c r="CE40" s="445"/>
      <c r="CF40" s="445"/>
      <c r="CG40" s="445"/>
      <c r="CH40" s="445"/>
      <c r="CI40" s="445"/>
      <c r="CJ40" s="445"/>
      <c r="CK40" s="445"/>
      <c r="CL40" s="445"/>
      <c r="CM40" s="445"/>
      <c r="CN40" s="445"/>
      <c r="CO40" s="445"/>
      <c r="CP40" s="445"/>
      <c r="CQ40" s="445"/>
      <c r="CR40" s="445"/>
      <c r="CS40" s="445"/>
      <c r="CT40" s="445"/>
      <c r="CU40" s="445"/>
      <c r="CV40" s="445"/>
      <c r="CW40" s="445"/>
      <c r="CX40" s="445"/>
      <c r="CY40" s="445"/>
      <c r="CZ40" s="445"/>
      <c r="DA40" s="445"/>
      <c r="DB40" s="445"/>
      <c r="DC40" s="445"/>
      <c r="DD40" s="445"/>
      <c r="DE40" s="445"/>
      <c r="DF40" s="445"/>
      <c r="DG40" s="445"/>
      <c r="DH40" s="445"/>
      <c r="DI40" s="445"/>
      <c r="DJ40" s="445"/>
      <c r="DK40" s="445"/>
      <c r="DL40" s="445"/>
      <c r="DM40" s="445"/>
      <c r="DN40" s="445"/>
      <c r="DO40" s="445"/>
      <c r="DP40" s="445"/>
      <c r="DQ40" s="445"/>
      <c r="DR40" s="445"/>
      <c r="DS40" s="445"/>
      <c r="DT40" s="445"/>
      <c r="DU40" s="445"/>
      <c r="DV40" s="445"/>
      <c r="DW40" s="445"/>
      <c r="DX40" s="445"/>
      <c r="DY40" s="445"/>
      <c r="DZ40" s="445"/>
      <c r="EA40" s="445"/>
      <c r="EB40" s="445"/>
      <c r="EC40" s="445"/>
      <c r="ED40" s="445"/>
      <c r="EE40" s="445"/>
      <c r="EF40" s="445"/>
      <c r="EG40" s="445"/>
      <c r="EH40" s="445"/>
      <c r="EI40" s="445"/>
      <c r="EJ40" s="445"/>
      <c r="EK40" s="445"/>
      <c r="EL40" s="445"/>
      <c r="EM40" s="445"/>
      <c r="EN40" s="445"/>
      <c r="EO40" s="445"/>
      <c r="EP40" s="445"/>
      <c r="EQ40" s="445"/>
      <c r="ER40" s="445"/>
      <c r="ES40" s="445"/>
      <c r="ET40" s="445"/>
      <c r="EU40" s="445"/>
      <c r="EV40" s="445"/>
      <c r="EW40" s="445"/>
      <c r="EX40" s="445"/>
      <c r="EY40" s="445"/>
      <c r="EZ40" s="445"/>
      <c r="FA40" s="445"/>
      <c r="FB40" s="445"/>
      <c r="FC40" s="445"/>
      <c r="FD40" s="445"/>
      <c r="FE40" s="445"/>
      <c r="FF40" s="445"/>
      <c r="FG40" s="445"/>
      <c r="FH40" s="445"/>
      <c r="FI40" s="445"/>
      <c r="FJ40" s="445"/>
      <c r="FK40" s="445"/>
      <c r="FL40" s="445"/>
      <c r="FM40" s="445"/>
      <c r="FN40" s="445"/>
      <c r="FO40" s="445"/>
      <c r="FP40" s="445"/>
      <c r="FQ40" s="445"/>
      <c r="FR40" s="445"/>
      <c r="FS40" s="445"/>
      <c r="FT40" s="445"/>
      <c r="FU40" s="445"/>
      <c r="FV40" s="445"/>
      <c r="FW40" s="445"/>
      <c r="FX40" s="445"/>
      <c r="FY40" s="445"/>
      <c r="FZ40" s="445"/>
      <c r="GA40" s="445"/>
      <c r="GB40" s="445"/>
      <c r="GC40" s="445"/>
      <c r="GD40" s="445"/>
      <c r="GE40" s="445"/>
      <c r="GF40" s="445"/>
      <c r="GG40" s="445"/>
      <c r="GH40" s="445"/>
      <c r="GI40" s="445"/>
      <c r="GJ40" s="445"/>
      <c r="GK40" s="445"/>
      <c r="GL40" s="445"/>
      <c r="GM40" s="445"/>
      <c r="GN40" s="445"/>
      <c r="GO40" s="445"/>
      <c r="GP40" s="445"/>
      <c r="GQ40" s="445"/>
      <c r="GR40" s="445"/>
      <c r="GS40" s="445"/>
      <c r="GT40" s="445"/>
      <c r="GU40" s="445"/>
      <c r="GV40" s="445"/>
      <c r="GW40" s="445"/>
      <c r="GX40" s="445"/>
      <c r="GY40" s="445"/>
      <c r="GZ40" s="445"/>
      <c r="HA40" s="445"/>
      <c r="HB40" s="445"/>
      <c r="HC40" s="445"/>
      <c r="HD40" s="445"/>
      <c r="HE40" s="445"/>
      <c r="HF40" s="445"/>
      <c r="HG40" s="445"/>
      <c r="HH40" s="445"/>
      <c r="HI40" s="445"/>
      <c r="HJ40" s="445"/>
      <c r="HK40" s="445"/>
      <c r="HL40" s="445"/>
      <c r="HM40" s="445"/>
      <c r="HN40" s="445"/>
      <c r="HO40" s="445"/>
      <c r="HP40" s="445"/>
      <c r="HQ40" s="445"/>
      <c r="HR40" s="445"/>
      <c r="HS40" s="445"/>
      <c r="HT40" s="445"/>
      <c r="HU40" s="445"/>
      <c r="HV40" s="445"/>
      <c r="HW40" s="445"/>
      <c r="HX40" s="445"/>
      <c r="HY40" s="445"/>
      <c r="HZ40" s="445"/>
      <c r="IA40" s="445"/>
      <c r="IB40" s="445"/>
      <c r="IC40" s="445"/>
      <c r="ID40" s="445"/>
      <c r="IE40" s="445"/>
      <c r="IF40" s="445"/>
      <c r="IG40" s="445"/>
      <c r="IH40" s="445"/>
      <c r="II40" s="445"/>
      <c r="IJ40" s="445"/>
      <c r="IK40" s="445"/>
      <c r="IL40" s="445"/>
      <c r="IM40" s="445"/>
      <c r="IN40" s="445"/>
      <c r="IO40" s="445"/>
      <c r="IP40" s="445"/>
      <c r="IQ40" s="445"/>
      <c r="IR40" s="445"/>
      <c r="IS40" s="445"/>
      <c r="IT40" s="445"/>
      <c r="IU40" s="445"/>
      <c r="IV40" s="445"/>
    </row>
    <row r="41" spans="1:256" ht="9.75" customHeight="1">
      <c r="A41" s="536"/>
      <c r="B41" s="536"/>
      <c r="C41" s="537"/>
      <c r="D41" s="538"/>
      <c r="E41" s="536"/>
      <c r="F41" s="539"/>
      <c r="G41" s="540"/>
      <c r="H41" s="445"/>
      <c r="I41" s="445"/>
      <c r="J41" s="445"/>
      <c r="K41" s="445"/>
      <c r="L41" s="445"/>
      <c r="M41" s="445"/>
      <c r="N41" s="445"/>
      <c r="O41" s="445"/>
      <c r="P41" s="445"/>
      <c r="Q41" s="445"/>
      <c r="R41" s="445"/>
      <c r="S41" s="445"/>
      <c r="T41" s="445"/>
      <c r="U41" s="445"/>
      <c r="V41" s="445"/>
      <c r="W41" s="445"/>
      <c r="X41" s="445"/>
      <c r="Y41" s="445"/>
      <c r="Z41" s="445"/>
      <c r="AA41" s="445"/>
      <c r="AB41" s="445"/>
      <c r="AC41" s="445"/>
      <c r="AD41" s="445"/>
      <c r="AE41" s="445"/>
      <c r="AF41" s="445"/>
      <c r="AG41" s="445"/>
      <c r="AH41" s="445"/>
      <c r="AI41" s="445"/>
      <c r="AJ41" s="445"/>
      <c r="AK41" s="445"/>
      <c r="AL41" s="445"/>
      <c r="AM41" s="445"/>
      <c r="AN41" s="445"/>
      <c r="AO41" s="445"/>
      <c r="AP41" s="445"/>
      <c r="AQ41" s="445"/>
      <c r="AR41" s="445"/>
      <c r="AS41" s="445"/>
      <c r="AT41" s="445"/>
      <c r="AU41" s="445"/>
      <c r="AV41" s="445"/>
      <c r="AW41" s="445"/>
      <c r="AX41" s="445"/>
      <c r="AY41" s="445"/>
      <c r="AZ41" s="445"/>
      <c r="BA41" s="445"/>
      <c r="BB41" s="445"/>
      <c r="BC41" s="445"/>
      <c r="BD41" s="445"/>
      <c r="BE41" s="445"/>
      <c r="BF41" s="445"/>
      <c r="BG41" s="445"/>
      <c r="BH41" s="445"/>
      <c r="BI41" s="445"/>
      <c r="BJ41" s="445"/>
      <c r="BK41" s="445"/>
      <c r="BL41" s="445"/>
      <c r="BM41" s="445"/>
      <c r="BN41" s="445"/>
      <c r="BO41" s="445"/>
      <c r="BP41" s="445"/>
      <c r="BQ41" s="445"/>
      <c r="BR41" s="445"/>
      <c r="BS41" s="445"/>
      <c r="BT41" s="445"/>
      <c r="BU41" s="445"/>
      <c r="BV41" s="445"/>
      <c r="BW41" s="445"/>
      <c r="BX41" s="445"/>
      <c r="BY41" s="445"/>
      <c r="BZ41" s="445"/>
      <c r="CA41" s="445"/>
      <c r="CB41" s="445"/>
      <c r="CC41" s="445"/>
      <c r="CD41" s="445"/>
      <c r="CE41" s="445"/>
      <c r="CF41" s="445"/>
      <c r="CG41" s="445"/>
      <c r="CH41" s="445"/>
      <c r="CI41" s="445"/>
      <c r="CJ41" s="445"/>
      <c r="CK41" s="445"/>
      <c r="CL41" s="445"/>
      <c r="CM41" s="445"/>
      <c r="CN41" s="445"/>
      <c r="CO41" s="445"/>
      <c r="CP41" s="445"/>
      <c r="CQ41" s="445"/>
      <c r="CR41" s="445"/>
      <c r="CS41" s="445"/>
      <c r="CT41" s="445"/>
      <c r="CU41" s="445"/>
      <c r="CV41" s="445"/>
      <c r="CW41" s="445"/>
      <c r="CX41" s="445"/>
      <c r="CY41" s="445"/>
      <c r="CZ41" s="445"/>
      <c r="DA41" s="445"/>
      <c r="DB41" s="445"/>
      <c r="DC41" s="445"/>
      <c r="DD41" s="445"/>
      <c r="DE41" s="445"/>
      <c r="DF41" s="445"/>
      <c r="DG41" s="445"/>
      <c r="DH41" s="445"/>
      <c r="DI41" s="445"/>
      <c r="DJ41" s="445"/>
      <c r="DK41" s="445"/>
      <c r="DL41" s="445"/>
      <c r="DM41" s="445"/>
      <c r="DN41" s="445"/>
      <c r="DO41" s="445"/>
      <c r="DP41" s="445"/>
      <c r="DQ41" s="445"/>
      <c r="DR41" s="445"/>
      <c r="DS41" s="445"/>
      <c r="DT41" s="445"/>
      <c r="DU41" s="445"/>
      <c r="DV41" s="445"/>
      <c r="DW41" s="445"/>
      <c r="DX41" s="445"/>
      <c r="DY41" s="445"/>
      <c r="DZ41" s="445"/>
      <c r="EA41" s="445"/>
      <c r="EB41" s="445"/>
      <c r="EC41" s="445"/>
      <c r="ED41" s="445"/>
      <c r="EE41" s="445"/>
      <c r="EF41" s="445"/>
      <c r="EG41" s="445"/>
      <c r="EH41" s="445"/>
      <c r="EI41" s="445"/>
      <c r="EJ41" s="445"/>
      <c r="EK41" s="445"/>
      <c r="EL41" s="445"/>
      <c r="EM41" s="445"/>
      <c r="EN41" s="445"/>
      <c r="EO41" s="445"/>
      <c r="EP41" s="445"/>
      <c r="EQ41" s="445"/>
      <c r="ER41" s="445"/>
      <c r="ES41" s="445"/>
      <c r="ET41" s="445"/>
      <c r="EU41" s="445"/>
      <c r="EV41" s="445"/>
      <c r="EW41" s="445"/>
      <c r="EX41" s="445"/>
      <c r="EY41" s="445"/>
      <c r="EZ41" s="445"/>
      <c r="FA41" s="445"/>
      <c r="FB41" s="445"/>
      <c r="FC41" s="445"/>
      <c r="FD41" s="445"/>
      <c r="FE41" s="445"/>
      <c r="FF41" s="445"/>
      <c r="FG41" s="445"/>
      <c r="FH41" s="445"/>
      <c r="FI41" s="445"/>
      <c r="FJ41" s="445"/>
      <c r="FK41" s="445"/>
      <c r="FL41" s="445"/>
      <c r="FM41" s="445"/>
      <c r="FN41" s="445"/>
      <c r="FO41" s="445"/>
      <c r="FP41" s="445"/>
      <c r="FQ41" s="445"/>
      <c r="FR41" s="445"/>
      <c r="FS41" s="445"/>
      <c r="FT41" s="445"/>
      <c r="FU41" s="445"/>
      <c r="FV41" s="445"/>
      <c r="FW41" s="445"/>
      <c r="FX41" s="445"/>
      <c r="FY41" s="445"/>
      <c r="FZ41" s="445"/>
      <c r="GA41" s="445"/>
      <c r="GB41" s="445"/>
      <c r="GC41" s="445"/>
      <c r="GD41" s="445"/>
      <c r="GE41" s="445"/>
      <c r="GF41" s="445"/>
      <c r="GG41" s="445"/>
      <c r="GH41" s="445"/>
      <c r="GI41" s="445"/>
      <c r="GJ41" s="445"/>
      <c r="GK41" s="445"/>
      <c r="GL41" s="445"/>
      <c r="GM41" s="445"/>
      <c r="GN41" s="445"/>
      <c r="GO41" s="445"/>
      <c r="GP41" s="445"/>
      <c r="GQ41" s="445"/>
      <c r="GR41" s="445"/>
      <c r="GS41" s="445"/>
      <c r="GT41" s="445"/>
      <c r="GU41" s="445"/>
      <c r="GV41" s="445"/>
      <c r="GW41" s="445"/>
      <c r="GX41" s="445"/>
      <c r="GY41" s="445"/>
      <c r="GZ41" s="445"/>
      <c r="HA41" s="445"/>
      <c r="HB41" s="445"/>
      <c r="HC41" s="445"/>
      <c r="HD41" s="445"/>
      <c r="HE41" s="445"/>
      <c r="HF41" s="445"/>
      <c r="HG41" s="445"/>
      <c r="HH41" s="445"/>
      <c r="HI41" s="445"/>
      <c r="HJ41" s="445"/>
      <c r="HK41" s="445"/>
      <c r="HL41" s="445"/>
      <c r="HM41" s="445"/>
      <c r="HN41" s="445"/>
      <c r="HO41" s="445"/>
      <c r="HP41" s="445"/>
      <c r="HQ41" s="445"/>
      <c r="HR41" s="445"/>
      <c r="HS41" s="445"/>
      <c r="HT41" s="445"/>
      <c r="HU41" s="445"/>
      <c r="HV41" s="445"/>
      <c r="HW41" s="445"/>
      <c r="HX41" s="445"/>
      <c r="HY41" s="445"/>
      <c r="HZ41" s="445"/>
      <c r="IA41" s="445"/>
      <c r="IB41" s="445"/>
      <c r="IC41" s="445"/>
      <c r="ID41" s="445"/>
      <c r="IE41" s="445"/>
      <c r="IF41" s="445"/>
      <c r="IG41" s="445"/>
      <c r="IH41" s="445"/>
      <c r="II41" s="445"/>
      <c r="IJ41" s="445"/>
      <c r="IK41" s="445"/>
      <c r="IL41" s="445"/>
      <c r="IM41" s="445"/>
      <c r="IN41" s="445"/>
      <c r="IO41" s="445"/>
      <c r="IP41" s="445"/>
      <c r="IQ41" s="445"/>
      <c r="IR41" s="445"/>
      <c r="IS41" s="445"/>
      <c r="IT41" s="445"/>
      <c r="IU41" s="445"/>
      <c r="IV41" s="445"/>
    </row>
    <row r="42" spans="1:256" ht="18" customHeight="1">
      <c r="A42" s="526"/>
      <c r="C42" s="526"/>
      <c r="E42" s="526"/>
      <c r="F42" s="541"/>
      <c r="G42" s="542"/>
      <c r="H42" s="445" t="s">
        <v>11</v>
      </c>
      <c r="I42" s="445"/>
      <c r="J42" s="445"/>
      <c r="K42" s="445"/>
      <c r="L42" s="445"/>
      <c r="M42" s="445"/>
      <c r="N42" s="445"/>
      <c r="O42" s="445"/>
      <c r="P42" s="445"/>
      <c r="Q42" s="445"/>
      <c r="R42" s="445"/>
      <c r="S42" s="445"/>
      <c r="T42" s="445"/>
      <c r="U42" s="445"/>
      <c r="V42" s="445"/>
      <c r="W42" s="445"/>
      <c r="X42" s="445"/>
      <c r="Y42" s="445"/>
      <c r="Z42" s="445"/>
      <c r="AA42" s="445"/>
      <c r="AB42" s="445"/>
      <c r="AC42" s="445"/>
      <c r="AD42" s="445"/>
      <c r="AE42" s="445"/>
      <c r="AF42" s="445"/>
      <c r="AG42" s="445"/>
      <c r="AH42" s="445"/>
      <c r="AI42" s="445"/>
      <c r="AJ42" s="445"/>
      <c r="AK42" s="445"/>
      <c r="AL42" s="445"/>
      <c r="AM42" s="445"/>
      <c r="AN42" s="445"/>
      <c r="AO42" s="445"/>
      <c r="AP42" s="445"/>
      <c r="AQ42" s="445"/>
      <c r="AR42" s="445"/>
      <c r="AS42" s="445"/>
      <c r="AT42" s="445"/>
      <c r="AU42" s="445"/>
      <c r="AV42" s="445"/>
      <c r="AW42" s="445"/>
      <c r="AX42" s="445"/>
      <c r="AY42" s="445"/>
      <c r="AZ42" s="445"/>
      <c r="BA42" s="445"/>
      <c r="BB42" s="445"/>
      <c r="BC42" s="445"/>
      <c r="BD42" s="445"/>
      <c r="BE42" s="445"/>
      <c r="BF42" s="445"/>
      <c r="BG42" s="445"/>
      <c r="BH42" s="445"/>
      <c r="BI42" s="445"/>
      <c r="BJ42" s="445"/>
      <c r="BK42" s="445"/>
      <c r="BL42" s="445"/>
      <c r="BM42" s="445"/>
      <c r="BN42" s="445"/>
      <c r="BO42" s="445"/>
      <c r="BP42" s="445"/>
      <c r="BQ42" s="445"/>
      <c r="BR42" s="445"/>
      <c r="BS42" s="445"/>
      <c r="BT42" s="445"/>
      <c r="BU42" s="445"/>
      <c r="BV42" s="445"/>
      <c r="BW42" s="445"/>
      <c r="BX42" s="445"/>
      <c r="BY42" s="445"/>
      <c r="BZ42" s="445"/>
      <c r="CA42" s="445"/>
      <c r="CB42" s="445"/>
      <c r="CC42" s="445"/>
      <c r="CD42" s="445"/>
      <c r="CE42" s="445"/>
      <c r="CF42" s="445"/>
      <c r="CG42" s="445"/>
      <c r="CH42" s="445"/>
      <c r="CI42" s="445"/>
      <c r="CJ42" s="445"/>
      <c r="CK42" s="445"/>
      <c r="CL42" s="445"/>
      <c r="CM42" s="445"/>
      <c r="CN42" s="445"/>
      <c r="CO42" s="445"/>
      <c r="CP42" s="445"/>
      <c r="CQ42" s="445"/>
      <c r="CR42" s="445"/>
      <c r="CS42" s="445"/>
      <c r="CT42" s="445"/>
      <c r="CU42" s="445"/>
      <c r="CV42" s="445"/>
      <c r="CW42" s="445"/>
      <c r="CX42" s="445"/>
      <c r="CY42" s="445"/>
      <c r="CZ42" s="445"/>
      <c r="DA42" s="445"/>
      <c r="DB42" s="445"/>
      <c r="DC42" s="445"/>
      <c r="DD42" s="445"/>
      <c r="DE42" s="445"/>
      <c r="DF42" s="445"/>
      <c r="DG42" s="445"/>
      <c r="DH42" s="445"/>
      <c r="DI42" s="445"/>
      <c r="DJ42" s="445"/>
      <c r="DK42" s="445"/>
      <c r="DL42" s="445"/>
      <c r="DM42" s="445"/>
      <c r="DN42" s="445"/>
      <c r="DO42" s="445"/>
      <c r="DP42" s="445"/>
      <c r="DQ42" s="445"/>
      <c r="DR42" s="445"/>
      <c r="DS42" s="445"/>
      <c r="DT42" s="445"/>
      <c r="DU42" s="445"/>
      <c r="DV42" s="445"/>
      <c r="DW42" s="445"/>
      <c r="DX42" s="445"/>
      <c r="DY42" s="445"/>
      <c r="DZ42" s="445"/>
      <c r="EA42" s="445"/>
      <c r="EB42" s="445"/>
      <c r="EC42" s="445"/>
      <c r="ED42" s="445"/>
      <c r="EE42" s="445"/>
      <c r="EF42" s="445"/>
      <c r="EG42" s="445"/>
      <c r="EH42" s="445"/>
      <c r="EI42" s="445"/>
      <c r="EJ42" s="445"/>
      <c r="EK42" s="445"/>
      <c r="EL42" s="445"/>
      <c r="EM42" s="445"/>
      <c r="EN42" s="445"/>
      <c r="EO42" s="445"/>
      <c r="EP42" s="445"/>
      <c r="EQ42" s="445"/>
      <c r="ER42" s="445"/>
      <c r="ES42" s="445"/>
      <c r="ET42" s="445"/>
      <c r="EU42" s="445"/>
      <c r="EV42" s="445"/>
      <c r="EW42" s="445"/>
      <c r="EX42" s="445"/>
      <c r="EY42" s="445"/>
      <c r="EZ42" s="445"/>
      <c r="FA42" s="445"/>
      <c r="FB42" s="445"/>
      <c r="FC42" s="445"/>
      <c r="FD42" s="445"/>
      <c r="FE42" s="445"/>
      <c r="FF42" s="445"/>
      <c r="FG42" s="445"/>
      <c r="FH42" s="445"/>
      <c r="FI42" s="445"/>
      <c r="FJ42" s="445"/>
      <c r="FK42" s="445"/>
      <c r="FL42" s="445"/>
      <c r="FM42" s="445"/>
      <c r="FN42" s="445"/>
      <c r="FO42" s="445"/>
      <c r="FP42" s="445"/>
      <c r="FQ42" s="445"/>
      <c r="FR42" s="445"/>
      <c r="FS42" s="445"/>
      <c r="FT42" s="445"/>
      <c r="FU42" s="445"/>
      <c r="FV42" s="445"/>
      <c r="FW42" s="445"/>
      <c r="FX42" s="445"/>
      <c r="FY42" s="445"/>
      <c r="FZ42" s="445"/>
      <c r="GA42" s="445"/>
      <c r="GB42" s="445"/>
      <c r="GC42" s="445"/>
      <c r="GD42" s="445"/>
      <c r="GE42" s="445"/>
      <c r="GF42" s="445"/>
      <c r="GG42" s="445"/>
      <c r="GH42" s="445"/>
      <c r="GI42" s="445"/>
      <c r="GJ42" s="445"/>
      <c r="GK42" s="445"/>
      <c r="GL42" s="445"/>
      <c r="GM42" s="445"/>
      <c r="GN42" s="445"/>
      <c r="GO42" s="445"/>
      <c r="GP42" s="445"/>
      <c r="GQ42" s="445"/>
      <c r="GR42" s="445"/>
      <c r="GS42" s="445"/>
      <c r="GT42" s="445"/>
      <c r="GU42" s="445"/>
      <c r="GV42" s="445"/>
      <c r="GW42" s="445"/>
      <c r="GX42" s="445"/>
      <c r="GY42" s="445"/>
      <c r="GZ42" s="445"/>
      <c r="HA42" s="445"/>
      <c r="HB42" s="445"/>
      <c r="HC42" s="445"/>
      <c r="HD42" s="445"/>
      <c r="HE42" s="445"/>
      <c r="HF42" s="445"/>
      <c r="HG42" s="445"/>
      <c r="HH42" s="445"/>
      <c r="HI42" s="445"/>
      <c r="HJ42" s="445"/>
      <c r="HK42" s="445"/>
      <c r="HL42" s="445"/>
      <c r="HM42" s="445"/>
      <c r="HN42" s="445"/>
      <c r="HO42" s="445"/>
      <c r="HP42" s="445"/>
      <c r="HQ42" s="445"/>
      <c r="HR42" s="445"/>
      <c r="HS42" s="445"/>
      <c r="HT42" s="445"/>
      <c r="HU42" s="445"/>
      <c r="HV42" s="445"/>
      <c r="HW42" s="445"/>
      <c r="HX42" s="445"/>
      <c r="HY42" s="445"/>
      <c r="HZ42" s="445"/>
      <c r="IA42" s="445"/>
      <c r="IB42" s="445"/>
      <c r="IC42" s="445"/>
      <c r="ID42" s="445"/>
      <c r="IE42" s="445"/>
      <c r="IF42" s="445"/>
      <c r="IG42" s="445"/>
      <c r="IH42" s="445"/>
      <c r="II42" s="445"/>
      <c r="IJ42" s="445"/>
      <c r="IK42" s="445"/>
      <c r="IL42" s="445"/>
      <c r="IM42" s="445"/>
      <c r="IN42" s="445"/>
      <c r="IO42" s="445"/>
      <c r="IP42" s="445"/>
      <c r="IQ42" s="445"/>
      <c r="IR42" s="445"/>
      <c r="IS42" s="445"/>
      <c r="IT42" s="445"/>
      <c r="IU42" s="445"/>
      <c r="IV42" s="445"/>
    </row>
    <row r="43" spans="1:256" ht="15.75" customHeight="1">
      <c r="A43" s="543"/>
      <c r="B43" s="544"/>
      <c r="C43" s="545"/>
      <c r="D43" s="546"/>
      <c r="E43" s="547"/>
      <c r="G43" s="548"/>
    </row>
    <row r="44" spans="1:256">
      <c r="A44" s="549"/>
      <c r="B44" s="550"/>
      <c r="C44" s="545"/>
      <c r="D44" s="551"/>
      <c r="E44" s="549"/>
      <c r="G44" s="548"/>
    </row>
    <row r="45" spans="1:256">
      <c r="A45" s="543"/>
      <c r="B45" s="550"/>
      <c r="C45" s="545"/>
      <c r="D45" s="551"/>
      <c r="E45" s="549"/>
      <c r="G45" s="548"/>
    </row>
    <row r="46" spans="1:256">
      <c r="A46" s="549"/>
      <c r="B46" s="550"/>
      <c r="C46" s="545"/>
      <c r="D46" s="551"/>
      <c r="E46" s="549"/>
      <c r="G46" s="548"/>
    </row>
    <row r="47" spans="1:256">
      <c r="A47" s="549"/>
      <c r="B47" s="550"/>
      <c r="C47" s="545"/>
      <c r="D47" s="551"/>
      <c r="E47" s="549"/>
      <c r="G47" s="548"/>
    </row>
    <row r="48" spans="1:256">
      <c r="A48" s="549"/>
      <c r="B48" s="550"/>
      <c r="C48" s="545"/>
      <c r="D48" s="551"/>
      <c r="E48" s="549"/>
      <c r="G48" s="548"/>
    </row>
    <row r="49" spans="1:9">
      <c r="A49" s="549"/>
      <c r="B49" s="552"/>
      <c r="C49" s="545"/>
      <c r="D49" s="551"/>
      <c r="E49" s="549"/>
      <c r="G49" s="548"/>
    </row>
    <row r="50" spans="1:9">
      <c r="A50" s="549"/>
      <c r="B50" s="548"/>
      <c r="C50" s="548"/>
      <c r="E50" s="549"/>
      <c r="G50" s="548"/>
    </row>
    <row r="51" spans="1:9">
      <c r="A51" s="549"/>
      <c r="B51" s="548"/>
      <c r="C51" s="548"/>
      <c r="E51" s="549"/>
      <c r="G51" s="548"/>
    </row>
    <row r="52" spans="1:9">
      <c r="A52" s="549"/>
      <c r="B52" s="548"/>
      <c r="C52" s="548"/>
      <c r="E52" s="549"/>
      <c r="G52" s="548"/>
    </row>
    <row r="53" spans="1:9">
      <c r="A53" s="549"/>
      <c r="B53" s="548"/>
      <c r="C53" s="548"/>
      <c r="E53" s="549"/>
      <c r="G53" s="548"/>
    </row>
    <row r="54" spans="1:9">
      <c r="A54" s="549"/>
      <c r="B54" s="548"/>
      <c r="C54" s="548"/>
      <c r="E54" s="549"/>
      <c r="G54" s="548"/>
    </row>
    <row r="55" spans="1:9">
      <c r="A55" s="549"/>
      <c r="B55" s="548"/>
      <c r="C55" s="548"/>
      <c r="E55" s="549"/>
      <c r="G55" s="548"/>
    </row>
    <row r="56" spans="1:9">
      <c r="A56" s="553"/>
      <c r="B56" s="554"/>
      <c r="C56" s="554"/>
      <c r="D56" s="555"/>
      <c r="E56" s="553"/>
      <c r="F56" s="555"/>
      <c r="G56" s="554"/>
    </row>
    <row r="59" spans="1:9" ht="21" thickBot="1">
      <c r="E59" s="520" t="s">
        <v>434</v>
      </c>
      <c r="F59" s="556">
        <f>E43</f>
        <v>0</v>
      </c>
      <c r="I59" s="7"/>
    </row>
    <row r="60" spans="1:9" ht="41.25" customHeight="1">
      <c r="E60" s="520"/>
      <c r="F60" s="557"/>
    </row>
    <row r="61" spans="1:9" ht="20.25">
      <c r="E61" s="520"/>
      <c r="F61" s="557"/>
    </row>
    <row r="63" spans="1:9" ht="29.25" customHeight="1">
      <c r="A63" s="558" t="s">
        <v>435</v>
      </c>
      <c r="F63" s="316" t="s">
        <v>11</v>
      </c>
    </row>
    <row r="64" spans="1:9" ht="11.25" customHeight="1"/>
    <row r="65" spans="1:7">
      <c r="A65" s="559" t="s">
        <v>436</v>
      </c>
    </row>
    <row r="66" spans="1:7" ht="7.5" customHeight="1"/>
    <row r="67" spans="1:7" ht="18">
      <c r="A67" s="445" t="s">
        <v>437</v>
      </c>
      <c r="B67" s="438"/>
      <c r="C67" s="438"/>
      <c r="D67" s="438"/>
      <c r="E67" s="445" t="s">
        <v>438</v>
      </c>
      <c r="F67" s="438"/>
      <c r="G67" s="438"/>
    </row>
    <row r="68" spans="1:7" ht="19.5" customHeight="1"/>
    <row r="69" spans="1:7" ht="18">
      <c r="A69" s="445" t="s">
        <v>439</v>
      </c>
      <c r="B69" s="438"/>
      <c r="C69" s="438"/>
      <c r="D69" s="438"/>
      <c r="E69" s="445" t="s">
        <v>440</v>
      </c>
      <c r="F69" s="438"/>
      <c r="G69" s="438"/>
    </row>
    <row r="70" spans="1:7" ht="21" customHeight="1"/>
    <row r="71" spans="1:7" ht="18">
      <c r="A71" s="445" t="s">
        <v>441</v>
      </c>
      <c r="B71" s="438"/>
      <c r="C71" s="438"/>
      <c r="D71" s="438"/>
    </row>
  </sheetData>
  <mergeCells count="1">
    <mergeCell ref="A30:G30"/>
  </mergeCells>
  <pageMargins left="0.25" right="0.25" top="0.75" bottom="0.75" header="0.3" footer="0.3"/>
  <pageSetup paperSize="5" scale="51" orientation="landscape" r:id="rId1"/>
  <headerFooter alignWithMargins="0"/>
  <drawing r:id="rId2"/>
  <legacy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53F5DD6F094D0E41AF181B6CB36489D9" ma:contentTypeVersion="14" ma:contentTypeDescription="Create a new document." ma:contentTypeScope="" ma:versionID="c649ad0487a0abdc996105ec6d93fbab">
  <xsd:schema xmlns:xsd="http://www.w3.org/2001/XMLSchema" xmlns:xs="http://www.w3.org/2001/XMLSchema" xmlns:p="http://schemas.microsoft.com/office/2006/metadata/properties" xmlns:ns3="48a0c3cd-2433-4c55-8e30-0de4ad4b3900" xmlns:ns4="aefa9b4f-5b16-4d59-90c8-5449f4014c55" targetNamespace="http://schemas.microsoft.com/office/2006/metadata/properties" ma:root="true" ma:fieldsID="5d9d5c2ca0c9e45643424bd7d95d3494" ns3:_="" ns4:_="">
    <xsd:import namespace="48a0c3cd-2433-4c55-8e30-0de4ad4b3900"/>
    <xsd:import namespace="aefa9b4f-5b16-4d59-90c8-5449f4014c55"/>
    <xsd:element name="properties">
      <xsd:complexType>
        <xsd:sequence>
          <xsd:element name="documentManagement">
            <xsd:complexType>
              <xsd:all>
                <xsd:element ref="ns3:MediaServiceDateTaken" minOccurs="0"/>
                <xsd:element ref="ns3:MediaServiceMetadata" minOccurs="0"/>
                <xsd:element ref="ns3:MediaServiceFastMetadata" minOccurs="0"/>
                <xsd:element ref="ns3:MediaServiceSearchProperties" minOccurs="0"/>
                <xsd:element ref="ns3:MediaServiceObjectDetectorVersions" minOccurs="0"/>
                <xsd:element ref="ns3:MediaServiceSystemTags" minOccurs="0"/>
                <xsd:element ref="ns3:MediaServiceGenerationTime" minOccurs="0"/>
                <xsd:element ref="ns3:MediaServiceEventHashCode" minOccurs="0"/>
                <xsd:element ref="ns3:MediaServiceOCR" minOccurs="0"/>
                <xsd:element ref="ns3:_activity" minOccurs="0"/>
                <xsd:element ref="ns4:SharedWithUsers" minOccurs="0"/>
                <xsd:element ref="ns4:SharedWithDetails" minOccurs="0"/>
                <xsd:element ref="ns4:SharingHintHash" minOccurs="0"/>
                <xsd:element ref="ns3: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8a0c3cd-2433-4c55-8e30-0de4ad4b3900" elementFormDefault="qualified">
    <xsd:import namespace="http://schemas.microsoft.com/office/2006/documentManagement/types"/>
    <xsd:import namespace="http://schemas.microsoft.com/office/infopath/2007/PartnerControls"/>
    <xsd:element name="MediaServiceDateTaken" ma:index="8" nillable="true" ma:displayName="MediaServiceDateTaken" ma:hidden="true" ma:indexed="true" ma:internalName="MediaServiceDateTaken" ma:readOnly="true">
      <xsd:simpleType>
        <xsd:restriction base="dms:Text"/>
      </xsd:simple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SystemTags" ma:index="13" nillable="true" ma:displayName="MediaServiceSystemTags" ma:hidden="true" ma:internalName="MediaServiceSystemTags" ma:readOnly="true">
      <xsd:simpleType>
        <xsd:restriction base="dms:Note"/>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_activity" ma:index="17" nillable="true" ma:displayName="_activity" ma:hidden="true" ma:internalName="_activity">
      <xsd:simpleType>
        <xsd:restriction base="dms:Note"/>
      </xsd:simpleType>
    </xsd:element>
    <xsd:element name="MediaServiceBillingMetadata" ma:index="21"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aefa9b4f-5b16-4d59-90c8-5449f4014c55"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element name="SharingHintHash" ma:index="20"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activity xmlns="48a0c3cd-2433-4c55-8e30-0de4ad4b3900" xsi:nil="true"/>
  </documentManagement>
</p:properties>
</file>

<file path=customXml/itemProps1.xml><?xml version="1.0" encoding="utf-8"?>
<ds:datastoreItem xmlns:ds="http://schemas.openxmlformats.org/officeDocument/2006/customXml" ds:itemID="{DF4B8AF7-D5C6-414A-9B1C-D1844B12743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8a0c3cd-2433-4c55-8e30-0de4ad4b3900"/>
    <ds:schemaRef ds:uri="aefa9b4f-5b16-4d59-90c8-5449f4014c5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27F68003-7954-4CDD-9FFE-5A3E6C7A9B1F}">
  <ds:schemaRefs>
    <ds:schemaRef ds:uri="http://schemas.microsoft.com/sharepoint/v3/contenttype/forms"/>
  </ds:schemaRefs>
</ds:datastoreItem>
</file>

<file path=customXml/itemProps3.xml><?xml version="1.0" encoding="utf-8"?>
<ds:datastoreItem xmlns:ds="http://schemas.openxmlformats.org/officeDocument/2006/customXml" ds:itemID="{BB4C7676-CFF4-4486-8FCD-E399A036BDFE}">
  <ds:schemaRefs>
    <ds:schemaRef ds:uri="http://schemas.microsoft.com/office/2006/documentManagement/types"/>
    <ds:schemaRef ds:uri="http://purl.org/dc/dcmitype/"/>
    <ds:schemaRef ds:uri="http://purl.org/dc/terms/"/>
    <ds:schemaRef ds:uri="http://schemas.microsoft.com/office/2006/metadata/properties"/>
    <ds:schemaRef ds:uri="http://purl.org/dc/elements/1.1/"/>
    <ds:schemaRef ds:uri="http://schemas.microsoft.com/office/infopath/2007/PartnerControls"/>
    <ds:schemaRef ds:uri="http://schemas.openxmlformats.org/package/2006/metadata/core-properties"/>
    <ds:schemaRef ds:uri="aefa9b4f-5b16-4d59-90c8-5449f4014c55"/>
    <ds:schemaRef ds:uri="48a0c3cd-2433-4c55-8e30-0de4ad4b3900"/>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15</vt:i4>
      </vt:variant>
      <vt:variant>
        <vt:lpstr>Named Ranges</vt:lpstr>
      </vt:variant>
      <vt:variant>
        <vt:i4>63</vt:i4>
      </vt:variant>
    </vt:vector>
  </HeadingPairs>
  <TitlesOfParts>
    <vt:vector size="78" baseType="lpstr">
      <vt:lpstr>FY Comparison</vt:lpstr>
      <vt:lpstr>Lineitem A</vt:lpstr>
      <vt:lpstr>Fringe</vt:lpstr>
      <vt:lpstr>Debt Service </vt:lpstr>
      <vt:lpstr>Allocation Methodology</vt:lpstr>
      <vt:lpstr>Justification-Adults-Families</vt:lpstr>
      <vt:lpstr>General ICO</vt:lpstr>
      <vt:lpstr>Medical</vt:lpstr>
      <vt:lpstr>Audit Fee Methodology</vt:lpstr>
      <vt:lpstr>State-Insurance Attestation</vt:lpstr>
      <vt:lpstr>Insurance Addendum</vt:lpstr>
      <vt:lpstr>Depreciation</vt:lpstr>
      <vt:lpstr>Staff Allocation</vt:lpstr>
      <vt:lpstr>SHELTER or FACILITY INVENTORY</vt:lpstr>
      <vt:lpstr>Source</vt:lpstr>
      <vt:lpstr>Accounting</vt:lpstr>
      <vt:lpstr>Allocation</vt:lpstr>
      <vt:lpstr>BudgetCategory</vt:lpstr>
      <vt:lpstr>BudgetCategoryValues</vt:lpstr>
      <vt:lpstr>BundledCommunications</vt:lpstr>
      <vt:lpstr>Commercial_General_Liability_Insurance</vt:lpstr>
      <vt:lpstr>ContractedSecurity</vt:lpstr>
      <vt:lpstr>ContractedServices</vt:lpstr>
      <vt:lpstr>Electric</vt:lpstr>
      <vt:lpstr>FacilitiesRepairs_Maintenance</vt:lpstr>
      <vt:lpstr>Food_Service</vt:lpstr>
      <vt:lpstr>Gas_Heating</vt:lpstr>
      <vt:lpstr>InternetConnectivity</vt:lpstr>
      <vt:lpstr>IT_Consultants</vt:lpstr>
      <vt:lpstr>Legal</vt:lpstr>
      <vt:lpstr>LineItems</vt:lpstr>
      <vt:lpstr>LineItemValues</vt:lpstr>
      <vt:lpstr>LineItemValues2</vt:lpstr>
      <vt:lpstr>Maintenance</vt:lpstr>
      <vt:lpstr>Medical</vt:lpstr>
      <vt:lpstr>MobilePhones</vt:lpstr>
      <vt:lpstr>OfficeSupplies</vt:lpstr>
      <vt:lpstr>Oil_Heating</vt:lpstr>
      <vt:lpstr>Operations_Support</vt:lpstr>
      <vt:lpstr>OTPS_ContractedServices</vt:lpstr>
      <vt:lpstr>OTPS_Operations_Support</vt:lpstr>
      <vt:lpstr>OTPS_ProfessionalCosts</vt:lpstr>
      <vt:lpstr>OTPS_Rent</vt:lpstr>
      <vt:lpstr>OTPS_Utilities</vt:lpstr>
      <vt:lpstr>Personnel_Services</vt:lpstr>
      <vt:lpstr>PersonnelServices</vt:lpstr>
      <vt:lpstr>Postage</vt:lpstr>
      <vt:lpstr>'Allocation Methodology'!Print_Area</vt:lpstr>
      <vt:lpstr>'Audit Fee Methodology'!Print_Area</vt:lpstr>
      <vt:lpstr>'Debt Service '!Print_Area</vt:lpstr>
      <vt:lpstr>Depreciation!Print_Area</vt:lpstr>
      <vt:lpstr>Fringe!Print_Area</vt:lpstr>
      <vt:lpstr>'FY Comparison'!Print_Area</vt:lpstr>
      <vt:lpstr>'General ICO'!Print_Area</vt:lpstr>
      <vt:lpstr>'Insurance Addendum'!Print_Area</vt:lpstr>
      <vt:lpstr>'Justification-Adults-Families'!Print_Area</vt:lpstr>
      <vt:lpstr>'Lineitem A'!Print_Area</vt:lpstr>
      <vt:lpstr>'SHELTER or FACILITY INVENTORY'!Print_Area</vt:lpstr>
      <vt:lpstr>'Staff Allocation'!Print_Area</vt:lpstr>
      <vt:lpstr>'State-Insurance Attestation'!Print_Area</vt:lpstr>
      <vt:lpstr>Printing</vt:lpstr>
      <vt:lpstr>ProfessionalCosts</vt:lpstr>
      <vt:lpstr>PS_PersonnelServices</vt:lpstr>
      <vt:lpstr>RawFood</vt:lpstr>
      <vt:lpstr>Recruitment_Advertising</vt:lpstr>
      <vt:lpstr>Rent</vt:lpstr>
      <vt:lpstr>Rent2</vt:lpstr>
      <vt:lpstr>Safety_Health</vt:lpstr>
      <vt:lpstr>SecuritySystems</vt:lpstr>
      <vt:lpstr>Single_Audit_Fees</vt:lpstr>
      <vt:lpstr>StaffTraining</vt:lpstr>
      <vt:lpstr>StaffTransportation</vt:lpstr>
      <vt:lpstr>Telephone_LandLines</vt:lpstr>
      <vt:lpstr>Utilities</vt:lpstr>
      <vt:lpstr>VehicleInsurance</vt:lpstr>
      <vt:lpstr>VehicleOperations_Maintenance</vt:lpstr>
      <vt:lpstr>Waste_RecyclingRemoval</vt:lpstr>
      <vt:lpstr>Water_Sewer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Chastity Coleman</dc:creator>
  <cp:lastModifiedBy>Olivia George</cp:lastModifiedBy>
  <dcterms:created xsi:type="dcterms:W3CDTF">2026-03-02T16:54:08Z</dcterms:created>
  <dcterms:modified xsi:type="dcterms:W3CDTF">2026-05-12T21:13:31Z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c5c3a667-0008-4d90-8cbb-b80c6596bc40_Enabled">
    <vt:lpwstr>true</vt:lpwstr>
  </property>
  <property fmtid="{D5CDD505-2E9C-101B-9397-08002B2CF9AE}" pid="3" name="MSIP_Label_c5c3a667-0008-4d90-8cbb-b80c6596bc40_SetDate">
    <vt:lpwstr>2026-03-02T16:55:27Z</vt:lpwstr>
  </property>
  <property fmtid="{D5CDD505-2E9C-101B-9397-08002B2CF9AE}" pid="4" name="MSIP_Label_c5c3a667-0008-4d90-8cbb-b80c6596bc40_Method">
    <vt:lpwstr>Standard</vt:lpwstr>
  </property>
  <property fmtid="{D5CDD505-2E9C-101B-9397-08002B2CF9AE}" pid="5" name="MSIP_Label_c5c3a667-0008-4d90-8cbb-b80c6596bc40_Name">
    <vt:lpwstr>Sensitive-All</vt:lpwstr>
  </property>
  <property fmtid="{D5CDD505-2E9C-101B-9397-08002B2CF9AE}" pid="6" name="MSIP_Label_c5c3a667-0008-4d90-8cbb-b80c6596bc40_SiteId">
    <vt:lpwstr>369ccac9-1d3d-435b-b214-c86f3a380236</vt:lpwstr>
  </property>
  <property fmtid="{D5CDD505-2E9C-101B-9397-08002B2CF9AE}" pid="7" name="MSIP_Label_c5c3a667-0008-4d90-8cbb-b80c6596bc40_ActionId">
    <vt:lpwstr>0cccc543-a68d-4a39-8af7-74944d71eb97</vt:lpwstr>
  </property>
  <property fmtid="{D5CDD505-2E9C-101B-9397-08002B2CF9AE}" pid="8" name="MSIP_Label_c5c3a667-0008-4d90-8cbb-b80c6596bc40_ContentBits">
    <vt:lpwstr>0</vt:lpwstr>
  </property>
  <property fmtid="{D5CDD505-2E9C-101B-9397-08002B2CF9AE}" pid="9" name="MSIP_Label_c5c3a667-0008-4d90-8cbb-b80c6596bc40_Tag">
    <vt:lpwstr>10, 3, 0, 1</vt:lpwstr>
  </property>
  <property fmtid="{D5CDD505-2E9C-101B-9397-08002B2CF9AE}" pid="10" name="ContentTypeId">
    <vt:lpwstr>0x01010053F5DD6F094D0E41AF181B6CB36489D9</vt:lpwstr>
  </property>
</Properties>
</file>