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nyco365-my.sharepoint.com/personal/heoj_hpd_nyc_gov/Documents/Preservation/Mod SOW/"/>
    </mc:Choice>
  </mc:AlternateContent>
  <xr:revisionPtr revIDLastSave="71" documentId="8_{A0CCE326-A6F8-4E05-9EDE-9B83381E6B4B}" xr6:coauthVersionLast="47" xr6:coauthVersionMax="47" xr10:uidLastSave="{0D44E296-C73F-459A-A919-30545BEC6A51}"/>
  <bookViews>
    <workbookView xWindow="-120" yWindow="-120" windowWidth="29040" windowHeight="15720" tabRatio="455" xr2:uid="{8560E6FE-DBF9-42A7-BBC5-E5E3ABBEE3D1}"/>
  </bookViews>
  <sheets>
    <sheet name="Instructions" sheetId="9" r:id="rId1"/>
    <sheet name="Cost Summary" sheetId="1" r:id="rId2"/>
    <sheet name="Scope" sheetId="2" r:id="rId3"/>
    <sheet name="Total Project Cost" sheetId="11" r:id="rId4"/>
    <sheet name="Dropdowns" sheetId="7" state="hidden" r:id="rId5"/>
  </sheets>
  <externalReferences>
    <externalReference r:id="rId6"/>
    <externalReference r:id="rId7"/>
  </externalReferences>
  <definedNames>
    <definedName name="_xlnm._FilterDatabase" localSheetId="2" hidden="1">Scope!$A$9:$H$1351</definedName>
    <definedName name="_xlnm.Print_Area" localSheetId="1">'Cost Summary'!$A$1:$D$71</definedName>
    <definedName name="_xlnm.Print_Area" localSheetId="3">'Total Project Cost'!$A$1:$D$71</definedName>
    <definedName name="UNIT_MENU">[1]MenuData!$E$2:$E$16</definedName>
    <definedName name="YES_NO">[2]MenuData!$A$2:$A$3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33" i="2" l="1"/>
  <c r="H1032" i="2"/>
  <c r="H1031" i="2"/>
  <c r="H1030" i="2"/>
  <c r="H1029" i="2"/>
  <c r="H1028" i="2"/>
  <c r="H1027" i="2"/>
  <c r="H1026" i="2"/>
  <c r="H1025" i="2"/>
  <c r="H1024" i="2"/>
  <c r="H1034" i="2" s="1"/>
  <c r="B2" i="11"/>
  <c r="D2" i="2"/>
  <c r="B2" i="1"/>
  <c r="B76" i="1"/>
  <c r="D1369" i="2"/>
  <c r="B81" i="1"/>
  <c r="D6" i="2" l="1"/>
  <c r="B76" i="11"/>
  <c r="H1342" i="2"/>
  <c r="H1343" i="2"/>
  <c r="H1344" i="2"/>
  <c r="H1345" i="2"/>
  <c r="H1346" i="2"/>
  <c r="H1350" i="2" l="1"/>
  <c r="H1349" i="2"/>
  <c r="H1348" i="2"/>
  <c r="H1347" i="2"/>
  <c r="H1341" i="2"/>
  <c r="H1335" i="2"/>
  <c r="H1334" i="2"/>
  <c r="H1333" i="2"/>
  <c r="H1332" i="2"/>
  <c r="H1331" i="2"/>
  <c r="H1330" i="2"/>
  <c r="H1329" i="2"/>
  <c r="H1328" i="2"/>
  <c r="H1327" i="2"/>
  <c r="H1326" i="2"/>
  <c r="H1322" i="2"/>
  <c r="H1321" i="2"/>
  <c r="H1320" i="2"/>
  <c r="H1319" i="2"/>
  <c r="H1318" i="2"/>
  <c r="H1317" i="2"/>
  <c r="H1316" i="2"/>
  <c r="H1315" i="2"/>
  <c r="H1314" i="2"/>
  <c r="H1313" i="2"/>
  <c r="H1307" i="2"/>
  <c r="H1306" i="2"/>
  <c r="H1305" i="2"/>
  <c r="H1304" i="2"/>
  <c r="H1303" i="2"/>
  <c r="H1302" i="2"/>
  <c r="H1301" i="2"/>
  <c r="H1300" i="2"/>
  <c r="H1299" i="2"/>
  <c r="H1298" i="2"/>
  <c r="H1294" i="2"/>
  <c r="H1293" i="2"/>
  <c r="H1292" i="2"/>
  <c r="H1291" i="2"/>
  <c r="H1290" i="2"/>
  <c r="H1289" i="2"/>
  <c r="H1288" i="2"/>
  <c r="H1287" i="2"/>
  <c r="H1286" i="2"/>
  <c r="H1285" i="2"/>
  <c r="H1276" i="2"/>
  <c r="H1275" i="2"/>
  <c r="H1274" i="2"/>
  <c r="H1273" i="2"/>
  <c r="H1272" i="2"/>
  <c r="H1271" i="2"/>
  <c r="H1270" i="2"/>
  <c r="H1269" i="2"/>
  <c r="H1268" i="2"/>
  <c r="H1267" i="2"/>
  <c r="H1264" i="2"/>
  <c r="H1263" i="2"/>
  <c r="H1262" i="2"/>
  <c r="H1261" i="2"/>
  <c r="H1260" i="2"/>
  <c r="H1259" i="2"/>
  <c r="H1258" i="2"/>
  <c r="H1257" i="2"/>
  <c r="H1256" i="2"/>
  <c r="H1255" i="2"/>
  <c r="H1250" i="2"/>
  <c r="H1249" i="2"/>
  <c r="H1248" i="2"/>
  <c r="H1247" i="2"/>
  <c r="H1246" i="2"/>
  <c r="H1245" i="2"/>
  <c r="H1244" i="2"/>
  <c r="H1243" i="2"/>
  <c r="H1242" i="2"/>
  <c r="H1241" i="2"/>
  <c r="H1235" i="2"/>
  <c r="H1234" i="2"/>
  <c r="H1233" i="2"/>
  <c r="H1232" i="2"/>
  <c r="H1231" i="2"/>
  <c r="H1230" i="2"/>
  <c r="H1229" i="2"/>
  <c r="H1228" i="2"/>
  <c r="H1227" i="2"/>
  <c r="H1226" i="2"/>
  <c r="H1223" i="2"/>
  <c r="H1222" i="2"/>
  <c r="H1221" i="2"/>
  <c r="H1220" i="2"/>
  <c r="H1219" i="2"/>
  <c r="H1218" i="2"/>
  <c r="H1217" i="2"/>
  <c r="H1216" i="2"/>
  <c r="H1215" i="2"/>
  <c r="H1214" i="2"/>
  <c r="H1211" i="2"/>
  <c r="H1210" i="2"/>
  <c r="H1209" i="2"/>
  <c r="H1208" i="2"/>
  <c r="H1207" i="2"/>
  <c r="H1206" i="2"/>
  <c r="H1205" i="2"/>
  <c r="H1204" i="2"/>
  <c r="H1203" i="2"/>
  <c r="H1202" i="2"/>
  <c r="H1198" i="2"/>
  <c r="H1197" i="2"/>
  <c r="H1196" i="2"/>
  <c r="H1195" i="2"/>
  <c r="H1194" i="2"/>
  <c r="H1193" i="2"/>
  <c r="H1192" i="2"/>
  <c r="H1191" i="2"/>
  <c r="H1190" i="2"/>
  <c r="H1189" i="2"/>
  <c r="H1185" i="2"/>
  <c r="H1184" i="2"/>
  <c r="H1183" i="2"/>
  <c r="H1182" i="2"/>
  <c r="H1181" i="2"/>
  <c r="H1180" i="2"/>
  <c r="H1179" i="2"/>
  <c r="H1178" i="2"/>
  <c r="H1177" i="2"/>
  <c r="H1176" i="2"/>
  <c r="H1172" i="2"/>
  <c r="H1171" i="2"/>
  <c r="H1170" i="2"/>
  <c r="H1169" i="2"/>
  <c r="H1168" i="2"/>
  <c r="H1167" i="2"/>
  <c r="H1166" i="2"/>
  <c r="H1165" i="2"/>
  <c r="H1164" i="2"/>
  <c r="H1163" i="2"/>
  <c r="H1158" i="2"/>
  <c r="H1157" i="2"/>
  <c r="H1156" i="2"/>
  <c r="H1155" i="2"/>
  <c r="H1154" i="2"/>
  <c r="H1153" i="2"/>
  <c r="H1152" i="2"/>
  <c r="H1151" i="2"/>
  <c r="H1150" i="2"/>
  <c r="H1149" i="2"/>
  <c r="H1146" i="2"/>
  <c r="H1145" i="2"/>
  <c r="H1144" i="2"/>
  <c r="H1143" i="2"/>
  <c r="H1142" i="2"/>
  <c r="H1141" i="2"/>
  <c r="H1140" i="2"/>
  <c r="H1139" i="2"/>
  <c r="H1138" i="2"/>
  <c r="H1137" i="2"/>
  <c r="H1134" i="2"/>
  <c r="H1133" i="2"/>
  <c r="H1132" i="2"/>
  <c r="H1131" i="2"/>
  <c r="H1130" i="2"/>
  <c r="H1129" i="2"/>
  <c r="H1128" i="2"/>
  <c r="H1127" i="2"/>
  <c r="H1126" i="2"/>
  <c r="H1125" i="2"/>
  <c r="H1122" i="2"/>
  <c r="H1121" i="2"/>
  <c r="H1120" i="2"/>
  <c r="H1119" i="2"/>
  <c r="H1118" i="2"/>
  <c r="H1117" i="2"/>
  <c r="H1116" i="2"/>
  <c r="H1115" i="2"/>
  <c r="H1114" i="2"/>
  <c r="H1113" i="2"/>
  <c r="H1110" i="2"/>
  <c r="H1109" i="2"/>
  <c r="H1108" i="2"/>
  <c r="H1107" i="2"/>
  <c r="H1106" i="2"/>
  <c r="H1105" i="2"/>
  <c r="H1104" i="2"/>
  <c r="H1103" i="2"/>
  <c r="H1102" i="2"/>
  <c r="H1101" i="2"/>
  <c r="H1098" i="2"/>
  <c r="H1097" i="2"/>
  <c r="H1096" i="2"/>
  <c r="H1095" i="2"/>
  <c r="H1094" i="2"/>
  <c r="H1093" i="2"/>
  <c r="H1092" i="2"/>
  <c r="H1091" i="2"/>
  <c r="H1090" i="2"/>
  <c r="H1089" i="2"/>
  <c r="H1082" i="2"/>
  <c r="H1081" i="2"/>
  <c r="H1080" i="2"/>
  <c r="H1079" i="2"/>
  <c r="H1078" i="2"/>
  <c r="H1077" i="2"/>
  <c r="H1076" i="2"/>
  <c r="H1075" i="2"/>
  <c r="H1074" i="2"/>
  <c r="H1073" i="2"/>
  <c r="H1063" i="2"/>
  <c r="H1062" i="2"/>
  <c r="H1061" i="2"/>
  <c r="H1060" i="2"/>
  <c r="H1059" i="2"/>
  <c r="H1058" i="2"/>
  <c r="H1057" i="2"/>
  <c r="H1056" i="2"/>
  <c r="H1055" i="2"/>
  <c r="H1054" i="2"/>
  <c r="H1018" i="2"/>
  <c r="H1017" i="2"/>
  <c r="H1016" i="2"/>
  <c r="H1015" i="2"/>
  <c r="H1014" i="2"/>
  <c r="H1013" i="2"/>
  <c r="H1012" i="2"/>
  <c r="H1011" i="2"/>
  <c r="H1010" i="2"/>
  <c r="H1009" i="2"/>
  <c r="H1048" i="2"/>
  <c r="H1047" i="2"/>
  <c r="H1046" i="2"/>
  <c r="H1045" i="2"/>
  <c r="H1044" i="2"/>
  <c r="H1043" i="2"/>
  <c r="H1042" i="2"/>
  <c r="H1041" i="2"/>
  <c r="H1040" i="2"/>
  <c r="H1039" i="2"/>
  <c r="H1005" i="2"/>
  <c r="H1004" i="2"/>
  <c r="H1003" i="2"/>
  <c r="H1002" i="2"/>
  <c r="H1001" i="2"/>
  <c r="H1000" i="2"/>
  <c r="H999" i="2"/>
  <c r="H998" i="2"/>
  <c r="H997" i="2"/>
  <c r="H996" i="2"/>
  <c r="H993" i="2"/>
  <c r="H992" i="2"/>
  <c r="H991" i="2"/>
  <c r="H990" i="2"/>
  <c r="H989" i="2"/>
  <c r="H988" i="2"/>
  <c r="H987" i="2"/>
  <c r="H986" i="2"/>
  <c r="H985" i="2"/>
  <c r="H984" i="2"/>
  <c r="H981" i="2"/>
  <c r="H980" i="2"/>
  <c r="H979" i="2"/>
  <c r="H978" i="2"/>
  <c r="H977" i="2"/>
  <c r="H976" i="2"/>
  <c r="H975" i="2"/>
  <c r="H974" i="2"/>
  <c r="H973" i="2"/>
  <c r="H972" i="2"/>
  <c r="H969" i="2"/>
  <c r="H968" i="2"/>
  <c r="H967" i="2"/>
  <c r="H966" i="2"/>
  <c r="H965" i="2"/>
  <c r="H964" i="2"/>
  <c r="H963" i="2"/>
  <c r="H962" i="2"/>
  <c r="H961" i="2"/>
  <c r="H960" i="2"/>
  <c r="H957" i="2"/>
  <c r="H956" i="2"/>
  <c r="H955" i="2"/>
  <c r="H954" i="2"/>
  <c r="H953" i="2"/>
  <c r="H952" i="2"/>
  <c r="H951" i="2"/>
  <c r="H950" i="2"/>
  <c r="H949" i="2"/>
  <c r="H948" i="2"/>
  <c r="H943" i="2"/>
  <c r="H942" i="2"/>
  <c r="H941" i="2"/>
  <c r="H940" i="2"/>
  <c r="H939" i="2"/>
  <c r="H938" i="2"/>
  <c r="H937" i="2"/>
  <c r="H936" i="2"/>
  <c r="H935" i="2"/>
  <c r="H934" i="2"/>
  <c r="H926" i="2"/>
  <c r="H925" i="2"/>
  <c r="H924" i="2"/>
  <c r="H923" i="2"/>
  <c r="H922" i="2"/>
  <c r="H921" i="2"/>
  <c r="H920" i="2"/>
  <c r="H919" i="2"/>
  <c r="H918" i="2"/>
  <c r="H917" i="2"/>
  <c r="H913" i="2"/>
  <c r="H912" i="2"/>
  <c r="H911" i="2"/>
  <c r="H910" i="2"/>
  <c r="H909" i="2"/>
  <c r="H908" i="2"/>
  <c r="H907" i="2"/>
  <c r="H906" i="2"/>
  <c r="H905" i="2"/>
  <c r="H904" i="2"/>
  <c r="H901" i="2"/>
  <c r="H900" i="2"/>
  <c r="H899" i="2"/>
  <c r="H898" i="2"/>
  <c r="H897" i="2"/>
  <c r="H896" i="2"/>
  <c r="H895" i="2"/>
  <c r="H894" i="2"/>
  <c r="H893" i="2"/>
  <c r="H892" i="2"/>
  <c r="H886" i="2"/>
  <c r="H885" i="2"/>
  <c r="H884" i="2"/>
  <c r="H883" i="2"/>
  <c r="H882" i="2"/>
  <c r="H881" i="2"/>
  <c r="H880" i="2"/>
  <c r="H879" i="2"/>
  <c r="H878" i="2"/>
  <c r="H877" i="2"/>
  <c r="H874" i="2"/>
  <c r="H873" i="2"/>
  <c r="H872" i="2"/>
  <c r="H871" i="2"/>
  <c r="H870" i="2"/>
  <c r="H869" i="2"/>
  <c r="H868" i="2"/>
  <c r="H867" i="2"/>
  <c r="H866" i="2"/>
  <c r="H865" i="2"/>
  <c r="H862" i="2"/>
  <c r="H861" i="2"/>
  <c r="H860" i="2"/>
  <c r="H859" i="2"/>
  <c r="H858" i="2"/>
  <c r="H857" i="2"/>
  <c r="H856" i="2"/>
  <c r="H855" i="2"/>
  <c r="H854" i="2"/>
  <c r="H853" i="2"/>
  <c r="H850" i="2"/>
  <c r="H849" i="2"/>
  <c r="H848" i="2"/>
  <c r="H847" i="2"/>
  <c r="H846" i="2"/>
  <c r="H845" i="2"/>
  <c r="H844" i="2"/>
  <c r="H843" i="2"/>
  <c r="H842" i="2"/>
  <c r="H841" i="2"/>
  <c r="H838" i="2"/>
  <c r="H837" i="2"/>
  <c r="H836" i="2"/>
  <c r="H835" i="2"/>
  <c r="H834" i="2"/>
  <c r="H833" i="2"/>
  <c r="H832" i="2"/>
  <c r="H831" i="2"/>
  <c r="H830" i="2"/>
  <c r="H829" i="2"/>
  <c r="H826" i="2"/>
  <c r="H825" i="2"/>
  <c r="H824" i="2"/>
  <c r="H823" i="2"/>
  <c r="H822" i="2"/>
  <c r="H821" i="2"/>
  <c r="H820" i="2"/>
  <c r="H819" i="2"/>
  <c r="H818" i="2"/>
  <c r="H817" i="2"/>
  <c r="H798" i="2"/>
  <c r="H797" i="2"/>
  <c r="H796" i="2"/>
  <c r="H795" i="2"/>
  <c r="H794" i="2"/>
  <c r="H793" i="2"/>
  <c r="H792" i="2"/>
  <c r="H791" i="2"/>
  <c r="H790" i="2"/>
  <c r="H789" i="2"/>
  <c r="H786" i="2"/>
  <c r="H785" i="2"/>
  <c r="H784" i="2"/>
  <c r="H783" i="2"/>
  <c r="H782" i="2"/>
  <c r="H781" i="2"/>
  <c r="H780" i="2"/>
  <c r="H779" i="2"/>
  <c r="H778" i="2"/>
  <c r="H777" i="2"/>
  <c r="H771" i="2"/>
  <c r="H770" i="2"/>
  <c r="H769" i="2"/>
  <c r="H768" i="2"/>
  <c r="H767" i="2"/>
  <c r="H766" i="2"/>
  <c r="H765" i="2"/>
  <c r="H764" i="2"/>
  <c r="H763" i="2"/>
  <c r="H762" i="2"/>
  <c r="H759" i="2"/>
  <c r="H758" i="2"/>
  <c r="H757" i="2"/>
  <c r="H756" i="2"/>
  <c r="H755" i="2"/>
  <c r="H754" i="2"/>
  <c r="H753" i="2"/>
  <c r="H752" i="2"/>
  <c r="H751" i="2"/>
  <c r="H750" i="2"/>
  <c r="H747" i="2"/>
  <c r="H746" i="2"/>
  <c r="H745" i="2"/>
  <c r="H744" i="2"/>
  <c r="H743" i="2"/>
  <c r="H742" i="2"/>
  <c r="H741" i="2"/>
  <c r="H740" i="2"/>
  <c r="H739" i="2"/>
  <c r="H738" i="2"/>
  <c r="H735" i="2"/>
  <c r="H734" i="2"/>
  <c r="H733" i="2"/>
  <c r="H732" i="2"/>
  <c r="H731" i="2"/>
  <c r="H730" i="2"/>
  <c r="H729" i="2"/>
  <c r="H728" i="2"/>
  <c r="H727" i="2"/>
  <c r="H726" i="2"/>
  <c r="H720" i="2"/>
  <c r="H719" i="2"/>
  <c r="H718" i="2"/>
  <c r="H717" i="2"/>
  <c r="H716" i="2"/>
  <c r="H715" i="2"/>
  <c r="H714" i="2"/>
  <c r="H713" i="2"/>
  <c r="H712" i="2"/>
  <c r="H711" i="2"/>
  <c r="H708" i="2"/>
  <c r="H707" i="2"/>
  <c r="H706" i="2"/>
  <c r="H705" i="2"/>
  <c r="H704" i="2"/>
  <c r="H703" i="2"/>
  <c r="H702" i="2"/>
  <c r="H701" i="2"/>
  <c r="H700" i="2"/>
  <c r="H699" i="2"/>
  <c r="H693" i="2"/>
  <c r="H692" i="2"/>
  <c r="H691" i="2"/>
  <c r="H690" i="2"/>
  <c r="H689" i="2"/>
  <c r="H688" i="2"/>
  <c r="H687" i="2"/>
  <c r="H686" i="2"/>
  <c r="H685" i="2"/>
  <c r="H684" i="2"/>
  <c r="H681" i="2"/>
  <c r="H680" i="2"/>
  <c r="H679" i="2"/>
  <c r="H678" i="2"/>
  <c r="H677" i="2"/>
  <c r="H676" i="2"/>
  <c r="H675" i="2"/>
  <c r="H674" i="2"/>
  <c r="H673" i="2"/>
  <c r="H672" i="2"/>
  <c r="H666" i="2"/>
  <c r="H665" i="2"/>
  <c r="H664" i="2"/>
  <c r="H663" i="2"/>
  <c r="H662" i="2"/>
  <c r="H661" i="2"/>
  <c r="H660" i="2"/>
  <c r="H659" i="2"/>
  <c r="H658" i="2"/>
  <c r="H657" i="2"/>
  <c r="H654" i="2"/>
  <c r="H653" i="2"/>
  <c r="H652" i="2"/>
  <c r="H651" i="2"/>
  <c r="H650" i="2"/>
  <c r="H649" i="2"/>
  <c r="H648" i="2"/>
  <c r="H647" i="2"/>
  <c r="H646" i="2"/>
  <c r="H645" i="2"/>
  <c r="H30" i="2"/>
  <c r="H29" i="2"/>
  <c r="H28" i="2"/>
  <c r="H27" i="2"/>
  <c r="H26" i="2"/>
  <c r="H25" i="2"/>
  <c r="H24" i="2"/>
  <c r="H23" i="2"/>
  <c r="H22" i="2"/>
  <c r="H813" i="2"/>
  <c r="H812" i="2"/>
  <c r="H811" i="2"/>
  <c r="H810" i="2"/>
  <c r="H809" i="2"/>
  <c r="H808" i="2"/>
  <c r="H807" i="2"/>
  <c r="H806" i="2"/>
  <c r="H805" i="2"/>
  <c r="H804" i="2"/>
  <c r="H602" i="2"/>
  <c r="H601" i="2"/>
  <c r="H600" i="2"/>
  <c r="H599" i="2"/>
  <c r="H598" i="2"/>
  <c r="H597" i="2"/>
  <c r="H596" i="2"/>
  <c r="H595" i="2"/>
  <c r="H590" i="2"/>
  <c r="H589" i="2"/>
  <c r="H588" i="2"/>
  <c r="H587" i="2"/>
  <c r="H586" i="2"/>
  <c r="H585" i="2"/>
  <c r="H584" i="2"/>
  <c r="H583" i="2"/>
  <c r="H578" i="2"/>
  <c r="H577" i="2"/>
  <c r="H576" i="2"/>
  <c r="H575" i="2"/>
  <c r="H574" i="2"/>
  <c r="H573" i="2"/>
  <c r="H572" i="2"/>
  <c r="H571" i="2"/>
  <c r="H566" i="2"/>
  <c r="H565" i="2"/>
  <c r="H564" i="2"/>
  <c r="H563" i="2"/>
  <c r="H562" i="2"/>
  <c r="H561" i="2"/>
  <c r="H560" i="2"/>
  <c r="H559" i="2"/>
  <c r="H554" i="2"/>
  <c r="H553" i="2"/>
  <c r="H552" i="2"/>
  <c r="H551" i="2"/>
  <c r="H550" i="2"/>
  <c r="H549" i="2"/>
  <c r="H548" i="2"/>
  <c r="H547" i="2"/>
  <c r="H529" i="2"/>
  <c r="H528" i="2"/>
  <c r="H527" i="2"/>
  <c r="H526" i="2"/>
  <c r="H525" i="2"/>
  <c r="H524" i="2"/>
  <c r="H523" i="2"/>
  <c r="H522" i="2"/>
  <c r="H541" i="2"/>
  <c r="H540" i="2"/>
  <c r="H539" i="2"/>
  <c r="H538" i="2"/>
  <c r="H537" i="2"/>
  <c r="H536" i="2"/>
  <c r="H535" i="2"/>
  <c r="H534" i="2"/>
  <c r="H514" i="2"/>
  <c r="H513" i="2"/>
  <c r="H512" i="2"/>
  <c r="H511" i="2"/>
  <c r="H510" i="2"/>
  <c r="H509" i="2"/>
  <c r="H508" i="2"/>
  <c r="H507" i="2"/>
  <c r="H497" i="2"/>
  <c r="H496" i="2"/>
  <c r="H495" i="2"/>
  <c r="H494" i="2"/>
  <c r="H493" i="2"/>
  <c r="H492" i="2"/>
  <c r="H491" i="2"/>
  <c r="H490" i="2"/>
  <c r="H480" i="2"/>
  <c r="H479" i="2"/>
  <c r="H478" i="2"/>
  <c r="H477" i="2"/>
  <c r="H476" i="2"/>
  <c r="H475" i="2"/>
  <c r="H474" i="2"/>
  <c r="H473" i="2"/>
  <c r="H468" i="2"/>
  <c r="H467" i="2"/>
  <c r="H466" i="2"/>
  <c r="H465" i="2"/>
  <c r="H464" i="2"/>
  <c r="H463" i="2"/>
  <c r="H462" i="2"/>
  <c r="H461" i="2"/>
  <c r="H454" i="2"/>
  <c r="H453" i="2"/>
  <c r="H452" i="2"/>
  <c r="H451" i="2"/>
  <c r="H450" i="2"/>
  <c r="H449" i="2"/>
  <c r="H448" i="2"/>
  <c r="H447" i="2"/>
  <c r="H439" i="2"/>
  <c r="H438" i="2"/>
  <c r="H437" i="2"/>
  <c r="H436" i="2"/>
  <c r="H435" i="2"/>
  <c r="H434" i="2"/>
  <c r="H433" i="2"/>
  <c r="H432" i="2"/>
  <c r="H427" i="2"/>
  <c r="H426" i="2"/>
  <c r="H425" i="2"/>
  <c r="H424" i="2"/>
  <c r="H423" i="2"/>
  <c r="H422" i="2"/>
  <c r="H421" i="2"/>
  <c r="H420" i="2"/>
  <c r="H414" i="2"/>
  <c r="H413" i="2"/>
  <c r="H412" i="2"/>
  <c r="H411" i="2"/>
  <c r="H410" i="2"/>
  <c r="H409" i="2"/>
  <c r="H408" i="2"/>
  <c r="H407" i="2"/>
  <c r="H402" i="2"/>
  <c r="H401" i="2"/>
  <c r="H400" i="2"/>
  <c r="H399" i="2"/>
  <c r="H398" i="2"/>
  <c r="H397" i="2"/>
  <c r="H396" i="2"/>
  <c r="H395" i="2"/>
  <c r="H389" i="2"/>
  <c r="H388" i="2"/>
  <c r="H387" i="2"/>
  <c r="H386" i="2"/>
  <c r="H385" i="2"/>
  <c r="H384" i="2"/>
  <c r="H383" i="2"/>
  <c r="H382" i="2"/>
  <c r="H371" i="2"/>
  <c r="H370" i="2"/>
  <c r="H369" i="2"/>
  <c r="H368" i="2"/>
  <c r="H367" i="2"/>
  <c r="H366" i="2"/>
  <c r="H365" i="2"/>
  <c r="H364" i="2"/>
  <c r="H358" i="2"/>
  <c r="H357" i="2"/>
  <c r="H356" i="2"/>
  <c r="H355" i="2"/>
  <c r="H354" i="2"/>
  <c r="H353" i="2"/>
  <c r="H352" i="2"/>
  <c r="H351" i="2"/>
  <c r="H346" i="2"/>
  <c r="H345" i="2"/>
  <c r="H344" i="2"/>
  <c r="H343" i="2"/>
  <c r="H342" i="2"/>
  <c r="H341" i="2"/>
  <c r="H340" i="2"/>
  <c r="H339" i="2"/>
  <c r="H334" i="2"/>
  <c r="H333" i="2"/>
  <c r="H332" i="2"/>
  <c r="H331" i="2"/>
  <c r="H330" i="2"/>
  <c r="H329" i="2"/>
  <c r="H328" i="2"/>
  <c r="H327" i="2"/>
  <c r="H321" i="2"/>
  <c r="H320" i="2"/>
  <c r="H319" i="2"/>
  <c r="H318" i="2"/>
  <c r="H317" i="2"/>
  <c r="H316" i="2"/>
  <c r="H315" i="2"/>
  <c r="H314" i="2"/>
  <c r="H308" i="2"/>
  <c r="H307" i="2"/>
  <c r="H306" i="2"/>
  <c r="H305" i="2"/>
  <c r="H304" i="2"/>
  <c r="H303" i="2"/>
  <c r="H302" i="2"/>
  <c r="H301" i="2"/>
  <c r="H296" i="2"/>
  <c r="H295" i="2"/>
  <c r="H294" i="2"/>
  <c r="H293" i="2"/>
  <c r="H292" i="2"/>
  <c r="H291" i="2"/>
  <c r="H290" i="2"/>
  <c r="H289" i="2"/>
  <c r="H283" i="2"/>
  <c r="H282" i="2"/>
  <c r="H281" i="2"/>
  <c r="H280" i="2"/>
  <c r="H279" i="2"/>
  <c r="H278" i="2"/>
  <c r="H277" i="2"/>
  <c r="H276" i="2"/>
  <c r="H267" i="2"/>
  <c r="H266" i="2"/>
  <c r="H265" i="2"/>
  <c r="H264" i="2"/>
  <c r="H263" i="2"/>
  <c r="H262" i="2"/>
  <c r="H261" i="2"/>
  <c r="H260" i="2"/>
  <c r="H255" i="2"/>
  <c r="H254" i="2"/>
  <c r="H253" i="2"/>
  <c r="H252" i="2"/>
  <c r="H251" i="2"/>
  <c r="H250" i="2"/>
  <c r="H249" i="2"/>
  <c r="H248" i="2"/>
  <c r="H241" i="2"/>
  <c r="H240" i="2"/>
  <c r="H239" i="2"/>
  <c r="H238" i="2"/>
  <c r="H237" i="2"/>
  <c r="H236" i="2"/>
  <c r="H235" i="2"/>
  <c r="H234" i="2"/>
  <c r="H229" i="2"/>
  <c r="H228" i="2"/>
  <c r="H227" i="2"/>
  <c r="H226" i="2"/>
  <c r="H225" i="2"/>
  <c r="H224" i="2"/>
  <c r="H223" i="2"/>
  <c r="H222" i="2"/>
  <c r="H214" i="2"/>
  <c r="H213" i="2"/>
  <c r="H212" i="2"/>
  <c r="H211" i="2"/>
  <c r="H210" i="2"/>
  <c r="H209" i="2"/>
  <c r="H208" i="2"/>
  <c r="H207" i="2"/>
  <c r="H202" i="2"/>
  <c r="H201" i="2"/>
  <c r="H200" i="2"/>
  <c r="H199" i="2"/>
  <c r="H198" i="2"/>
  <c r="H197" i="2"/>
  <c r="H196" i="2"/>
  <c r="H195" i="2"/>
  <c r="H190" i="2"/>
  <c r="H189" i="2"/>
  <c r="H188" i="2"/>
  <c r="H187" i="2"/>
  <c r="H186" i="2"/>
  <c r="H185" i="2"/>
  <c r="H184" i="2"/>
  <c r="H183" i="2"/>
  <c r="H178" i="2"/>
  <c r="H177" i="2"/>
  <c r="H176" i="2"/>
  <c r="H175" i="2"/>
  <c r="H174" i="2"/>
  <c r="H173" i="2"/>
  <c r="H172" i="2"/>
  <c r="H171" i="2"/>
  <c r="H162" i="2"/>
  <c r="H161" i="2"/>
  <c r="H160" i="2"/>
  <c r="H159" i="2"/>
  <c r="H158" i="2"/>
  <c r="H157" i="2"/>
  <c r="H156" i="2"/>
  <c r="H155" i="2"/>
  <c r="H149" i="2"/>
  <c r="H148" i="2"/>
  <c r="H147" i="2"/>
  <c r="H146" i="2"/>
  <c r="H145" i="2"/>
  <c r="H144" i="2"/>
  <c r="H143" i="2"/>
  <c r="H142" i="2"/>
  <c r="H137" i="2"/>
  <c r="H136" i="2"/>
  <c r="H135" i="2"/>
  <c r="H134" i="2"/>
  <c r="H133" i="2"/>
  <c r="H132" i="2"/>
  <c r="H131" i="2"/>
  <c r="H130" i="2"/>
  <c r="H121" i="2"/>
  <c r="H120" i="2"/>
  <c r="H119" i="2"/>
  <c r="H118" i="2"/>
  <c r="H117" i="2"/>
  <c r="H116" i="2"/>
  <c r="H115" i="2"/>
  <c r="H114" i="2"/>
  <c r="H106" i="2"/>
  <c r="H105" i="2"/>
  <c r="H104" i="2"/>
  <c r="H103" i="2"/>
  <c r="H102" i="2"/>
  <c r="H101" i="2"/>
  <c r="H100" i="2"/>
  <c r="H99" i="2"/>
  <c r="H87" i="2"/>
  <c r="H86" i="2"/>
  <c r="H85" i="2"/>
  <c r="H84" i="2"/>
  <c r="H83" i="2"/>
  <c r="H82" i="2"/>
  <c r="H81" i="2"/>
  <c r="H80" i="2"/>
  <c r="H73" i="2"/>
  <c r="H72" i="2"/>
  <c r="H71" i="2"/>
  <c r="H70" i="2"/>
  <c r="H69" i="2"/>
  <c r="H68" i="2"/>
  <c r="H67" i="2"/>
  <c r="H66" i="2"/>
  <c r="H44" i="2"/>
  <c r="H45" i="2"/>
  <c r="H46" i="2"/>
  <c r="H47" i="2"/>
  <c r="H48" i="2"/>
  <c r="H49" i="2"/>
  <c r="H50" i="2"/>
  <c r="H51" i="2"/>
  <c r="H52" i="2"/>
  <c r="H43" i="2"/>
  <c r="H639" i="2"/>
  <c r="H638" i="2"/>
  <c r="H637" i="2"/>
  <c r="H636" i="2"/>
  <c r="H635" i="2"/>
  <c r="H634" i="2"/>
  <c r="H633" i="2"/>
  <c r="H632" i="2"/>
  <c r="H631" i="2"/>
  <c r="H630" i="2"/>
  <c r="H626" i="2"/>
  <c r="H625" i="2"/>
  <c r="H624" i="2"/>
  <c r="H623" i="2"/>
  <c r="H622" i="2"/>
  <c r="H621" i="2"/>
  <c r="H620" i="2"/>
  <c r="H619" i="2"/>
  <c r="H618" i="2"/>
  <c r="H617" i="2"/>
  <c r="H607" i="2"/>
  <c r="H608" i="2"/>
  <c r="H609" i="2"/>
  <c r="H610" i="2"/>
  <c r="H606" i="2"/>
  <c r="H611" i="2"/>
  <c r="H594" i="2"/>
  <c r="H593" i="2"/>
  <c r="H582" i="2"/>
  <c r="H581" i="2"/>
  <c r="H570" i="2"/>
  <c r="H569" i="2"/>
  <c r="H558" i="2"/>
  <c r="H557" i="2"/>
  <c r="H521" i="2"/>
  <c r="H520" i="2"/>
  <c r="H533" i="2"/>
  <c r="H532" i="2"/>
  <c r="H472" i="2"/>
  <c r="H471" i="2"/>
  <c r="H431" i="2"/>
  <c r="H430" i="2"/>
  <c r="H406" i="2"/>
  <c r="H405" i="2"/>
  <c r="H394" i="2"/>
  <c r="H393" i="2"/>
  <c r="H350" i="2"/>
  <c r="H349" i="2"/>
  <c r="H338" i="2"/>
  <c r="H337" i="2"/>
  <c r="H313" i="2"/>
  <c r="H312" i="2"/>
  <c r="H288" i="2"/>
  <c r="H287" i="2"/>
  <c r="H300" i="2"/>
  <c r="H299" i="2"/>
  <c r="H259" i="2"/>
  <c r="H258" i="2"/>
  <c r="H182" i="2"/>
  <c r="H181" i="2"/>
  <c r="H170" i="2"/>
  <c r="H154" i="2"/>
  <c r="H153" i="2"/>
  <c r="H65" i="2"/>
  <c r="H78" i="2"/>
  <c r="H97" i="2"/>
  <c r="H64" i="2"/>
  <c r="D7" i="2"/>
  <c r="D5" i="2"/>
  <c r="H1083" i="2" l="1"/>
  <c r="H1351" i="2"/>
  <c r="H1323" i="2"/>
  <c r="H1336" i="2"/>
  <c r="H1308" i="2"/>
  <c r="H1295" i="2"/>
  <c r="H1277" i="2"/>
  <c r="H1265" i="2"/>
  <c r="H1251" i="2"/>
  <c r="H1224" i="2"/>
  <c r="H1019" i="2"/>
  <c r="H1064" i="2"/>
  <c r="H1111" i="2"/>
  <c r="H1147" i="2"/>
  <c r="H1186" i="2"/>
  <c r="H1199" i="2"/>
  <c r="H1236" i="2"/>
  <c r="H1212" i="2"/>
  <c r="H1135" i="2"/>
  <c r="H1159" i="2"/>
  <c r="H1049" i="2"/>
  <c r="H1099" i="2"/>
  <c r="H1123" i="2"/>
  <c r="H1173" i="2"/>
  <c r="H994" i="2"/>
  <c r="H958" i="2"/>
  <c r="H944" i="2"/>
  <c r="H970" i="2"/>
  <c r="H982" i="2"/>
  <c r="H1006" i="2"/>
  <c r="H927" i="2"/>
  <c r="H875" i="2"/>
  <c r="H902" i="2"/>
  <c r="H914" i="2"/>
  <c r="H851" i="2"/>
  <c r="H863" i="2"/>
  <c r="H887" i="2"/>
  <c r="H839" i="2"/>
  <c r="H827" i="2"/>
  <c r="H799" i="2"/>
  <c r="H787" i="2"/>
  <c r="H760" i="2"/>
  <c r="H772" i="2"/>
  <c r="H736" i="2"/>
  <c r="H748" i="2"/>
  <c r="H721" i="2"/>
  <c r="H709" i="2"/>
  <c r="H682" i="2"/>
  <c r="H694" i="2"/>
  <c r="H655" i="2"/>
  <c r="H667" i="2"/>
  <c r="H814" i="2"/>
  <c r="H603" i="2"/>
  <c r="H579" i="2"/>
  <c r="H591" i="2"/>
  <c r="H567" i="2"/>
  <c r="H542" i="2"/>
  <c r="H530" i="2"/>
  <c r="H481" i="2"/>
  <c r="H440" i="2"/>
  <c r="H415" i="2"/>
  <c r="H403" i="2"/>
  <c r="H359" i="2"/>
  <c r="H347" i="2"/>
  <c r="H322" i="2"/>
  <c r="H309" i="2"/>
  <c r="H297" i="2"/>
  <c r="H268" i="2"/>
  <c r="H191" i="2"/>
  <c r="H163" i="2"/>
  <c r="H74" i="2"/>
  <c r="H53" i="2"/>
  <c r="D42" i="1" s="1"/>
  <c r="H640" i="2"/>
  <c r="H627" i="2"/>
  <c r="H1065" i="2" l="1"/>
  <c r="H722" i="2"/>
  <c r="D53" i="1" s="1"/>
  <c r="H800" i="2"/>
  <c r="D55" i="1" s="1"/>
  <c r="H668" i="2"/>
  <c r="D51" i="1" s="1"/>
  <c r="H695" i="2"/>
  <c r="D52" i="1" s="1"/>
  <c r="D59" i="1"/>
  <c r="D63" i="1"/>
  <c r="H1337" i="2"/>
  <c r="H1309" i="2"/>
  <c r="H1278" i="2"/>
  <c r="H1237" i="2"/>
  <c r="H928" i="2"/>
  <c r="H773" i="2"/>
  <c r="D54" i="1" s="1"/>
  <c r="D61" i="1" l="1"/>
  <c r="D57" i="1"/>
  <c r="D62" i="1"/>
  <c r="D56" i="1"/>
  <c r="D58" i="1"/>
  <c r="D60" i="1"/>
  <c r="D64" i="11" l="1"/>
  <c r="D66" i="11" l="1"/>
  <c r="D69" i="11"/>
  <c r="D68" i="11"/>
  <c r="D67" i="11"/>
  <c r="D70" i="11" l="1"/>
  <c r="D71" i="11" s="1"/>
  <c r="H612" i="2"/>
  <c r="H613" i="2"/>
  <c r="H614" i="2"/>
  <c r="H506" i="2"/>
  <c r="H505" i="2"/>
  <c r="H488" i="2"/>
  <c r="H489" i="2"/>
  <c r="H140" i="2"/>
  <c r="H141" i="2"/>
  <c r="H112" i="2"/>
  <c r="H113" i="2"/>
  <c r="H515" i="2" l="1"/>
  <c r="H498" i="2"/>
  <c r="H150" i="2"/>
  <c r="H122" i="2"/>
  <c r="D44" i="1" s="1"/>
  <c r="H459" i="2"/>
  <c r="H460" i="2"/>
  <c r="H128" i="2"/>
  <c r="H21" i="2"/>
  <c r="H31" i="2" s="1"/>
  <c r="D41" i="1" s="1"/>
  <c r="H605" i="2"/>
  <c r="H615" i="2" s="1"/>
  <c r="H546" i="2"/>
  <c r="H545" i="2"/>
  <c r="H446" i="2"/>
  <c r="H445" i="2"/>
  <c r="H419" i="2"/>
  <c r="H418" i="2"/>
  <c r="H381" i="2"/>
  <c r="H380" i="2"/>
  <c r="H363" i="2"/>
  <c r="H362" i="2"/>
  <c r="H326" i="2"/>
  <c r="H325" i="2"/>
  <c r="H275" i="2"/>
  <c r="H274" i="2"/>
  <c r="H247" i="2"/>
  <c r="H246" i="2"/>
  <c r="H233" i="2"/>
  <c r="H232" i="2"/>
  <c r="H221" i="2"/>
  <c r="H220" i="2"/>
  <c r="H206" i="2"/>
  <c r="H205" i="2"/>
  <c r="H194" i="2"/>
  <c r="H193" i="2"/>
  <c r="H169" i="2"/>
  <c r="H179" i="2" s="1"/>
  <c r="H129" i="2"/>
  <c r="H79" i="2"/>
  <c r="H88" i="2" s="1"/>
  <c r="H98" i="2"/>
  <c r="H107" i="2" s="1"/>
  <c r="H555" i="2" l="1"/>
  <c r="H203" i="2"/>
  <c r="H242" i="2"/>
  <c r="H335" i="2"/>
  <c r="H428" i="2"/>
  <c r="H455" i="2"/>
  <c r="H469" i="2"/>
  <c r="H372" i="2"/>
  <c r="H390" i="2"/>
  <c r="H138" i="2"/>
  <c r="H164" i="2" s="1"/>
  <c r="D45" i="1" s="1"/>
  <c r="H215" i="2"/>
  <c r="H256" i="2"/>
  <c r="H284" i="2"/>
  <c r="H230" i="2"/>
  <c r="H108" i="2"/>
  <c r="D43" i="1" s="1"/>
  <c r="H641" i="2" l="1"/>
  <c r="D50" i="1" s="1"/>
  <c r="H373" i="2"/>
  <c r="D48" i="1" s="1"/>
  <c r="H516" i="2"/>
  <c r="D49" i="1" s="1"/>
  <c r="H269" i="2"/>
  <c r="D47" i="1" s="1"/>
  <c r="H216" i="2"/>
  <c r="D46" i="1" s="1"/>
  <c r="D64" i="1" l="1"/>
  <c r="E1354" i="2"/>
  <c r="E1355" i="2" s="1"/>
  <c r="D69" i="1" l="1"/>
  <c r="D68" i="1"/>
  <c r="D67" i="1"/>
  <c r="D66" i="1"/>
  <c r="D70" i="1" l="1"/>
  <c r="D71" i="1" s="1"/>
</calcChain>
</file>

<file path=xl/sharedStrings.xml><?xml version="1.0" encoding="utf-8"?>
<sst xmlns="http://schemas.openxmlformats.org/spreadsheetml/2006/main" count="877" uniqueCount="448">
  <si>
    <t>Date:</t>
  </si>
  <si>
    <t>Revised:</t>
  </si>
  <si>
    <t xml:space="preserve">PROJECT INFORMATION </t>
  </si>
  <si>
    <t>HPD Project ID:</t>
  </si>
  <si>
    <t>HPD Project Name:</t>
  </si>
  <si>
    <t>HPD Primary Program:</t>
  </si>
  <si>
    <t>HPD Secondary Program:</t>
  </si>
  <si>
    <t>Select all that apply:</t>
  </si>
  <si>
    <t>HDFC</t>
  </si>
  <si>
    <t>Co-op</t>
  </si>
  <si>
    <t>Rental</t>
  </si>
  <si>
    <t>Contractor Firm:</t>
  </si>
  <si>
    <t>Contractor Name (Printed):</t>
  </si>
  <si>
    <t>Contractor Signature:</t>
  </si>
  <si>
    <t>Enter the following percentages:</t>
  </si>
  <si>
    <t>Project liability and workers' compensation insurance</t>
  </si>
  <si>
    <t>Project general conditions</t>
  </si>
  <si>
    <t>General contractor overhead and profit</t>
  </si>
  <si>
    <t>Performance/payment bond or letter of credit (projects over $1M)</t>
  </si>
  <si>
    <t>COST PER DWELLING UNIT</t>
  </si>
  <si>
    <t>*Note: for projects with one building, this summary also serves as the project-level summary.</t>
  </si>
  <si>
    <t>Borough:</t>
  </si>
  <si>
    <t>Address:</t>
  </si>
  <si>
    <t>Total Project Buildings:</t>
  </si>
  <si>
    <t>Total Project Units:</t>
  </si>
  <si>
    <t>Mixed</t>
  </si>
  <si>
    <t>Architect of Record:</t>
  </si>
  <si>
    <t>COST SUMMARY</t>
  </si>
  <si>
    <t>DIVISION / Work Description</t>
  </si>
  <si>
    <t xml:space="preserve">Total </t>
  </si>
  <si>
    <t>CE</t>
  </si>
  <si>
    <t>M</t>
  </si>
  <si>
    <t>00 General</t>
  </si>
  <si>
    <t>01 General Requirements</t>
  </si>
  <si>
    <t>02 Existing Conditions</t>
  </si>
  <si>
    <t>03 Concrete</t>
  </si>
  <si>
    <t>04 Masonry</t>
  </si>
  <si>
    <t>05 Metals</t>
  </si>
  <si>
    <t>06 Woods, Plastics, &amp; Composites</t>
  </si>
  <si>
    <t>07 Thermal &amp; Moisture Protection</t>
  </si>
  <si>
    <t>08 Openings</t>
  </si>
  <si>
    <t>09 Finishes</t>
  </si>
  <si>
    <t>10 Specialties</t>
  </si>
  <si>
    <t>11 Equipment</t>
  </si>
  <si>
    <t>12 Furnishings</t>
  </si>
  <si>
    <t>14 Conveying Equipment</t>
  </si>
  <si>
    <t>21 Fire Suppression</t>
  </si>
  <si>
    <t>22 Plumbing</t>
  </si>
  <si>
    <t>23 Heating Ventilation &amp; Air Conditioning</t>
  </si>
  <si>
    <t>26 Electrical</t>
  </si>
  <si>
    <t>27 Communications</t>
  </si>
  <si>
    <t>28 Electronic Safety &amp; Security</t>
  </si>
  <si>
    <t>31 Earthwork</t>
  </si>
  <si>
    <t>32 Exterior Improvements</t>
  </si>
  <si>
    <t>Miscellaneous</t>
  </si>
  <si>
    <t>CONSTRUCTION COST TOTAL</t>
  </si>
  <si>
    <t>GRAND TOTAL</t>
  </si>
  <si>
    <t>Architect Name (Printed):</t>
  </si>
  <si>
    <t>Architect of Record Signature:</t>
  </si>
  <si>
    <t>Sponsor:</t>
  </si>
  <si>
    <t>Sponsor Name (Printed):</t>
  </si>
  <si>
    <t>Sponsor Signature:</t>
  </si>
  <si>
    <t>Project ID:</t>
  </si>
  <si>
    <t>Div</t>
  </si>
  <si>
    <t>Sect</t>
  </si>
  <si>
    <t>Description</t>
  </si>
  <si>
    <t>Quantity</t>
  </si>
  <si>
    <t>Unit</t>
  </si>
  <si>
    <t>Unit Cost</t>
  </si>
  <si>
    <t>Amount</t>
  </si>
  <si>
    <t>Division</t>
  </si>
  <si>
    <t>GENERAL</t>
  </si>
  <si>
    <t>--</t>
  </si>
  <si>
    <t>Perform all work listed in this scope.</t>
  </si>
  <si>
    <t>All work will be performed with tenants in place.</t>
  </si>
  <si>
    <t>HPD requires that all contractors have completed walkthrough of the property and have verified &amp; agreed on all quantities listed within this scope.</t>
  </si>
  <si>
    <t>Contractor shall provide the owner and HPD with all warranty information on any new installation of: roof, boiler, hot water heater, windows, and mechanical systems, etc.</t>
  </si>
  <si>
    <t>Contractor is responsible for all required city agency filings with approval, permits and all applicable fees with DOB, DOT, DEP, Parks, LPC, FDNY and any other applicable agencies on this project.</t>
  </si>
  <si>
    <t>Provide all construction permits with DOB and or other city agencies as required for the project such as: asbestos abatement, masonry, sidewalk bridge / shed, boiler, HWH, required mechanical and electrical permits, tenant protection plan, etc. and any other items required as per code to complete work. All required permits are inclusive in project general conditions.</t>
  </si>
  <si>
    <t>Contractor is responsible for project licensed professional consultant filing fees with DOB and other city agencies. All required filings and fees are inclusive in project general conditions.</t>
  </si>
  <si>
    <t>Provide and indicate all general conitions, overhead &amp; profit, insurance, and bond requirements in the bid breakdown cost summary sheet.</t>
  </si>
  <si>
    <t>Provide third-party independent licensed professional to file energy report with DOB approval on roof insulation installation as per NYC Energy Conservation Code (NYCECC). Owner selects firm to perform services and payment is made through the contractor on behalf of the owner.</t>
  </si>
  <si>
    <t>L.S.</t>
  </si>
  <si>
    <t>GENERAL SUBTOTAL</t>
  </si>
  <si>
    <t>DIVISION 01. GENERAL REQUIREMENTS</t>
  </si>
  <si>
    <t>Section 011000 Summary</t>
  </si>
  <si>
    <t>Provide all permits and other items required to complete</t>
  </si>
  <si>
    <t>All work and materials must comply with NYC building code.</t>
  </si>
  <si>
    <t>Contractor shall provide the owner and HPD with all warranty information on any new installation of:  roof, boiler, hot water heater, windows and mechanical systems, etc.</t>
  </si>
  <si>
    <t>The contractor is responsible for all filings, permits and all applicable fees with DOB, DOT, DEP, Parks and any other applicable agencies.</t>
  </si>
  <si>
    <t>DIVISION 01 SUBTOTAL</t>
  </si>
  <si>
    <t>DIVISION 02. EXISTING CONDITIONS</t>
  </si>
  <si>
    <t>Section 024119 Selective Structural Demolition</t>
  </si>
  <si>
    <t xml:space="preserve">Perform all demolition required to do new work in the sections of this scope of work.  </t>
  </si>
  <si>
    <t>Perform all demolition required to do new work. All demolition for new work where noted is inclusive with related respective sections of this scope. All building utilities shall be disconnected before any removal and/or demolition is commenced by any mechanical trade.</t>
  </si>
  <si>
    <t>Provide temporary shoring before commencement of demolition.</t>
  </si>
  <si>
    <t>Remove existing wood joists (20%), sub-flooring 100%), roof sheathing (10%), roofing, vents &amp; stacks, hung ceiling throughout, public halls, floors &amp; stairs, dumbwaiters, building entrance steps, etc.</t>
  </si>
  <si>
    <t>Remove existing boiler, breeching, electric service, wiring meters &amp; equipment, water gas, heating distribution systems including all risers, connections &amp; heating elements, drainage system including stacks, vents, branches, fixtures, underground lines and house trap, telephone distribution system, hot water heater, etc.</t>
  </si>
  <si>
    <t>024119 Selective Structural Demolition Subtotal</t>
  </si>
  <si>
    <t>Section 028223 Removal and Disposal of Asbestos Containing Materials</t>
  </si>
  <si>
    <t>Owner to engage in a certified asbestos investigator to inspect the building and file a report with the DOB and DEP.</t>
  </si>
  <si>
    <t>Contractor is responsible on all required filings, fees, and permits with applicable agencies included above. (Also see EEWC on asbestos caulking removal if applicable.)</t>
  </si>
  <si>
    <t>028223 Removal and Disposal of Absestos Containing Materials Subtotal</t>
  </si>
  <si>
    <t>Section 028333.13 Lead Based Paint Removal and Disposal</t>
  </si>
  <si>
    <t>Owner to engage the services of a certified lead risk assessor to inspect the building and file a report with DOHMH and agencies having jurisdiction.</t>
  </si>
  <si>
    <r>
      <t xml:space="preserve">Provide for Local Law 1 of 2004 (Lead-Based Paint Compliance). Provide the following remediation work listed below </t>
    </r>
    <r>
      <rPr>
        <i/>
        <sz val="10"/>
        <color rgb="FFFF0000"/>
        <rFont val="HelveticaNeueforSAS"/>
        <family val="2"/>
      </rPr>
      <t>(LIST OTHER AREAS IF LEAD BASED PAINT REMOVAL WORK IS IN THE SCOPE)</t>
    </r>
    <r>
      <rPr>
        <i/>
        <sz val="10"/>
        <color theme="1"/>
        <rFont val="HelveticaNeueforSAS"/>
        <family val="2"/>
      </rPr>
      <t>:</t>
    </r>
  </si>
  <si>
    <t>·  Safe Work Practices: All work that would disturb a painted surface must be performed using safe work practices as required under NYC Administrative Code 27-2056.11 and the Rules of the City of New York (RCNY) 11-06 and the Environmental Protection Agency (EPA) 40 CFR 745.85.</t>
  </si>
  <si>
    <t>·  Firm Certification: Any contractor firm that would disturb a painted surface must be EPA-certified for Renovation Repair and Painting (RRP) activities as per 40 CFR 745.89. Any contractor firm who would perform the removal of any windows or who would disturb more than 100 square feet of painted surface in a room must be EPA-certified for Renovation Repair and Painting (RRP) activities as per 40 CFR 745.89 and EPA-certified for the lead abatement (lead-based paint activities) as per 40 CFR 745.226.</t>
  </si>
  <si>
    <t>·  Worker Certification: Any worker that would disturb a painted surface shall be trained and certified, at a minimum, in accordance with the regulations issued by HUD at 24 C.F.R. § 35.1330(a)(4) and EPA at 40 CFR 745.90.</t>
  </si>
  <si>
    <t>·  Clearance: Lead contaminated dust clearance tests must be performed at the completion of work as required by NYC Administrative Code 27-2056.11 and RCNY 11-06 and submitted to HPD. The thresholds for clearance shall be those identified in RCNY 11-06. Laboratory used for wipe analysis must be NLLAP and ELAP certified. The person who performs each clearance test must be EPA-certified as an inspector or risk assessor and must be a third-party, who is independent of the owner and any individual or firm that performs the renovation work. Owner selects firm to perform services and payment is made through the contractor on behalf of the owner.</t>
  </si>
  <si>
    <t>·  Designated project lead contractor must be EPA-certified for for lead abatement (lead-based paint activities) per 40 CFR part 745.226; and must also be EPS-certified for Renovation Repair and Painting (RRP) activities per 40 CFR 745.89.</t>
  </si>
  <si>
    <t>028333.13 Lead Based Paint Removal and Disposal Subtotal</t>
  </si>
  <si>
    <t>DIVISION 02 SUBTOTAL</t>
  </si>
  <si>
    <t>DIVISION 03. CONCRETE</t>
  </si>
  <si>
    <t>Section 033000 Cast-In-Place Concrete</t>
  </si>
  <si>
    <t>DIVISION 03 SUBTOTAL</t>
  </si>
  <si>
    <t>DIVISION 04. MASONRY</t>
  </si>
  <si>
    <t>Section 040120 Maintenance of Unit Masonry</t>
  </si>
  <si>
    <t>Restore adjacent masonry at brick arch and lintel replacement inclusive with section 055000.</t>
  </si>
  <si>
    <t>Provide all scaffolding included below.</t>
  </si>
  <si>
    <t>040120 Maintenance of Unit Masonry Subtotal</t>
  </si>
  <si>
    <t>Section 042000 Unit Masonry</t>
  </si>
  <si>
    <t>042000 Unit Masonry Subtotal</t>
  </si>
  <si>
    <t>Section 047200 Cast Stone Masonry</t>
  </si>
  <si>
    <t>047200 Cast Stone Masonry Subtotal</t>
  </si>
  <si>
    <t>DIVISION 04 SUBTOTAL</t>
  </si>
  <si>
    <t>DIVISION 05. METALS</t>
  </si>
  <si>
    <t>Section 051200 Structural Steel Framing</t>
  </si>
  <si>
    <t>Provide temporary shoring and bracing, installation to be performed in section 315000.</t>
  </si>
  <si>
    <t>051200 Structural Steel Framing Subtotal</t>
  </si>
  <si>
    <t>053100 Steel Decking Subtotal</t>
  </si>
  <si>
    <t>Section 055000 Metal Fabrications</t>
  </si>
  <si>
    <t>055000 Metal Fabrications Subtotal</t>
  </si>
  <si>
    <t>Section 055100 Metal Stairs</t>
  </si>
  <si>
    <t>055100 Metal Stairs Subtotal</t>
  </si>
  <si>
    <t>DIVISION 05 SUBTOTAL</t>
  </si>
  <si>
    <t>DIVISION 06. WOOD, PLASTICS, AND COMPOSITES</t>
  </si>
  <si>
    <t>Section 061000 Rough Carpentry</t>
  </si>
  <si>
    <t>061000 Rough Carpentry Subtotal</t>
  </si>
  <si>
    <t>Section 061600 Sheathing</t>
  </si>
  <si>
    <t>061600 Sheathing Subtotal</t>
  </si>
  <si>
    <t>Section 062023 Interior Finish Carpentry</t>
  </si>
  <si>
    <t>Install new base, wall kitchen cabinets, and countertops for all kitchens furnished in section 123530.</t>
  </si>
  <si>
    <t>Install finish hardware for all HM and wood doors furnished in section 087100.</t>
  </si>
  <si>
    <t>062023 Interior Finish Carpentry Subtotal</t>
  </si>
  <si>
    <t>Section 068000 Composite Fabrications-Fiberglass Cornice</t>
  </si>
  <si>
    <t>068000 Composite Fabrications-Fiberglass Cornice Subtotal</t>
  </si>
  <si>
    <t>DIVISION 06 SUBTOTAL</t>
  </si>
  <si>
    <t>DIVISION 07. THERMAL AND MOISTURE PROTECTION</t>
  </si>
  <si>
    <t>Section 072100 Thermal Insulation</t>
  </si>
  <si>
    <t>Replace defective or missing insulation with new batt insulation around interior cavities at window openings of exterior walls. Work is inclusive with window installation of sections 085113, 085123.</t>
  </si>
  <si>
    <t>072100 Thermal Insulation Subtotal</t>
  </si>
  <si>
    <t>Section 072130 Closed Cell Spray Polyurethane Foam Thermal Insulation &amp; Air Barrier</t>
  </si>
  <si>
    <t>Apply and fill in cavities around interior window openings of exterior walls with spray expanded foam on new window installation. Work is inclusive with window installation of sections 085113, 085123.</t>
  </si>
  <si>
    <t>Section 074600 Siding</t>
  </si>
  <si>
    <t>074600 Siding Subtotal</t>
  </si>
  <si>
    <t>Section 075213 APP Modified Bituminous Roofing</t>
  </si>
  <si>
    <t>Remove existing roofing materials to wood deck and allow 10% substrate replacement included in section 061600. Remove all existing pitch pockets and or collars for roof fence or railing. Remove existing gutter / fascia / coping around the stair and elevator bulkhead.</t>
  </si>
  <si>
    <t>075213 APP Modified Bituminous Roofing Subtotal</t>
  </si>
  <si>
    <t>Section 076200 Sheet Metal Flashing and Trim</t>
  </si>
  <si>
    <t xml:space="preserve">New roof pitch pockets are inclusive with new roof installation in section 075213. Contractor to verify quantities. </t>
  </si>
  <si>
    <t>076200 Sheet Metal Flashing and Trim Subtotal</t>
  </si>
  <si>
    <t>Section 077200 Roof Accessories</t>
  </si>
  <si>
    <t>077200 Roof Accessories Subtotal</t>
  </si>
  <si>
    <t>Section 078100 Applied Fireproofing</t>
  </si>
  <si>
    <t>078100 Applied Fireproofing Subtotal</t>
  </si>
  <si>
    <t>Section 079200 Joint Sealants</t>
  </si>
  <si>
    <t>Caulk all new exterior windows and door frames inclusive with new installation.</t>
  </si>
  <si>
    <t>079200 Joint Sealants Subtotal</t>
  </si>
  <si>
    <t>DIVISION 07 SUBTOTAL</t>
  </si>
  <si>
    <t>DIVISION 08. OPENINGS</t>
  </si>
  <si>
    <t>Section 081113 Hollow Doors and Frames</t>
  </si>
  <si>
    <t>Hardware installation is inclusive on all doors above and supplied in section 087100.</t>
  </si>
  <si>
    <t xml:space="preserve">All new building lobby and hallway corridors and apartment entrance doors including duplex/triplex units (multi-floor dwelling units) must have either photoluminescent or retro-reflective material emergency identification, and directional markings and signs 12" to top of marking off the floor to comply with FDNY section 505-01 and 505-02.  </t>
  </si>
  <si>
    <t>Provide and install new compressible neoprene sponge weather-stripping on all new exterior doors.</t>
  </si>
  <si>
    <t>081113 Hollow Doors and Frames Subtotal</t>
  </si>
  <si>
    <t>Section 081416 Flush Wood Doors</t>
  </si>
  <si>
    <t>Install hardware on all doors below and supplied in section 087100.</t>
  </si>
  <si>
    <t>081416 Flush Wood Doors Subtotal</t>
  </si>
  <si>
    <t>Section 083326 Overhead Coiling Grilles</t>
  </si>
  <si>
    <t>083326 Overhead Coiling Grilles Subtotal</t>
  </si>
  <si>
    <t>Section 084113 Aluminum Framed Entrances and Storefronts</t>
  </si>
  <si>
    <t>Hardware installation is inclusive on all doors below and supplied in section 087100.</t>
  </si>
  <si>
    <t>084113 Aluminum Framed Entrances and Storefronts Subtotal</t>
  </si>
  <si>
    <t>Section 084213 Aluminum Framed Entrances</t>
  </si>
  <si>
    <t>084213 Aluminum Framed Entrances Subtotal</t>
  </si>
  <si>
    <t>Section 085113 Aluminum Windows</t>
  </si>
  <si>
    <t xml:space="preserve">If aluminum windows are permitted on the façade by LPC, contractor to install the same type as on other non-façade exterior walls. Contractor also provides credit back to the project on the cost difference between LPC required windows (in #1 below) and LC-PG 60-H aluminum windows (in #1 aluminum windows of the scope below).  </t>
  </si>
  <si>
    <t>Remove and re-install fixed security grilles on the ground level around building to facilitate window installation.</t>
  </si>
  <si>
    <t>Insulation on all new windows is inclusive with sections 072100, 072130.</t>
  </si>
  <si>
    <t>085113 Aluminum Windows Subtotal</t>
  </si>
  <si>
    <t>Section 085123 Fire Rated Windows</t>
  </si>
  <si>
    <t>085123 Fire Rated Windows Subtotal</t>
  </si>
  <si>
    <t>Section 086300 Metal Framed Skylights</t>
  </si>
  <si>
    <t>086300 Metal Framed Skylights Subtotal</t>
  </si>
  <si>
    <t>Provide locks, saddles, spring hinges, chimes, door guards, door stops, weatherstripping and silencers at apartment entrance doors and frames.</t>
  </si>
  <si>
    <t>Provide privacy locks, hinges, doorstops and silencers at interior wood doors in bathrooms, bedrooms, dummy trims, hinge, magnetic catches and door stops at closet doors.</t>
  </si>
  <si>
    <t xml:space="preserve">Provide locks, aluminum saddles, hinges and doorstops for cellar (exterior / interior) HM doors. </t>
  </si>
  <si>
    <t>Provide electric/electromagnetic locks, continuous hinges and door closers for building entrance and vestibule doors.</t>
  </si>
  <si>
    <t xml:space="preserve">All noted items in this section are inclusive with sections 081113, 084116, 084113. </t>
  </si>
  <si>
    <t>087100 Door Hardware Subtotal</t>
  </si>
  <si>
    <t xml:space="preserve">Provide insulating glass for all new apartment windows. </t>
  </si>
  <si>
    <t>Provide obscure insulating glass for all new bathroom windows.</t>
  </si>
  <si>
    <t>Provide 1/4 inch wire glass for vestibule door, sidelights and transom.</t>
  </si>
  <si>
    <t xml:space="preserve">Provide 1/4 inch thick tempered glass for building entrance door, sidelights and transom. </t>
  </si>
  <si>
    <t xml:space="preserve">All noted items in this section are inclusive with sections 084113, 085113, 085123. </t>
  </si>
  <si>
    <t>088000 Glazing Subtotal</t>
  </si>
  <si>
    <t>DIVISION 08 SUBTOTAL</t>
  </si>
  <si>
    <t>DIVISION 09. FINISHES</t>
  </si>
  <si>
    <t>Section 092300 Gypsum Plastering (Interior)</t>
  </si>
  <si>
    <t>092300 Gypsum Plastering (Interior) Subtotal</t>
  </si>
  <si>
    <t>Section 092216 Non-Structural Metal Framing</t>
  </si>
  <si>
    <t>092216 Non-Structural Metal Framing Subtotal</t>
  </si>
  <si>
    <t>Section 092400 Portland Cement Plastering (Exterior)</t>
  </si>
  <si>
    <t>Provide all scaffolding for the below.</t>
  </si>
  <si>
    <t>092400 Portland Cement Plastering (Exterior) Subtotal</t>
  </si>
  <si>
    <t>092900 Gypsum Board Subtotal</t>
  </si>
  <si>
    <t>Section 093000 Tiling</t>
  </si>
  <si>
    <t>093000 Tiling Subtotal</t>
  </si>
  <si>
    <t>Section 096513 Resilient Base And Accessories</t>
  </si>
  <si>
    <t>096513 Resilient Base And Accessories Subtotal</t>
  </si>
  <si>
    <t>Section 096519 Resilient Flooring</t>
  </si>
  <si>
    <t>096519 Resilient Flooring Subtotal</t>
  </si>
  <si>
    <t>Section 099113 Exterior Painting</t>
  </si>
  <si>
    <t>099113 Exterior Painting Subtotal</t>
  </si>
  <si>
    <t>Section 099123 Interior Painting</t>
  </si>
  <si>
    <t>099123 Interior Painting Subtotal</t>
  </si>
  <si>
    <t>Section 099723 Concrete and Masonry Coatings</t>
  </si>
  <si>
    <t>099723 Concrete and Masonry Coatings Subtotal</t>
  </si>
  <si>
    <t>DIVISION 09 SUBTOTAL</t>
  </si>
  <si>
    <t>DIVISION 10. SPECIALITIES</t>
  </si>
  <si>
    <t>Section 102800 Toilet, Bath and Laundry Accessories</t>
  </si>
  <si>
    <t>102800 Toilet, Bath and Laundry Accessories Subtotal</t>
  </si>
  <si>
    <t>Section 105500 Postal Specialties</t>
  </si>
  <si>
    <t>105500 Postal Specialties Subtotal</t>
  </si>
  <si>
    <t>DIVISION 10 SUBTOTAL</t>
  </si>
  <si>
    <t>DIVISION 11. EQUIPMENT</t>
  </si>
  <si>
    <t>Section 113100 Residential Appliances</t>
  </si>
  <si>
    <t>113100 Residential Appliances Subtotal</t>
  </si>
  <si>
    <t>Section 118226 Facility Waste Compactors</t>
  </si>
  <si>
    <t>118226 Facility Waste Compactors Subtotal</t>
  </si>
  <si>
    <t>DIVISION 11 SUBTOTAL</t>
  </si>
  <si>
    <t>DIVISION 12. FURNISHINGS</t>
  </si>
  <si>
    <t>Section 123530 Residential Casework</t>
  </si>
  <si>
    <t>123530 Residential Casework Subtotal</t>
  </si>
  <si>
    <t>Section 123623 Plastic Laminate-Clad Countertops</t>
  </si>
  <si>
    <t>123623 Plastic Laminate-Clad Countertops Subtotal</t>
  </si>
  <si>
    <t>DIVISION 12 SUBTOTAL</t>
  </si>
  <si>
    <t>DIVISION 14. CONVEYING EQUIPMENT</t>
  </si>
  <si>
    <t>Section 142100 Electric Traction Elevator</t>
  </si>
  <si>
    <t>142100 Electric Traction Elevator Subtotal</t>
  </si>
  <si>
    <t>Section 142400 Hydraulic Elevator</t>
  </si>
  <si>
    <t>142400 Hydraulic Elevator Subtotal</t>
  </si>
  <si>
    <t>Section 144200 Wheelchair Lifts</t>
  </si>
  <si>
    <t>144200 Wheelchair Lifts Subtotal</t>
  </si>
  <si>
    <t>Section 149100 Facility Chutes</t>
  </si>
  <si>
    <t>149100 Facility Chutes Subtotal</t>
  </si>
  <si>
    <t>DIVISION 14 SUBTOTAL</t>
  </si>
  <si>
    <t>DIVISION 21. FIRE SUPPRESSION</t>
  </si>
  <si>
    <t>Section 211100 Facility Fire Suppression Water Service Piping</t>
  </si>
  <si>
    <t>211100 Facility Fire Suppression Water Service Piping Subtotal</t>
  </si>
  <si>
    <t>Section 211313 Wet Pipe Sprinkler Systems</t>
  </si>
  <si>
    <t>211313 Wet Pipe Sprinkler Systems Subtotal</t>
  </si>
  <si>
    <t>DIVISION 21 SUBTOTAL</t>
  </si>
  <si>
    <t>DIVISION 22. PLUMBING</t>
  </si>
  <si>
    <t>Section 220719 Plumbing Piping Insulation</t>
  </si>
  <si>
    <t>220719 Plumbing Piping Insulation Subtotal</t>
  </si>
  <si>
    <t>Section 221113 Facility Water Distribution Piping</t>
  </si>
  <si>
    <t>Contractor performing this work is responsible for all filing and applications, permits &amp; fees with agencies having jurisdiction.</t>
  </si>
  <si>
    <t>221113 Facility Water Distribution Piping Subtotal</t>
  </si>
  <si>
    <t xml:space="preserve"> Section 221116 Domestic Water Piping</t>
  </si>
  <si>
    <t>221116 Domestic Water Piping Subtotal</t>
  </si>
  <si>
    <t>Section 221123.13 Domestic Water Packaged Booster Pumps</t>
  </si>
  <si>
    <t>221123.13 Domestic Water Packaged Booster Pumps Subtotal</t>
  </si>
  <si>
    <t>Section 221316 Sanitary Waste And Vent Piping</t>
  </si>
  <si>
    <t>221316 Sanitary Waste And Vent Piping Subtotal</t>
  </si>
  <si>
    <t>Section 221413 Facility Storm Drainage Piping</t>
  </si>
  <si>
    <t>221413 Facility Storm Drainage Piping Subtotal</t>
  </si>
  <si>
    <t>Section 221429 Sump Pumps</t>
  </si>
  <si>
    <t>221429 Sump Pumps Subtotal</t>
  </si>
  <si>
    <t>Section 223400 Fuel-Fired Domestic Water Heaters</t>
  </si>
  <si>
    <t>Obtain &amp; submit  all  necessary applications &amp; permits required for hot water heater installations and DOB sign off. Pressure test system &amp; perform all necessary corrections and adjustments.  Contractor is responsible for all required fees in this section.</t>
  </si>
  <si>
    <t>Remove existing hot water heater, pump(s), pipes and other accessories superseded by new work.  (Included below.)</t>
  </si>
  <si>
    <t>223400 Fuel-Fired Domestic Water Heaters Subtotal</t>
  </si>
  <si>
    <t>Section 223500 Domestic Water Heat Exchangers</t>
  </si>
  <si>
    <t>223500 Domestic Water Heat Exchangers Subtotal</t>
  </si>
  <si>
    <t>Section 224100 Residential Plumbing Fixtures</t>
  </si>
  <si>
    <t>Provide and install new residential plumbing fixtures in new bathrooms and kitchens.  Fixtures shall include bathtubs, lavatories, kitchen sinks, all faucets, Water Sense certified water closets complete with seats, all drainage and supply connections. Installation shall also include bathtub trip-levers,etc. for a complete installation. All kitchen &amp; lavatory faucets, shower heads shall have low-flow aerators.</t>
  </si>
  <si>
    <t>224100 Residential Plumbing Fixtures Subtotal</t>
  </si>
  <si>
    <t>DIVISION 22 SUBTOTAL</t>
  </si>
  <si>
    <t>Section 230553 Identification For HVAC Piping And Equipment</t>
  </si>
  <si>
    <t>Provide for labeling of all equipment, valves and indicate direction of flow and pipe contents on piping.</t>
  </si>
  <si>
    <t>Work is inclusive with HVAC sections of the scope.</t>
  </si>
  <si>
    <t>230553 Identification For HVAC Piping And Equipment Subtotal</t>
  </si>
  <si>
    <t>Section 230593 Testing, Adjusting, and Balancing for HVAC</t>
  </si>
  <si>
    <t>Provide for testing and balancing of hydronic heating system.  Adjust system for optimal operation.</t>
  </si>
  <si>
    <t>230593 Testing, Adjusting, and Balancing for HVAC Subtotal</t>
  </si>
  <si>
    <t>Section 230719 HVAC Pipe Insulation</t>
  </si>
  <si>
    <t>230719 HVAC Pipe Insulation Subtotal</t>
  </si>
  <si>
    <t>Section 230900 Instrumentation and Control for HVAC</t>
  </si>
  <si>
    <t>230900 Instrumentation and Control for HVAC Subtotal</t>
  </si>
  <si>
    <t>Section 231123 Facility Natural Gas Piping</t>
  </si>
  <si>
    <t>231123 Facility Natural Gas Piping Subtotal</t>
  </si>
  <si>
    <t>Section 232213 Steam And Condensate Heating Piping</t>
  </si>
  <si>
    <t>232213 Steam And Condensate Heating Piping Subtotal</t>
  </si>
  <si>
    <t>Section 235100 Breeching, Chimneys, and Stacks</t>
  </si>
  <si>
    <t>Perform smoke test inclusive with new boiler on existing flue prior to installation and file report as required by code. Coordinate work with other related sections in Division 23 of this scope.</t>
  </si>
  <si>
    <t>235100 Breeching, Chimneys, and Stacks Subtotal</t>
  </si>
  <si>
    <t>Section 235223 Cast Iron Boilers</t>
  </si>
  <si>
    <t>Remove existing boiler(s),  pump(s),  tank(s), &amp; other equipment superseded by new work.  (Included below.)</t>
  </si>
  <si>
    <t>235223 Cast Iron Boilers Subtotal</t>
  </si>
  <si>
    <t>Section 235239 Fire-Tube Boilers</t>
  </si>
  <si>
    <t>Perform all work in accordance with all applicable codes &amp; requirements of N.Y. City and/or State Agencies &amp; utilities having jurisdiction.</t>
  </si>
  <si>
    <t>Obtain &amp; submit all necessary applications &amp; permits required for hot water heater installations and DOB sign off. Pressure test system &amp; perform all necessary corrections and adjustments. Contractor is responsible for all required fees in this section.</t>
  </si>
  <si>
    <t>Remove existing boiler(s), pump(s), tank(s), &amp; other equipment superseded by new work. (Included below.)</t>
  </si>
  <si>
    <t>235239 Fire-Tube Boilers Subtotal</t>
  </si>
  <si>
    <t>DIVISION 23 SUBTOTAL</t>
  </si>
  <si>
    <t>DIVISION 26. ELECTRICAL</t>
  </si>
  <si>
    <t>Section 260519 Low Voltage Electrical Power Conductors And Cables</t>
  </si>
  <si>
    <t>Perform all work in accordance with NEC codes &amp; requirements of N.Y. City Agencies &amp; utilities having jurisdiction.</t>
  </si>
  <si>
    <t>Remove existing electrical wiring, components and other accessories superseded by new work.  (Included below.)</t>
  </si>
  <si>
    <t>Restore walls and ceilings after electrical installation, perform all work in section 092300.</t>
  </si>
  <si>
    <t>260519 Low Voltage Electrical Power Conductors And Cables Subtotal</t>
  </si>
  <si>
    <t>Section 260533 Raceways And Boxes For Electrical Systems</t>
  </si>
  <si>
    <t>Provide for all new metal conduits, tubing and fittings as required for a complete installation of all electrical systems.</t>
  </si>
  <si>
    <t>Provide for all new metal raceways, surface raceways and gutters.</t>
  </si>
  <si>
    <t>Provide for all new boxes, enclosures and cabinets.</t>
  </si>
  <si>
    <t>Installation of the below items are inclusive with sections 260519 and 262713.</t>
  </si>
  <si>
    <t>260533 Raceways And Boxes For Electrical Systems Subtotal</t>
  </si>
  <si>
    <t>Section 260923 Lighting Control Devices</t>
  </si>
  <si>
    <t>260923 Lighting Control Devices Subtotal</t>
  </si>
  <si>
    <t>Section 262416 Panelboards</t>
  </si>
  <si>
    <t>262416 Panelboards Subtotal</t>
  </si>
  <si>
    <t>Section 262713 Electricity Metering</t>
  </si>
  <si>
    <t>262713 Electricity Metering Subtotal</t>
  </si>
  <si>
    <t>Section 262726 Wiring Devices</t>
  </si>
  <si>
    <t>262726 Wiring Devices Subtotal</t>
  </si>
  <si>
    <t>Section 262813 Fuses</t>
  </si>
  <si>
    <t>262813 Fuses Subtotal</t>
  </si>
  <si>
    <t>Section 262816 Enclosed Switches And Circuit Breakers</t>
  </si>
  <si>
    <t>Provide for new service end box, fused and non-fusible main, house and equipment disconnect switches.</t>
  </si>
  <si>
    <t>262816 Enclosed Switches And Circuit Breakers Subtotal</t>
  </si>
  <si>
    <t>Section 263213 Engine Generators</t>
  </si>
  <si>
    <t>263213 Engine Generators Subtotal</t>
  </si>
  <si>
    <t>Section 263353 Static Uninterruptible Power Supply</t>
  </si>
  <si>
    <t xml:space="preserve">Installation of SUPS is inclusive with sections 263213, 263600 and other related sections necessary for a complete installation. Refer to design documents prepared by electrical consultant on the generator for the building. </t>
  </si>
  <si>
    <t>263353 Static Uninterruptible Power Supply Subtotal</t>
  </si>
  <si>
    <t>Section 263600 Transfer Switches</t>
  </si>
  <si>
    <t>263600 Transfer Switches Subtotal</t>
  </si>
  <si>
    <t>Section 265100 Interior Lighting</t>
  </si>
  <si>
    <t>265100 Interior Lighting Subtotal</t>
  </si>
  <si>
    <t>Section 265600 Exterior Lighting</t>
  </si>
  <si>
    <t>265600 Exterior Lighting Subtotal</t>
  </si>
  <si>
    <t>DIVISION 26 SUBTOTAL</t>
  </si>
  <si>
    <t>DIVISION 27. COMMUNICATIONS</t>
  </si>
  <si>
    <t>Section 275123 Intercommunications And Program Systems Intercom Systems</t>
  </si>
  <si>
    <t>DIVISION 27 SUBTOTAL</t>
  </si>
  <si>
    <t>DIVISION 28. ELECTRONIC SAFETY AND SECURITY</t>
  </si>
  <si>
    <t>Section 282300 Video Surveillance</t>
  </si>
  <si>
    <t>282300 Video Surveillance Subtotal</t>
  </si>
  <si>
    <t>Section 283111 Digital Addressable Fire Alarm System</t>
  </si>
  <si>
    <t>283111 Digital Addressable Fire Alarm System Subtotal</t>
  </si>
  <si>
    <t>DIVISION 28 SUBTOTAL</t>
  </si>
  <si>
    <t>DIVISION 31. EARTHWORK</t>
  </si>
  <si>
    <t>Section 312000 Earth Moving</t>
  </si>
  <si>
    <t>Excavate to proper grade level for installation of new footings, new concrete stairs, new retaining walls, new sidewalk, new curbs, new paving in areaways, courts and yards.</t>
  </si>
  <si>
    <t>Backfill for site work to maintain proper grade for new work.</t>
  </si>
  <si>
    <t xml:space="preserve">All work to be inclusive with sections 033000, 321313. </t>
  </si>
  <si>
    <t>312000 Earth Moving Subtotal</t>
  </si>
  <si>
    <t>Section 315000 Excavation Support And Protection</t>
  </si>
  <si>
    <r>
      <t xml:space="preserve">All protection to be inclusive with work in sections </t>
    </r>
    <r>
      <rPr>
        <i/>
        <sz val="10"/>
        <color rgb="FFFF0000"/>
        <rFont val="HelveticaNeueforSAS Light"/>
        <family val="2"/>
      </rPr>
      <t>xxxxxx, xxxxxx.</t>
    </r>
  </si>
  <si>
    <t>315000 Excavation Support And Protection Subtotal</t>
  </si>
  <si>
    <t>DIVISION 31 SUBTOTAL</t>
  </si>
  <si>
    <t>DIVISION 32. EXTERIOR IMPROVEMENTS</t>
  </si>
  <si>
    <t>Section 321313 Concrete Paving</t>
  </si>
  <si>
    <t>321313 Concrete Paving Subtotal</t>
  </si>
  <si>
    <t>Section 321373 Concrete Paving Joint Sealant</t>
  </si>
  <si>
    <t>Provide and install sealants on new concrete paving as per specification. All work to be inclusive with section 321313.</t>
  </si>
  <si>
    <t>321373 Concrete Paving Joint Sealant Subtotal</t>
  </si>
  <si>
    <t>DIVISION 32 SUBTOTAL</t>
  </si>
  <si>
    <t>MC</t>
  </si>
  <si>
    <t>MC. MISCELLANEOUS</t>
  </si>
  <si>
    <t>M10000</t>
  </si>
  <si>
    <t>M10000 Misc. Work</t>
  </si>
  <si>
    <t>MISCELLANEOUS SUBTOTAL</t>
  </si>
  <si>
    <t>TOTAL CONSTRUCTION COST</t>
  </si>
  <si>
    <t>S.F.</t>
  </si>
  <si>
    <t>Basket</t>
  </si>
  <si>
    <t>L.F.</t>
  </si>
  <si>
    <t>D.U.</t>
  </si>
  <si>
    <t>Each</t>
  </si>
  <si>
    <t>PROGRAMS</t>
  </si>
  <si>
    <t>BOROUGHS</t>
  </si>
  <si>
    <t>UNIT DROPDOWN</t>
  </si>
  <si>
    <t>CAPITAL ELIGIBILITY</t>
  </si>
  <si>
    <t>Manhattan</t>
  </si>
  <si>
    <t>Green Housing Preservation Program (GHPP)</t>
  </si>
  <si>
    <t>Bronx</t>
  </si>
  <si>
    <t>Brooklyn</t>
  </si>
  <si>
    <t>C.Y.</t>
  </si>
  <si>
    <t>Third Party Transfer (TPT)</t>
  </si>
  <si>
    <t>Queens</t>
  </si>
  <si>
    <t>Participation Loan Program (PLP)</t>
  </si>
  <si>
    <t>Staten Island</t>
  </si>
  <si>
    <t>LBS.</t>
  </si>
  <si>
    <t>Set</t>
  </si>
  <si>
    <t>Singles</t>
  </si>
  <si>
    <t>Doubles</t>
  </si>
  <si>
    <t>Triples</t>
  </si>
  <si>
    <t>Floor</t>
  </si>
  <si>
    <t>Flight</t>
  </si>
  <si>
    <t>HPD USE</t>
  </si>
  <si>
    <t>*Note: this summary is only required if project has multiple buildings; pull into a new standalone workbook to fill out for all buildings</t>
  </si>
  <si>
    <t>Project Name:</t>
  </si>
  <si>
    <t xml:space="preserve">All consultant reports, scopes, plans and specifications where mentioned in the respective sections within the scope are part of the contract work. Contractor is responsible for all quantities, methods, and materials where indicated in the documents supplied by consultant(s).  </t>
  </si>
  <si>
    <t>All consultant reports, scopes, plans and specifications where mentioned in the respective sections within the scope are part of the contract work. Contractor is responsible for all quantities, methods, and materials where indicated in the documents supplied by consultant(s).</t>
  </si>
  <si>
    <t>Demo and remove all the following inside the dwelling units: partitions, doors, windows, kitchens, bathrooms, VCT, wood &amp; ceramic tile flooring, components, appliances, etc.all wood trims &amp; closets, electrical, plumbing, gas &amp; HVAC.</t>
  </si>
  <si>
    <t>Remove all HM doors and frames in: apartment entry doors, cellar and exterior doors, building &amp; vestibule doors, stair bulkhead, skylight, etc.</t>
  </si>
  <si>
    <t>Coordinate with masonry work inclusive with section 040120.</t>
  </si>
  <si>
    <t>Section 053100 Steel Decking</t>
  </si>
  <si>
    <t>Section 092900 Gypsum Board</t>
  </si>
  <si>
    <t>Perform all work in accordance with all applicable codes &amp; requirements of N.Y. City Agencies &amp; utilities having jurisdiction.</t>
  </si>
  <si>
    <t>Perform all work in accordance with all applicable codes &amp; requirements of N.Y. City and or State Agencies &amp; utilities having jurisdiction.</t>
  </si>
  <si>
    <t>Installation of the below items are inclusive with sections 260519, 262713, and 262813.</t>
  </si>
  <si>
    <t xml:space="preserve">Installation of generator is inclusive with sections 263353, 263600, and other related sections necessary for a complete installtion. Owner is responsible to hire electrical consultant on the design of the generator for the building including all drawings and specifications, filing and obtaining approval from DOB and or any government agencies having jurisdiction. </t>
  </si>
  <si>
    <t xml:space="preserve">Installation of transfer switch is inclusive with sections 263213, 263353, and other related sections necessary for a complete installtion. Refer to design documents prepared by electrical consultant on the generator for the building. </t>
  </si>
  <si>
    <t>Address (for 1 building):</t>
  </si>
  <si>
    <t>072130 Closed Cell Spray Polyurethane Foam Thermal Insulation &amp; Air Barrier Subtotal</t>
  </si>
  <si>
    <t>Section 087100 Door Hardware</t>
  </si>
  <si>
    <t>Section 088000 Glazing</t>
  </si>
  <si>
    <t>(Note: this is an example; replace as needed)</t>
  </si>
  <si>
    <t>*Create a workbook for each building!</t>
  </si>
  <si>
    <t>Dwelling Units in Building:</t>
  </si>
  <si>
    <t>Delegated Loan Program</t>
  </si>
  <si>
    <t>HUD Multi-Family Program</t>
  </si>
  <si>
    <t>LIHTC Year 15</t>
  </si>
  <si>
    <t>Multifamily Housing Rehabilitation Program (HRP)</t>
  </si>
  <si>
    <t>Housing Preservation Opportunities (HPO)</t>
  </si>
  <si>
    <t>Multifamily Preservation Loan Program (MPLP)</t>
  </si>
  <si>
    <t>Neighborhood Pillars</t>
  </si>
  <si>
    <t>Primary Prevention Programs</t>
  </si>
  <si>
    <t>Primary Prevention Program Small Homes</t>
  </si>
  <si>
    <t>TPT - Tenant Petitiion</t>
  </si>
  <si>
    <t>Section 235216 Condensing Boilers</t>
  </si>
  <si>
    <t>235216 Condensing Boilers Subtotal</t>
  </si>
  <si>
    <t>DIVISION 23. HEATING VENTILATION AND AIR CONDITIONING</t>
  </si>
  <si>
    <t>Obtain &amp; submit  all  necessary  applications &amp; permits required for boiler installation and DOB sign off. Pressure test system &amp; perform all necessary corrections and adjustments. Contractor is responsible for all required fees in this section.</t>
  </si>
  <si>
    <t>Obtain &amp; submit all necessary applications &amp; permits required for boiler installation and DOB sign off. Pressure test system &amp; perform all necessary corrections and adjustments. Contractor is responsible for all required fees in this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</si>
</sst>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0000"/>
    <numFmt numFmtId="166" formatCode="000000.00"/>
  </numFmts>
  <fonts count="51" x14ac:knownFonts="1">
    <font>
      <sz val="11"/>
      <color theme="1"/>
      <name val="Calibri"/>
      <family val="2"/>
      <scheme val="minor"/>
    </font>
    <font>
      <i/>
      <sz val="10"/>
      <color theme="1"/>
      <name val="HelveticaNeueforSAS Light"/>
      <family val="2"/>
    </font>
    <font>
      <sz val="8"/>
      <name val="Calibri"/>
      <family val="2"/>
      <scheme val="minor"/>
    </font>
    <font>
      <sz val="10"/>
      <color theme="1"/>
      <name val="HelveticaNeueforSAS Light"/>
      <family val="2"/>
    </font>
    <font>
      <sz val="11"/>
      <color theme="1"/>
      <name val="HelveticaNeueforSAS Light"/>
      <family val="2"/>
    </font>
    <font>
      <b/>
      <sz val="11"/>
      <color theme="1"/>
      <name val="HelveticaNeueforSAS"/>
      <family val="2"/>
    </font>
    <font>
      <b/>
      <sz val="10"/>
      <color theme="1"/>
      <name val="HelveticaNeueforSAS Light"/>
      <family val="2"/>
    </font>
    <font>
      <b/>
      <sz val="10"/>
      <color theme="1"/>
      <name val="HelveticaNeueforSAS"/>
      <family val="2"/>
    </font>
    <font>
      <sz val="10"/>
      <name val="Arial"/>
      <family val="2"/>
    </font>
    <font>
      <sz val="11"/>
      <color theme="1"/>
      <name val="Calibri"/>
      <family val="2"/>
      <scheme val="minor"/>
    </font>
    <font>
      <b/>
      <sz val="11"/>
      <color theme="0"/>
      <name val="HelveticaNeueforSAS"/>
      <family val="2"/>
    </font>
    <font>
      <sz val="11"/>
      <name val="HelveticaNeueforSAS Light"/>
      <family val="2"/>
    </font>
    <font>
      <sz val="10"/>
      <color rgb="FFFF0000"/>
      <name val="HelveticaNeueforSAS Light"/>
      <family val="2"/>
    </font>
    <font>
      <b/>
      <u/>
      <sz val="10"/>
      <color theme="1"/>
      <name val="HelveticaNeueforSAS"/>
      <family val="2"/>
    </font>
    <font>
      <b/>
      <sz val="10"/>
      <color theme="0"/>
      <name val="HelveticaNeueforSAS Light"/>
      <family val="2"/>
    </font>
    <font>
      <sz val="11"/>
      <color rgb="FFFF0000"/>
      <name val="Calibri"/>
      <family val="2"/>
      <scheme val="minor"/>
    </font>
    <font>
      <b/>
      <sz val="10"/>
      <color rgb="FFFF0000"/>
      <name val="HelveticaNeueforSAS Light"/>
      <family val="2"/>
    </font>
    <font>
      <b/>
      <sz val="11"/>
      <name val="HelveticaNeueforSAS"/>
      <family val="2"/>
    </font>
    <font>
      <b/>
      <sz val="14"/>
      <name val="HelveticaNeueforSAS"/>
      <family val="2"/>
    </font>
    <font>
      <sz val="10"/>
      <name val="HelveticaNeueforSAS Light"/>
      <family val="2"/>
    </font>
    <font>
      <sz val="10"/>
      <name val="Calibri"/>
      <family val="2"/>
      <scheme val="minor"/>
    </font>
    <font>
      <b/>
      <sz val="10"/>
      <name val="HelveticaNeueforSAS"/>
      <family val="2"/>
    </font>
    <font>
      <i/>
      <sz val="8"/>
      <name val="HelveticaNeueforSAS Light"/>
      <family val="2"/>
    </font>
    <font>
      <sz val="11"/>
      <name val="Calibri"/>
      <family val="2"/>
      <scheme val="minor"/>
    </font>
    <font>
      <b/>
      <sz val="11"/>
      <name val="HelveticaNeueforSAS Light"/>
      <family val="2"/>
    </font>
    <font>
      <i/>
      <sz val="11"/>
      <name val="HelveticaNeueforSAS Light"/>
      <family val="2"/>
    </font>
    <font>
      <i/>
      <sz val="10"/>
      <name val="HelveticaNeueforSAS Light"/>
      <family val="2"/>
    </font>
    <font>
      <b/>
      <sz val="10"/>
      <name val="HelveticaNeueforSAS Light"/>
      <family val="2"/>
    </font>
    <font>
      <b/>
      <sz val="10"/>
      <color theme="0"/>
      <name val="HelveticaNeueforSAS"/>
      <family val="2"/>
    </font>
    <font>
      <sz val="10"/>
      <color theme="0"/>
      <name val="HelveticaNeueforSAS Light"/>
      <family val="2"/>
    </font>
    <font>
      <sz val="10"/>
      <color theme="2"/>
      <name val="HelveticaNeueforSAS Light"/>
      <family val="2"/>
    </font>
    <font>
      <b/>
      <i/>
      <sz val="10"/>
      <color theme="1"/>
      <name val="HelveticaNeueforSAS"/>
      <family val="2"/>
    </font>
    <font>
      <sz val="10"/>
      <color theme="2"/>
      <name val="HelveticaNeueforSAS"/>
      <family val="2"/>
    </font>
    <font>
      <i/>
      <sz val="10"/>
      <color rgb="FFFF0000"/>
      <name val="HelveticaNeueforSAS Light"/>
      <family val="2"/>
    </font>
    <font>
      <sz val="11"/>
      <name val="HelveticaNeueforSAS"/>
      <family val="2"/>
    </font>
    <font>
      <i/>
      <sz val="11"/>
      <color rgb="FFFF0000"/>
      <name val="HelveticaNeueforSAS Light"/>
      <family val="2"/>
    </font>
    <font>
      <b/>
      <sz val="11"/>
      <color theme="1"/>
      <name val="HelveticaNeueforSAS Light"/>
      <family val="2"/>
    </font>
    <font>
      <b/>
      <sz val="12"/>
      <color theme="1"/>
      <name val="HelveticaNeueforSAS Light"/>
      <family val="2"/>
    </font>
    <font>
      <b/>
      <sz val="8"/>
      <color theme="1"/>
      <name val="HelveticaNeueforSAS Light"/>
      <family val="2"/>
    </font>
    <font>
      <sz val="10"/>
      <color theme="9" tint="0.79998168889431442"/>
      <name val="HelveticaNeueforSAS Light"/>
      <family val="2"/>
    </font>
    <font>
      <b/>
      <sz val="9"/>
      <color theme="0"/>
      <name val="HelveticaNeueforSAS Light"/>
      <family val="2"/>
    </font>
    <font>
      <sz val="8"/>
      <color theme="0"/>
      <name val="HelveticaNeueforSAS Light"/>
      <family val="2"/>
    </font>
    <font>
      <i/>
      <sz val="10"/>
      <color theme="1"/>
      <name val="HelveticaNeueforSAS"/>
      <family val="2"/>
    </font>
    <font>
      <sz val="10"/>
      <color theme="1"/>
      <name val="HelveticaNeueforSAS"/>
      <family val="2"/>
    </font>
    <font>
      <i/>
      <sz val="10"/>
      <color rgb="FFFF0000"/>
      <name val="HelveticaNeueforSAS"/>
      <family val="2"/>
    </font>
    <font>
      <sz val="8"/>
      <color rgb="FFFF0000"/>
      <name val="HelveticaNeueforSAS"/>
      <family val="2"/>
    </font>
    <font>
      <b/>
      <sz val="10"/>
      <color theme="1"/>
      <name val="HelveticaNeueforSAS"/>
      <family val="2"/>
    </font>
    <font>
      <b/>
      <sz val="18"/>
      <name val="HelveticaNeueforSAS"/>
      <family val="2"/>
    </font>
    <font>
      <b/>
      <sz val="18"/>
      <color theme="1"/>
      <name val="HelveticaNeueforSAS"/>
      <family val="2"/>
    </font>
    <font>
      <sz val="18"/>
      <name val="HelveticaNeueforSAS Light"/>
      <family val="2"/>
    </font>
    <font>
      <b/>
      <u/>
      <sz val="18"/>
      <name val="HelveticaNeueforSAS"/>
      <family val="2"/>
    </font>
  </fonts>
  <fills count="8">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right/>
      <top style="thin">
        <color theme="0" tint="-0.249977111117893"/>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8" fillId="0" borderId="0"/>
  </cellStyleXfs>
  <cellXfs count="214">
    <xf numFmtId="0" fontId="0" fillId="0" borderId="0" xfId="0"/>
    <xf numFmtId="0" fontId="4" fillId="0" borderId="0" xfId="0" applyFont="1"/>
    <xf numFmtId="0" fontId="3" fillId="0" borderId="0" xfId="0" applyFont="1"/>
    <xf numFmtId="0" fontId="3" fillId="0" borderId="1" xfId="0" applyFont="1" applyBorder="1"/>
    <xf numFmtId="0" fontId="1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xf numFmtId="0" fontId="12" fillId="0" borderId="0" xfId="0" applyFont="1"/>
    <xf numFmtId="0" fontId="15" fillId="0" borderId="0" xfId="0" applyFont="1"/>
    <xf numFmtId="2" fontId="19" fillId="0" borderId="0" xfId="0" applyNumberFormat="1" applyFont="1" applyAlignment="1">
      <alignment horizontal="center" vertical="center"/>
    </xf>
    <xf numFmtId="0" fontId="19" fillId="0" borderId="0" xfId="0" applyFont="1" applyAlignment="1">
      <alignment horizontal="center" vertical="center"/>
    </xf>
    <xf numFmtId="44" fontId="19" fillId="0" borderId="1" xfId="1" applyFont="1" applyBorder="1" applyAlignment="1">
      <alignment horizontal="center" vertical="center"/>
    </xf>
    <xf numFmtId="0" fontId="11" fillId="0" borderId="0" xfId="0" applyFont="1" applyProtection="1">
      <protection locked="0"/>
    </xf>
    <xf numFmtId="0" fontId="17" fillId="0" borderId="0" xfId="0" applyFont="1" applyProtection="1">
      <protection locked="0"/>
    </xf>
    <xf numFmtId="0" fontId="19" fillId="0" borderId="0" xfId="0" applyFont="1" applyProtection="1">
      <protection locked="0"/>
    </xf>
    <xf numFmtId="0" fontId="21" fillId="0" borderId="0" xfId="0" applyFont="1" applyProtection="1">
      <protection locked="0"/>
    </xf>
    <xf numFmtId="0" fontId="22" fillId="0" borderId="0" xfId="0" applyFont="1" applyProtection="1">
      <protection locked="0"/>
    </xf>
    <xf numFmtId="0" fontId="23" fillId="0" borderId="0" xfId="0" applyFont="1" applyProtection="1">
      <protection locked="0"/>
    </xf>
    <xf numFmtId="0" fontId="24" fillId="0" borderId="0" xfId="0" applyFont="1" applyProtection="1">
      <protection locked="0"/>
    </xf>
    <xf numFmtId="0" fontId="19" fillId="0" borderId="0" xfId="0" applyFont="1" applyAlignment="1" applyProtection="1">
      <alignment horizontal="left"/>
      <protection locked="0"/>
    </xf>
    <xf numFmtId="0" fontId="25" fillId="0" borderId="3" xfId="0" applyFont="1" applyBorder="1" applyProtection="1">
      <protection locked="0"/>
    </xf>
    <xf numFmtId="0" fontId="26" fillId="0" borderId="0" xfId="0" applyFont="1" applyProtection="1">
      <protection locked="0"/>
    </xf>
    <xf numFmtId="0" fontId="10" fillId="2" borderId="0" xfId="0" applyFont="1" applyFill="1"/>
    <xf numFmtId="44" fontId="19" fillId="0" borderId="8" xfId="1" applyFont="1" applyBorder="1" applyAlignment="1">
      <alignment horizontal="center" vertical="center"/>
    </xf>
    <xf numFmtId="0" fontId="10" fillId="2" borderId="12" xfId="0" applyFont="1" applyFill="1" applyBorder="1"/>
    <xf numFmtId="0" fontId="28" fillId="2" borderId="0" xfId="0" applyFont="1" applyFill="1"/>
    <xf numFmtId="0" fontId="28" fillId="2" borderId="13" xfId="0" applyFont="1" applyFill="1" applyBorder="1"/>
    <xf numFmtId="0" fontId="3" fillId="4" borderId="8" xfId="0" applyFont="1" applyFill="1" applyBorder="1" applyAlignment="1">
      <alignment horizontal="center" vertical="center"/>
    </xf>
    <xf numFmtId="2" fontId="19" fillId="4" borderId="8" xfId="0" applyNumberFormat="1" applyFont="1" applyFill="1" applyBorder="1" applyAlignment="1">
      <alignment horizontal="center" vertical="center"/>
    </xf>
    <xf numFmtId="44" fontId="19" fillId="5" borderId="8" xfId="1" applyFont="1" applyFill="1" applyBorder="1" applyAlignment="1">
      <alignment horizontal="center" vertical="center"/>
    </xf>
    <xf numFmtId="44" fontId="19" fillId="6" borderId="3" xfId="1" applyFont="1" applyFill="1" applyBorder="1" applyAlignment="1">
      <alignment vertical="center"/>
    </xf>
    <xf numFmtId="44" fontId="19" fillId="6" borderId="4" xfId="1" applyFont="1" applyFill="1" applyBorder="1" applyAlignment="1">
      <alignment vertical="center"/>
    </xf>
    <xf numFmtId="2" fontId="19" fillId="4" borderId="1" xfId="0" applyNumberFormat="1" applyFont="1" applyFill="1" applyBorder="1" applyAlignment="1">
      <alignment horizontal="center" vertical="center"/>
    </xf>
    <xf numFmtId="44" fontId="19" fillId="5" borderId="1" xfId="1" applyFont="1" applyFill="1" applyBorder="1" applyAlignment="1">
      <alignment horizontal="center" vertical="center"/>
    </xf>
    <xf numFmtId="2" fontId="19" fillId="4" borderId="8" xfId="0" applyNumberFormat="1" applyFont="1" applyFill="1" applyBorder="1" applyAlignment="1">
      <alignment horizontal="center" vertical="center" wrapText="1"/>
    </xf>
    <xf numFmtId="44" fontId="19" fillId="5" borderId="8" xfId="1" applyFont="1" applyFill="1" applyBorder="1" applyAlignment="1">
      <alignment horizontal="center" vertical="center" wrapText="1"/>
    </xf>
    <xf numFmtId="0" fontId="21" fillId="6" borderId="3" xfId="0" applyFont="1" applyFill="1" applyBorder="1" applyAlignment="1">
      <alignment vertical="center"/>
    </xf>
    <xf numFmtId="0" fontId="32" fillId="3" borderId="2" xfId="0" applyFont="1" applyFill="1" applyBorder="1" applyAlignment="1">
      <alignment horizontal="center" vertical="center"/>
    </xf>
    <xf numFmtId="0" fontId="31" fillId="3" borderId="3" xfId="0" applyFont="1" applyFill="1" applyBorder="1"/>
    <xf numFmtId="0" fontId="13" fillId="3" borderId="3" xfId="0" applyFont="1" applyFill="1" applyBorder="1"/>
    <xf numFmtId="0" fontId="13" fillId="3" borderId="4" xfId="0" applyFont="1" applyFill="1" applyBorder="1"/>
    <xf numFmtId="0" fontId="19" fillId="4" borderId="8"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8" xfId="0" applyFont="1" applyFill="1" applyBorder="1" applyAlignment="1">
      <alignment horizontal="center" vertical="center" wrapText="1"/>
    </xf>
    <xf numFmtId="0" fontId="19" fillId="0" borderId="16" xfId="0" applyFont="1" applyBorder="1" applyAlignment="1" applyProtection="1">
      <alignment horizontal="left"/>
      <protection locked="0"/>
    </xf>
    <xf numFmtId="1" fontId="19" fillId="4" borderId="0" xfId="0" applyNumberFormat="1" applyFont="1" applyFill="1" applyAlignment="1" applyProtection="1">
      <alignment horizontal="left"/>
      <protection locked="0"/>
    </xf>
    <xf numFmtId="0" fontId="19" fillId="4" borderId="5" xfId="0" applyFont="1" applyFill="1" applyBorder="1" applyAlignment="1" applyProtection="1">
      <alignment horizontal="left"/>
      <protection locked="0"/>
    </xf>
    <xf numFmtId="0" fontId="19" fillId="4" borderId="6" xfId="0" applyFont="1" applyFill="1" applyBorder="1" applyAlignment="1" applyProtection="1">
      <alignment horizontal="left"/>
      <protection locked="0"/>
    </xf>
    <xf numFmtId="0" fontId="19" fillId="4" borderId="0" xfId="0" applyFont="1" applyFill="1" applyProtection="1">
      <protection locked="0"/>
    </xf>
    <xf numFmtId="0" fontId="19" fillId="5" borderId="6" xfId="0" applyFont="1" applyFill="1" applyBorder="1" applyAlignment="1" applyProtection="1">
      <alignment horizontal="left"/>
      <protection locked="0"/>
    </xf>
    <xf numFmtId="14" fontId="19" fillId="5" borderId="6" xfId="0" applyNumberFormat="1" applyFont="1" applyFill="1" applyBorder="1" applyAlignment="1" applyProtection="1">
      <alignment horizontal="left"/>
      <protection locked="0"/>
    </xf>
    <xf numFmtId="10" fontId="11" fillId="5" borderId="1" xfId="2" applyNumberFormat="1" applyFont="1" applyFill="1" applyBorder="1" applyProtection="1">
      <protection locked="0"/>
    </xf>
    <xf numFmtId="0" fontId="34" fillId="0" borderId="0" xfId="0" applyFont="1" applyAlignment="1" applyProtection="1">
      <alignment horizontal="center"/>
      <protection locked="0"/>
    </xf>
    <xf numFmtId="0" fontId="7" fillId="2" borderId="0" xfId="0" applyFont="1" applyFill="1"/>
    <xf numFmtId="44" fontId="19" fillId="2" borderId="0" xfId="1" applyFont="1" applyFill="1" applyBorder="1" applyAlignment="1">
      <alignment vertical="center"/>
    </xf>
    <xf numFmtId="0" fontId="7" fillId="2" borderId="0" xfId="0" quotePrefix="1" applyFont="1" applyFill="1"/>
    <xf numFmtId="44" fontId="21" fillId="0" borderId="3" xfId="0" applyNumberFormat="1" applyFont="1" applyBorder="1" applyAlignment="1">
      <alignment vertical="center"/>
    </xf>
    <xf numFmtId="0" fontId="21" fillId="0" borderId="3" xfId="0" applyFont="1" applyBorder="1" applyAlignment="1">
      <alignment vertical="center"/>
    </xf>
    <xf numFmtId="44" fontId="27" fillId="0" borderId="3" xfId="1" applyFont="1" applyFill="1" applyBorder="1" applyAlignment="1">
      <alignment vertical="center"/>
    </xf>
    <xf numFmtId="44" fontId="27" fillId="0" borderId="4" xfId="1" applyFont="1" applyFill="1" applyBorder="1" applyAlignment="1">
      <alignment vertical="center"/>
    </xf>
    <xf numFmtId="0" fontId="32" fillId="3" borderId="17" xfId="0" applyFont="1" applyFill="1" applyBorder="1" applyAlignment="1">
      <alignment horizontal="center" vertical="center"/>
    </xf>
    <xf numFmtId="0" fontId="13" fillId="3" borderId="7" xfId="0" applyFont="1" applyFill="1" applyBorder="1"/>
    <xf numFmtId="0" fontId="13" fillId="3" borderId="18" xfId="0" applyFont="1" applyFill="1" applyBorder="1"/>
    <xf numFmtId="0" fontId="7" fillId="0" borderId="0" xfId="0" applyFont="1" applyAlignment="1">
      <alignment wrapText="1"/>
    </xf>
    <xf numFmtId="0" fontId="7" fillId="0" borderId="0" xfId="0" applyFont="1" applyAlignment="1">
      <alignment vertical="center" wrapText="1"/>
    </xf>
    <xf numFmtId="0" fontId="11" fillId="0" borderId="0" xfId="0" applyFont="1" applyAlignment="1" applyProtection="1">
      <alignment horizontal="center" wrapText="1"/>
      <protection locked="0"/>
    </xf>
    <xf numFmtId="44" fontId="17" fillId="3" borderId="1" xfId="1" applyFont="1" applyFill="1" applyBorder="1" applyAlignment="1" applyProtection="1"/>
    <xf numFmtId="44" fontId="11" fillId="0" borderId="1" xfId="1" applyFont="1" applyBorder="1" applyAlignment="1" applyProtection="1"/>
    <xf numFmtId="1" fontId="19" fillId="0" borderId="0" xfId="0" applyNumberFormat="1" applyFont="1" applyProtection="1">
      <protection locked="0"/>
    </xf>
    <xf numFmtId="0" fontId="11" fillId="0" borderId="2" xfId="0" applyFont="1" applyBorder="1" applyProtection="1">
      <protection locked="0"/>
    </xf>
    <xf numFmtId="0" fontId="11" fillId="0" borderId="3" xfId="0" applyFont="1" applyBorder="1" applyProtection="1">
      <protection locked="0"/>
    </xf>
    <xf numFmtId="0" fontId="11" fillId="0" borderId="4" xfId="0" applyFont="1" applyBorder="1" applyProtection="1">
      <protection locked="0"/>
    </xf>
    <xf numFmtId="14" fontId="19" fillId="0" borderId="0" xfId="0" applyNumberFormat="1" applyFont="1" applyProtection="1">
      <protection locked="0"/>
    </xf>
    <xf numFmtId="0" fontId="10" fillId="2" borderId="0" xfId="0" applyFont="1" applyFill="1" applyProtection="1">
      <protection locked="0"/>
    </xf>
    <xf numFmtId="0" fontId="18" fillId="0" borderId="0" xfId="0" applyFont="1" applyProtection="1">
      <protection locked="0"/>
    </xf>
    <xf numFmtId="0" fontId="17" fillId="3" borderId="2" xfId="0" applyFont="1" applyFill="1" applyBorder="1" applyProtection="1">
      <protection locked="0"/>
    </xf>
    <xf numFmtId="0" fontId="17" fillId="3" borderId="3" xfId="0" applyFont="1" applyFill="1" applyBorder="1" applyProtection="1">
      <protection locked="0"/>
    </xf>
    <xf numFmtId="0" fontId="17" fillId="3" borderId="4" xfId="0" applyFont="1" applyFill="1" applyBorder="1" applyProtection="1">
      <protection locked="0"/>
    </xf>
    <xf numFmtId="0" fontId="17" fillId="3" borderId="4" xfId="0" applyFont="1" applyFill="1" applyBorder="1" applyAlignment="1" applyProtection="1">
      <alignment vertical="center" wrapText="1"/>
      <protection locked="0"/>
    </xf>
    <xf numFmtId="0" fontId="11" fillId="0" borderId="17" xfId="0" applyFont="1" applyBorder="1" applyProtection="1">
      <protection locked="0"/>
    </xf>
    <xf numFmtId="0" fontId="11" fillId="0" borderId="7" xfId="0" applyFont="1" applyBorder="1" applyProtection="1">
      <protection locked="0"/>
    </xf>
    <xf numFmtId="0" fontId="11" fillId="0" borderId="18" xfId="0" applyFont="1" applyBorder="1" applyProtection="1">
      <protection locked="0"/>
    </xf>
    <xf numFmtId="0" fontId="17" fillId="3" borderId="3" xfId="0" applyFont="1" applyFill="1" applyBorder="1" applyAlignment="1" applyProtection="1">
      <alignment vertical="center" wrapText="1"/>
      <protection locked="0"/>
    </xf>
    <xf numFmtId="0" fontId="17" fillId="3" borderId="1" xfId="0" applyFont="1" applyFill="1" applyBorder="1" applyAlignment="1" applyProtection="1">
      <alignment horizontal="left" vertical="center" wrapText="1"/>
      <protection locked="0"/>
    </xf>
    <xf numFmtId="0" fontId="11" fillId="0" borderId="10" xfId="0" applyFont="1" applyBorder="1" applyProtection="1">
      <protection locked="0"/>
    </xf>
    <xf numFmtId="0" fontId="11" fillId="0" borderId="11" xfId="0" applyFont="1" applyBorder="1" applyProtection="1">
      <protection locked="0"/>
    </xf>
    <xf numFmtId="0" fontId="25" fillId="0" borderId="7" xfId="0" applyFont="1" applyBorder="1" applyProtection="1">
      <protection locked="0"/>
    </xf>
    <xf numFmtId="0" fontId="11" fillId="0" borderId="9" xfId="0" applyFont="1" applyBorder="1" applyProtection="1">
      <protection locked="0"/>
    </xf>
    <xf numFmtId="0" fontId="35" fillId="0" borderId="17" xfId="0" applyFont="1" applyBorder="1" applyProtection="1">
      <protection locked="0"/>
    </xf>
    <xf numFmtId="0" fontId="21" fillId="0" borderId="0" xfId="0" applyFont="1" applyAlignment="1" applyProtection="1">
      <alignment vertical="center" wrapText="1"/>
      <protection locked="0"/>
    </xf>
    <xf numFmtId="0" fontId="19" fillId="0" borderId="0" xfId="0" applyFont="1" applyAlignment="1" applyProtection="1">
      <alignment horizontal="right"/>
      <protection locked="0"/>
    </xf>
    <xf numFmtId="1" fontId="19" fillId="4" borderId="5" xfId="0" applyNumberFormat="1" applyFont="1" applyFill="1" applyBorder="1" applyAlignment="1" applyProtection="1">
      <alignment horizontal="left"/>
      <protection locked="0"/>
    </xf>
    <xf numFmtId="14" fontId="20" fillId="4" borderId="6" xfId="0" applyNumberFormat="1" applyFont="1" applyFill="1" applyBorder="1" applyAlignment="1" applyProtection="1">
      <alignment horizontal="left"/>
      <protection locked="0"/>
    </xf>
    <xf numFmtId="0" fontId="38" fillId="0" borderId="0" xfId="0" applyFont="1"/>
    <xf numFmtId="44" fontId="19" fillId="0" borderId="3" xfId="1" applyFont="1" applyFill="1" applyBorder="1" applyAlignment="1">
      <alignment vertical="center"/>
    </xf>
    <xf numFmtId="44" fontId="19" fillId="0" borderId="4" xfId="1" applyFont="1" applyFill="1" applyBorder="1" applyAlignment="1">
      <alignment vertical="center"/>
    </xf>
    <xf numFmtId="0" fontId="14" fillId="0" borderId="2" xfId="0" quotePrefix="1" applyFont="1" applyBorder="1" applyAlignment="1">
      <alignment horizontal="center"/>
    </xf>
    <xf numFmtId="44" fontId="27" fillId="0" borderId="10" xfId="1" applyFont="1" applyFill="1" applyBorder="1" applyAlignment="1">
      <alignment vertical="center"/>
    </xf>
    <xf numFmtId="0" fontId="29" fillId="0" borderId="2" xfId="0" quotePrefix="1" applyFont="1" applyBorder="1" applyAlignment="1">
      <alignment horizontal="center"/>
    </xf>
    <xf numFmtId="0" fontId="17" fillId="3" borderId="1" xfId="1" applyNumberFormat="1" applyFont="1" applyFill="1" applyBorder="1" applyAlignment="1" applyProtection="1"/>
    <xf numFmtId="0" fontId="4" fillId="2" borderId="0" xfId="0" quotePrefix="1" applyFont="1" applyFill="1" applyAlignment="1">
      <alignment horizontal="left"/>
    </xf>
    <xf numFmtId="2" fontId="19" fillId="3" borderId="3" xfId="0" applyNumberFormat="1"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2" fontId="19" fillId="4" borderId="19" xfId="0" applyNumberFormat="1" applyFont="1" applyFill="1" applyBorder="1" applyAlignment="1">
      <alignment horizontal="center" vertical="center"/>
    </xf>
    <xf numFmtId="0" fontId="19" fillId="4" borderId="19" xfId="0" applyFont="1" applyFill="1" applyBorder="1" applyAlignment="1">
      <alignment horizontal="center" vertical="center"/>
    </xf>
    <xf numFmtId="44" fontId="19" fillId="5" borderId="19" xfId="1" applyFont="1" applyFill="1" applyBorder="1" applyAlignment="1">
      <alignment horizontal="center" vertical="center"/>
    </xf>
    <xf numFmtId="44" fontId="19" fillId="0" borderId="19" xfId="1" applyFont="1" applyBorder="1" applyAlignment="1">
      <alignment horizontal="center" vertical="center"/>
    </xf>
    <xf numFmtId="0" fontId="1" fillId="3" borderId="3" xfId="0" applyFont="1" applyFill="1" applyBorder="1" applyAlignment="1">
      <alignment horizontal="left" vertical="center" wrapText="1"/>
    </xf>
    <xf numFmtId="0" fontId="3" fillId="4" borderId="13" xfId="0" applyFont="1" applyFill="1" applyBorder="1" applyAlignment="1">
      <alignment vertical="center" wrapText="1"/>
    </xf>
    <xf numFmtId="0" fontId="3" fillId="4" borderId="11" xfId="0" applyFont="1" applyFill="1" applyBorder="1" applyAlignment="1">
      <alignment vertical="center" wrapText="1"/>
    </xf>
    <xf numFmtId="0" fontId="3" fillId="4" borderId="11" xfId="0" applyFont="1" applyFill="1" applyBorder="1" applyAlignment="1">
      <alignment horizontal="left" vertical="center" wrapText="1"/>
    </xf>
    <xf numFmtId="0" fontId="3" fillId="4" borderId="4" xfId="0" applyFont="1" applyFill="1" applyBorder="1" applyAlignment="1">
      <alignment horizontal="left" vertical="center" wrapText="1"/>
    </xf>
    <xf numFmtId="0" fontId="29" fillId="0" borderId="2" xfId="0" quotePrefix="1" applyFont="1" applyBorder="1"/>
    <xf numFmtId="0" fontId="40" fillId="2" borderId="14" xfId="0" applyFont="1" applyFill="1" applyBorder="1" applyAlignment="1">
      <alignment horizontal="center" vertical="center" wrapText="1"/>
    </xf>
    <xf numFmtId="2" fontId="40" fillId="2" borderId="14" xfId="0" applyNumberFormat="1" applyFont="1" applyFill="1" applyBorder="1" applyAlignment="1">
      <alignment horizontal="center" vertical="center" wrapText="1"/>
    </xf>
    <xf numFmtId="0" fontId="40" fillId="2" borderId="15" xfId="0" applyFont="1" applyFill="1" applyBorder="1" applyAlignment="1">
      <alignment horizontal="center" vertical="center" wrapText="1"/>
    </xf>
    <xf numFmtId="0" fontId="3" fillId="4" borderId="1" xfId="0" applyFont="1" applyFill="1" applyBorder="1" applyAlignment="1">
      <alignment horizontal="center" vertical="center"/>
    </xf>
    <xf numFmtId="165" fontId="32" fillId="3" borderId="3" xfId="0" applyNumberFormat="1" applyFont="1" applyFill="1" applyBorder="1" applyAlignment="1">
      <alignment horizontal="center" vertical="center"/>
    </xf>
    <xf numFmtId="165" fontId="39" fillId="4" borderId="10" xfId="0" applyNumberFormat="1" applyFont="1" applyFill="1" applyBorder="1" applyAlignment="1">
      <alignment horizontal="center" vertical="center"/>
    </xf>
    <xf numFmtId="165" fontId="28" fillId="0" borderId="3" xfId="0" quotePrefix="1" applyNumberFormat="1" applyFont="1" applyBorder="1"/>
    <xf numFmtId="165" fontId="4" fillId="0" borderId="0" xfId="0" applyNumberFormat="1" applyFont="1"/>
    <xf numFmtId="165" fontId="38" fillId="0" borderId="0" xfId="0" applyNumberFormat="1" applyFont="1"/>
    <xf numFmtId="165" fontId="41" fillId="2" borderId="14" xfId="0" applyNumberFormat="1" applyFont="1" applyFill="1" applyBorder="1" applyAlignment="1">
      <alignment horizontal="center" vertical="center" wrapText="1"/>
    </xf>
    <xf numFmtId="165" fontId="5" fillId="2" borderId="12" xfId="0" quotePrefix="1" applyNumberFormat="1" applyFont="1" applyFill="1" applyBorder="1"/>
    <xf numFmtId="165" fontId="30" fillId="3" borderId="3" xfId="0" quotePrefix="1" applyNumberFormat="1" applyFont="1" applyFill="1" applyBorder="1" applyAlignment="1">
      <alignment horizontal="center" vertical="center"/>
    </xf>
    <xf numFmtId="165" fontId="39" fillId="4" borderId="3" xfId="0" applyNumberFormat="1" applyFont="1" applyFill="1" applyBorder="1" applyAlignment="1">
      <alignment horizontal="center" vertical="center"/>
    </xf>
    <xf numFmtId="165" fontId="7" fillId="2" borderId="0" xfId="0" quotePrefix="1" applyNumberFormat="1" applyFont="1" applyFill="1"/>
    <xf numFmtId="165" fontId="4" fillId="2" borderId="0" xfId="0" quotePrefix="1" applyNumberFormat="1" applyFont="1" applyFill="1" applyAlignment="1">
      <alignment horizontal="left"/>
    </xf>
    <xf numFmtId="165" fontId="14" fillId="0" borderId="3" xfId="0" quotePrefix="1" applyNumberFormat="1" applyFont="1" applyBorder="1" applyAlignment="1">
      <alignment horizontal="center"/>
    </xf>
    <xf numFmtId="165" fontId="29" fillId="0" borderId="3" xfId="0" quotePrefix="1" applyNumberFormat="1" applyFont="1" applyBorder="1" applyAlignment="1">
      <alignment horizontal="center"/>
    </xf>
    <xf numFmtId="165" fontId="7" fillId="0" borderId="0" xfId="0" applyNumberFormat="1" applyFont="1" applyAlignment="1">
      <alignment vertical="center" wrapText="1"/>
    </xf>
    <xf numFmtId="165" fontId="7" fillId="0" borderId="0" xfId="0" applyNumberFormat="1" applyFont="1" applyAlignment="1">
      <alignment wrapText="1"/>
    </xf>
    <xf numFmtId="164" fontId="4" fillId="0" borderId="0" xfId="0" applyNumberFormat="1" applyFont="1"/>
    <xf numFmtId="164" fontId="38" fillId="0" borderId="0" xfId="0" applyNumberFormat="1" applyFont="1"/>
    <xf numFmtId="164" fontId="41" fillId="2" borderId="14" xfId="0" applyNumberFormat="1" applyFont="1" applyFill="1" applyBorder="1" applyAlignment="1">
      <alignment horizontal="center" vertical="center" wrapText="1"/>
    </xf>
    <xf numFmtId="164" fontId="17" fillId="2" borderId="12" xfId="0" applyNumberFormat="1" applyFont="1" applyFill="1" applyBorder="1"/>
    <xf numFmtId="164" fontId="30" fillId="4" borderId="2" xfId="0" quotePrefix="1" applyNumberFormat="1" applyFont="1" applyFill="1" applyBorder="1" applyAlignment="1">
      <alignment horizontal="center" vertical="center"/>
    </xf>
    <xf numFmtId="164" fontId="29" fillId="6" borderId="3" xfId="1" applyNumberFormat="1" applyFont="1" applyFill="1" applyBorder="1" applyAlignment="1">
      <alignment vertical="center"/>
    </xf>
    <xf numFmtId="164" fontId="7" fillId="2" borderId="0" xfId="0" quotePrefix="1" applyNumberFormat="1" applyFont="1" applyFill="1"/>
    <xf numFmtId="164" fontId="17" fillId="2" borderId="0" xfId="0" quotePrefix="1" applyNumberFormat="1" applyFont="1" applyFill="1"/>
    <xf numFmtId="164" fontId="39" fillId="4" borderId="2" xfId="0" applyNumberFormat="1" applyFont="1" applyFill="1" applyBorder="1" applyAlignment="1">
      <alignment horizontal="center" vertical="center"/>
    </xf>
    <xf numFmtId="164" fontId="28" fillId="0" borderId="3" xfId="0" quotePrefix="1" applyNumberFormat="1" applyFont="1" applyBorder="1"/>
    <xf numFmtId="164" fontId="4" fillId="2" borderId="0" xfId="0" quotePrefix="1" applyNumberFormat="1" applyFont="1" applyFill="1" applyAlignment="1">
      <alignment horizontal="left"/>
    </xf>
    <xf numFmtId="164" fontId="32" fillId="3" borderId="3" xfId="0" applyNumberFormat="1" applyFont="1" applyFill="1" applyBorder="1" applyAlignment="1">
      <alignment horizontal="center" vertical="center"/>
    </xf>
    <xf numFmtId="164" fontId="30" fillId="3" borderId="3" xfId="0" quotePrefix="1" applyNumberFormat="1" applyFont="1" applyFill="1" applyBorder="1" applyAlignment="1">
      <alignment horizontal="center" vertical="center"/>
    </xf>
    <xf numFmtId="164" fontId="14" fillId="0" borderId="3" xfId="0" quotePrefix="1" applyNumberFormat="1" applyFont="1" applyBorder="1" applyAlignment="1">
      <alignment horizontal="center"/>
    </xf>
    <xf numFmtId="164" fontId="29" fillId="0" borderId="3" xfId="0" quotePrefix="1" applyNumberFormat="1" applyFont="1" applyBorder="1" applyAlignment="1">
      <alignment horizontal="center"/>
    </xf>
    <xf numFmtId="164" fontId="7" fillId="0" borderId="0" xfId="0" applyNumberFormat="1" applyFont="1" applyAlignment="1">
      <alignment vertical="center" wrapText="1"/>
    </xf>
    <xf numFmtId="164" fontId="7" fillId="0" borderId="0" xfId="0" applyNumberFormat="1" applyFont="1" applyAlignment="1">
      <alignment wrapText="1"/>
    </xf>
    <xf numFmtId="0" fontId="7" fillId="3" borderId="3" xfId="0" applyFont="1" applyFill="1" applyBorder="1"/>
    <xf numFmtId="0" fontId="7" fillId="3" borderId="7" xfId="0" applyFont="1" applyFill="1" applyBorder="1"/>
    <xf numFmtId="166" fontId="32" fillId="3" borderId="7" xfId="0" applyNumberFormat="1" applyFont="1" applyFill="1" applyBorder="1" applyAlignment="1">
      <alignment horizontal="center" vertical="center"/>
    </xf>
    <xf numFmtId="166" fontId="39" fillId="4" borderId="10" xfId="0" applyNumberFormat="1" applyFont="1" applyFill="1" applyBorder="1" applyAlignment="1">
      <alignment horizontal="center" vertical="center"/>
    </xf>
    <xf numFmtId="0" fontId="43" fillId="0" borderId="3" xfId="0" applyFont="1" applyBorder="1" applyAlignment="1">
      <alignment horizontal="right"/>
    </xf>
    <xf numFmtId="0" fontId="3" fillId="0" borderId="10" xfId="0" quotePrefix="1" applyFont="1" applyBorder="1" applyAlignment="1">
      <alignment horizontal="right"/>
    </xf>
    <xf numFmtId="165" fontId="39" fillId="3" borderId="10" xfId="0" applyNumberFormat="1" applyFont="1" applyFill="1" applyBorder="1" applyAlignment="1">
      <alignment horizontal="center" vertical="center"/>
    </xf>
    <xf numFmtId="0" fontId="3" fillId="0" borderId="3" xfId="0" applyFont="1" applyBorder="1" applyAlignment="1">
      <alignment horizontal="right"/>
    </xf>
    <xf numFmtId="0" fontId="7" fillId="3" borderId="3" xfId="0" applyFont="1" applyFill="1" applyBorder="1" applyAlignment="1">
      <alignment horizontal="left"/>
    </xf>
    <xf numFmtId="166" fontId="14" fillId="0" borderId="3" xfId="0" quotePrefix="1" applyNumberFormat="1" applyFont="1" applyBorder="1" applyAlignment="1">
      <alignment horizontal="center"/>
    </xf>
    <xf numFmtId="0" fontId="3" fillId="4" borderId="4" xfId="0" applyFont="1" applyFill="1" applyBorder="1" applyAlignment="1">
      <alignment vertical="center" wrapText="1"/>
    </xf>
    <xf numFmtId="0" fontId="17" fillId="3" borderId="2" xfId="0" applyFont="1" applyFill="1" applyBorder="1" applyAlignment="1" applyProtection="1">
      <alignment vertical="center"/>
      <protection locked="0"/>
    </xf>
    <xf numFmtId="166" fontId="32" fillId="3" borderId="3" xfId="0" applyNumberFormat="1" applyFont="1" applyFill="1" applyBorder="1" applyAlignment="1">
      <alignment horizontal="center" vertical="center"/>
    </xf>
    <xf numFmtId="166" fontId="29" fillId="0" borderId="3" xfId="0" quotePrefix="1" applyNumberFormat="1" applyFont="1" applyBorder="1" applyAlignment="1">
      <alignment horizontal="center"/>
    </xf>
    <xf numFmtId="0" fontId="6" fillId="0" borderId="3" xfId="0" quotePrefix="1" applyFont="1" applyBorder="1" applyAlignment="1">
      <alignment horizontal="right"/>
    </xf>
    <xf numFmtId="165" fontId="32" fillId="4" borderId="3" xfId="0" applyNumberFormat="1" applyFont="1" applyFill="1" applyBorder="1" applyAlignment="1">
      <alignment horizontal="center" vertical="center"/>
    </xf>
    <xf numFmtId="0" fontId="19" fillId="5" borderId="6" xfId="0" applyFont="1" applyFill="1" applyBorder="1" applyAlignment="1">
      <alignment horizontal="left"/>
    </xf>
    <xf numFmtId="14" fontId="19" fillId="4" borderId="6" xfId="0" applyNumberFormat="1" applyFont="1" applyFill="1" applyBorder="1" applyAlignment="1" applyProtection="1">
      <alignment horizontal="left"/>
      <protection locked="0"/>
    </xf>
    <xf numFmtId="164" fontId="5" fillId="0" borderId="0" xfId="0" applyNumberFormat="1" applyFont="1"/>
    <xf numFmtId="165" fontId="5" fillId="0" borderId="0" xfId="0" applyNumberFormat="1" applyFont="1"/>
    <xf numFmtId="0" fontId="5" fillId="3" borderId="1" xfId="0" applyFont="1" applyFill="1" applyBorder="1"/>
    <xf numFmtId="44" fontId="21" fillId="3" borderId="2" xfId="1" applyFont="1" applyFill="1" applyBorder="1" applyAlignment="1">
      <alignment vertical="center"/>
    </xf>
    <xf numFmtId="44" fontId="21" fillId="3" borderId="3" xfId="1" applyFont="1" applyFill="1" applyBorder="1" applyAlignment="1">
      <alignment vertical="center"/>
    </xf>
    <xf numFmtId="44" fontId="21" fillId="3" borderId="4" xfId="1" applyFont="1" applyFill="1" applyBorder="1" applyAlignment="1">
      <alignment vertical="center"/>
    </xf>
    <xf numFmtId="0" fontId="19" fillId="7" borderId="6" xfId="0" applyFont="1" applyFill="1" applyBorder="1" applyAlignment="1" applyProtection="1">
      <alignment horizontal="left"/>
      <protection locked="0"/>
    </xf>
    <xf numFmtId="14" fontId="19" fillId="7" borderId="6" xfId="0" applyNumberFormat="1" applyFont="1" applyFill="1" applyBorder="1" applyAlignment="1" applyProtection="1">
      <alignment horizontal="left"/>
      <protection locked="0"/>
    </xf>
    <xf numFmtId="0" fontId="45" fillId="0" borderId="0" xfId="0" applyFont="1" applyAlignment="1" applyProtection="1">
      <alignment horizontal="left"/>
      <protection locked="0"/>
    </xf>
    <xf numFmtId="2" fontId="19" fillId="3" borderId="0" xfId="0" applyNumberFormat="1" applyFont="1" applyFill="1" applyAlignment="1">
      <alignment horizontal="center" vertical="center"/>
    </xf>
    <xf numFmtId="1" fontId="37" fillId="3" borderId="0" xfId="0" applyNumberFormat="1" applyFont="1" applyFill="1" applyAlignment="1">
      <alignment horizontal="left"/>
    </xf>
    <xf numFmtId="0" fontId="36" fillId="3" borderId="0" xfId="0" applyFont="1" applyFill="1" applyAlignment="1">
      <alignment horizontal="left"/>
    </xf>
    <xf numFmtId="44" fontId="21" fillId="0" borderId="2" xfId="1" applyFont="1" applyFill="1" applyBorder="1" applyAlignment="1">
      <alignment vertical="center"/>
    </xf>
    <xf numFmtId="44" fontId="21" fillId="0" borderId="3" xfId="1" applyFont="1" applyFill="1" applyBorder="1" applyAlignment="1">
      <alignment vertical="center"/>
    </xf>
    <xf numFmtId="44" fontId="21" fillId="0" borderId="4" xfId="1" applyFont="1" applyFill="1" applyBorder="1" applyAlignment="1">
      <alignment vertical="center"/>
    </xf>
    <xf numFmtId="0" fontId="1" fillId="3" borderId="3" xfId="0" applyFont="1" applyFill="1" applyBorder="1" applyAlignment="1">
      <alignment horizontal="left" vertical="top" wrapText="1"/>
    </xf>
    <xf numFmtId="0" fontId="1" fillId="3" borderId="10" xfId="0" applyFont="1" applyFill="1" applyBorder="1" applyAlignment="1">
      <alignment horizontal="left" vertical="center" wrapText="1"/>
    </xf>
    <xf numFmtId="0" fontId="46" fillId="3" borderId="3" xfId="0" applyFont="1" applyFill="1" applyBorder="1"/>
    <xf numFmtId="0" fontId="30" fillId="3" borderId="2" xfId="0" quotePrefix="1" applyFont="1" applyFill="1" applyBorder="1" applyAlignment="1">
      <alignment horizontal="center" vertical="center"/>
    </xf>
    <xf numFmtId="0" fontId="30" fillId="3" borderId="9" xfId="0" quotePrefix="1" applyFont="1" applyFill="1" applyBorder="1" applyAlignment="1">
      <alignment horizontal="center" vertical="center"/>
    </xf>
    <xf numFmtId="164" fontId="32" fillId="3" borderId="10" xfId="0" applyNumberFormat="1" applyFont="1" applyFill="1" applyBorder="1" applyAlignment="1">
      <alignment horizontal="center" vertical="center"/>
    </xf>
    <xf numFmtId="164" fontId="30" fillId="4" borderId="9" xfId="0" quotePrefix="1" applyNumberFormat="1" applyFont="1" applyFill="1" applyBorder="1" applyAlignment="1">
      <alignment horizontal="center" vertical="center"/>
    </xf>
    <xf numFmtId="0" fontId="7" fillId="0" borderId="4" xfId="0" applyFont="1" applyBorder="1" applyAlignment="1">
      <alignment horizontal="right"/>
    </xf>
    <xf numFmtId="164" fontId="39" fillId="4" borderId="9" xfId="0" applyNumberFormat="1" applyFont="1" applyFill="1" applyBorder="1" applyAlignment="1">
      <alignment horizontal="center" vertical="center"/>
    </xf>
    <xf numFmtId="44" fontId="27" fillId="0" borderId="1" xfId="1" applyFont="1" applyFill="1" applyBorder="1" applyAlignment="1">
      <alignment vertical="center"/>
    </xf>
    <xf numFmtId="44" fontId="27" fillId="0" borderId="8" xfId="1" applyFont="1" applyFill="1" applyBorder="1" applyAlignment="1">
      <alignment vertical="center"/>
    </xf>
    <xf numFmtId="44" fontId="19" fillId="0" borderId="1" xfId="1" applyFont="1" applyFill="1" applyBorder="1" applyAlignment="1">
      <alignment vertical="center"/>
    </xf>
    <xf numFmtId="44" fontId="19" fillId="6" borderId="1" xfId="1" applyFont="1" applyFill="1" applyBorder="1" applyAlignment="1">
      <alignment vertical="center"/>
    </xf>
    <xf numFmtId="44" fontId="27" fillId="6" borderId="1" xfId="1" applyFont="1" applyFill="1" applyBorder="1" applyAlignment="1">
      <alignment vertical="center"/>
    </xf>
    <xf numFmtId="0" fontId="1" fillId="3" borderId="3" xfId="0" applyFont="1" applyFill="1" applyBorder="1" applyAlignment="1">
      <alignment wrapText="1"/>
    </xf>
    <xf numFmtId="1" fontId="22" fillId="0" borderId="0" xfId="0" applyNumberFormat="1" applyFont="1" applyProtection="1">
      <protection locked="0"/>
    </xf>
    <xf numFmtId="0" fontId="19" fillId="4" borderId="6" xfId="0" applyFont="1" applyFill="1" applyBorder="1" applyAlignment="1" applyProtection="1">
      <alignment horizontal="left"/>
    </xf>
    <xf numFmtId="0" fontId="3" fillId="0" borderId="0" xfId="0" applyFont="1" applyBorder="1"/>
    <xf numFmtId="0" fontId="3" fillId="0" borderId="9" xfId="0" applyFont="1" applyBorder="1"/>
    <xf numFmtId="0" fontId="16" fillId="0" borderId="0" xfId="0" applyFont="1" applyFill="1"/>
    <xf numFmtId="0" fontId="48" fillId="0" borderId="0" xfId="0" applyFont="1" applyFill="1" applyAlignment="1">
      <alignment horizontal="center"/>
    </xf>
    <xf numFmtId="0" fontId="48" fillId="0" borderId="0" xfId="0" applyFont="1" applyFill="1" applyAlignment="1"/>
    <xf numFmtId="0" fontId="47" fillId="0" borderId="0" xfId="0" applyFont="1" applyFill="1" applyAlignment="1" applyProtection="1">
      <protection locked="0"/>
    </xf>
    <xf numFmtId="0" fontId="49" fillId="0" borderId="0" xfId="0" applyFont="1" applyProtection="1">
      <protection locked="0"/>
    </xf>
    <xf numFmtId="0" fontId="47" fillId="0" borderId="0" xfId="0" applyFont="1" applyAlignment="1" applyProtection="1">
      <alignment horizontal="center"/>
    </xf>
    <xf numFmtId="0" fontId="34" fillId="0" borderId="0" xfId="0" applyFont="1" applyAlignment="1" applyProtection="1">
      <alignment horizontal="center"/>
      <protection locked="0"/>
    </xf>
    <xf numFmtId="0" fontId="50" fillId="0" borderId="0" xfId="0" applyFont="1" applyFill="1" applyAlignment="1" applyProtection="1">
      <alignment horizontal="center"/>
    </xf>
    <xf numFmtId="0" fontId="26" fillId="3" borderId="3" xfId="0" applyFont="1" applyFill="1" applyBorder="1" applyAlignment="1">
      <alignment horizontal="left" vertical="center" wrapText="1"/>
    </xf>
    <xf numFmtId="0" fontId="47" fillId="0" borderId="0" xfId="0" applyFont="1" applyAlignment="1" applyProtection="1"/>
    <xf numFmtId="165" fontId="6" fillId="3" borderId="0" xfId="0" applyNumberFormat="1" applyFont="1" applyFill="1"/>
    <xf numFmtId="0" fontId="19" fillId="0" borderId="0" xfId="0" applyFont="1" applyFill="1" applyAlignment="1">
      <alignment horizontal="center" vertical="center"/>
    </xf>
  </cellXfs>
  <cellStyles count="4">
    <cellStyle name="Currency" xfId="1" builtinId="4"/>
    <cellStyle name="Normal" xfId="0" builtinId="0"/>
    <cellStyle name="Normal 2 2" xfId="3" xr:uid="{CA27A5CB-6638-422F-9DB1-891DAD4F4E0A}"/>
    <cellStyle name="Percent" xfId="2" builtinId="5"/>
  </cellStyles>
  <dxfs count="12">
    <dxf>
      <font>
        <color theme="0"/>
      </font>
    </dxf>
    <dxf>
      <font>
        <color theme="7" tint="0.79998168889431442"/>
      </font>
    </dxf>
    <dxf>
      <font>
        <color theme="2"/>
      </font>
    </dxf>
    <dxf>
      <font>
        <color theme="0"/>
      </font>
    </dxf>
    <dxf>
      <font>
        <color theme="7" tint="0.79998168889431442"/>
      </font>
    </dxf>
    <dxf>
      <font>
        <color theme="2"/>
      </font>
    </dxf>
    <dxf>
      <font>
        <color theme="0"/>
      </font>
    </dxf>
    <dxf>
      <font>
        <color theme="0"/>
      </font>
    </dxf>
    <dxf>
      <font>
        <color theme="0"/>
      </font>
    </dxf>
    <dxf>
      <font>
        <color theme="9" tint="0.79998168889431442"/>
      </font>
    </dxf>
    <dxf>
      <font>
        <color theme="7" tint="0.79998168889431442"/>
      </font>
    </dxf>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190500</xdr:colOff>
      <xdr:row>2</xdr:row>
      <xdr:rowOff>21166</xdr:rowOff>
    </xdr:from>
    <xdr:to>
      <xdr:col>14</xdr:col>
      <xdr:colOff>190500</xdr:colOff>
      <xdr:row>22</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402166"/>
          <a:ext cx="8267700" cy="385550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Scope Development (Architect of Record (or Engineer))</a:t>
          </a:r>
          <a:endParaRPr lang="en-US" sz="1100" b="1"/>
        </a:p>
        <a:p>
          <a:endParaRPr lang="en-US" sz="1100"/>
        </a:p>
        <a:p>
          <a:r>
            <a:rPr lang="en-US" sz="1100" i="1" baseline="0">
              <a:solidFill>
                <a:schemeClr val="dk1"/>
              </a:solidFill>
              <a:effectLst/>
              <a:latin typeface="+mn-lt"/>
              <a:ea typeface="+mn-ea"/>
              <a:cs typeface="+mn-cs"/>
              <a:sym typeface="Symbol" panose="05050102010706020507" pitchFamily="18" charset="2"/>
            </a:rPr>
            <a:t></a:t>
          </a:r>
          <a:r>
            <a:rPr lang="en-US" sz="1100" i="1" baseline="0"/>
            <a:t> One workbook to be completed per building; create as many as needed for all buildings in project.</a:t>
          </a:r>
        </a:p>
        <a:p>
          <a:r>
            <a:rPr lang="en-US" sz="1100" i="1" baseline="0">
              <a:solidFill>
                <a:schemeClr val="dk1"/>
              </a:solidFill>
              <a:effectLst/>
              <a:latin typeface="+mn-lt"/>
              <a:ea typeface="+mn-ea"/>
              <a:cs typeface="+mn-cs"/>
              <a:sym typeface="Symbol" panose="05050102010706020507" pitchFamily="18" charset="2"/>
            </a:rPr>
            <a:t></a:t>
          </a:r>
          <a:r>
            <a:rPr lang="en-US" sz="1100" i="1" baseline="0"/>
            <a:t> Architect to fill out/update all cells in green.</a:t>
          </a:r>
        </a:p>
        <a:p>
          <a:endParaRPr lang="en-US" sz="1100" baseline="0"/>
        </a:p>
        <a:p>
          <a:r>
            <a:rPr lang="en-US" sz="1100" baseline="0">
              <a:sym typeface="Symbol" panose="05050102010706020507" pitchFamily="18" charset="2"/>
            </a:rPr>
            <a:t> </a:t>
          </a:r>
          <a:r>
            <a:rPr lang="en-US" sz="1100" baseline="0"/>
            <a:t>Fill out project information in the Cost Summary tab.</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sym typeface="Symbol" panose="05050102010706020507" pitchFamily="18" charset="2"/>
            </a:rPr>
            <a:t> </a:t>
          </a:r>
          <a:r>
            <a:rPr lang="en-US" sz="1100" baseline="0"/>
            <a:t>In the Scope tab, all divisions have been provided, along with 10 blank rows for scope items (an example item has been included in the first division). Add descriptions for each new scope item added, along with their quantities and units. Add or delete rows as needed; delete divisions that are not applicable to the scope. Refer to the </a:t>
          </a:r>
          <a:r>
            <a:rPr lang="en-US" sz="1100" b="1" baseline="0"/>
            <a:t>HPD Standard Specifications for Rehabilitation Projects</a:t>
          </a:r>
          <a:r>
            <a:rPr lang="en-US" sz="1100" baseline="0"/>
            <a:t>: </a:t>
          </a:r>
          <a:r>
            <a:rPr lang="en-US" sz="1100" b="0" i="1" baseline="0">
              <a:solidFill>
                <a:schemeClr val="dk1"/>
              </a:solidFill>
              <a:effectLst/>
              <a:latin typeface="+mn-lt"/>
              <a:ea typeface="+mn-ea"/>
              <a:cs typeface="+mn-cs"/>
            </a:rPr>
            <a:t>https://www1.nyc.gov/site/hpd/services-and-information/master-guide-specifications-for-rehabilitation-projects.page</a:t>
          </a:r>
          <a:r>
            <a:rPr lang="en-US" sz="1100" baseline="0"/>
            <a:t>. Check subtotal formulas to ensure all such updates have been captured (note: there won't be any $ amounts yet, so just check the formulas). Update any desciptions in the gray cells at the beginning of each section/subsection. </a:t>
          </a:r>
          <a:r>
            <a:rPr lang="en-US" sz="1100" baseline="0">
              <a:solidFill>
                <a:sysClr val="windowText" lastClr="000000"/>
              </a:solidFill>
              <a:effectLst/>
            </a:rPr>
            <a:t>Save As</a:t>
          </a:r>
          <a:r>
            <a:rPr lang="en-US">
              <a:solidFill>
                <a:sysClr val="windowText" lastClr="000000"/>
              </a:solidFill>
              <a:effectLst/>
            </a:rPr>
            <a:t>: [HPD ID]_[ProjectName]_SOW_[Address].xlsx</a:t>
          </a:r>
          <a:r>
            <a:rPr lang="en-US" baseline="0">
              <a:solidFill>
                <a:sysClr val="windowText" lastClr="000000"/>
              </a:solidFill>
              <a:effectLst/>
            </a:rPr>
            <a:t> (add unique address if multiple buildings)</a:t>
          </a:r>
        </a:p>
        <a:p>
          <a:pPr marL="0" marR="0" lvl="0" indent="0" defTabSz="914400" eaLnBrk="1" fontAlgn="auto" latinLnBrk="0" hangingPunct="1">
            <a:lnSpc>
              <a:spcPct val="100000"/>
            </a:lnSpc>
            <a:spcBef>
              <a:spcPts val="0"/>
            </a:spcBef>
            <a:spcAft>
              <a:spcPts val="0"/>
            </a:spcAft>
            <a:buClrTx/>
            <a:buSzTx/>
            <a:buFontTx/>
            <a:buNone/>
            <a:tabLst/>
            <a:defRPr/>
          </a:pPr>
          <a:endParaRPr lang="en-US">
            <a:solidFill>
              <a:sysClr val="windowText" lastClr="000000"/>
            </a:solidFill>
            <a:effectLst/>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sym typeface="Symbol" panose="050501020107060205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TIP: </a:t>
          </a:r>
          <a:r>
            <a:rPr lang="en-US" sz="1100" b="0" baseline="0">
              <a:solidFill>
                <a:schemeClr val="dk1"/>
              </a:solidFill>
              <a:effectLst/>
              <a:latin typeface="+mn-lt"/>
              <a:ea typeface="+mn-ea"/>
              <a:cs typeface="+mn-cs"/>
            </a:rPr>
            <a:t>use this template to estimate project cost by adding values to Unit Costs (yellow cells) prior to Contractor procurement/proposal (be sure to save a version with blank Unit Costs for the Contractor to fill out later on. Note that a cost estimate is required as part of the submission for HPD review.</a:t>
          </a:r>
          <a:endParaRPr lang="en-US" sz="1100" baseline="0"/>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sym typeface="Symbol" panose="05050102010706020507" pitchFamily="18" charset="2"/>
            </a:rPr>
            <a:t></a:t>
          </a:r>
          <a:r>
            <a:rPr lang="en-US" sz="1100" baseline="0">
              <a:solidFill>
                <a:schemeClr val="dk1"/>
              </a:solidFill>
              <a:effectLst/>
              <a:latin typeface="+mn-lt"/>
              <a:ea typeface="+mn-ea"/>
              <a:cs typeface="+mn-cs"/>
            </a:rPr>
            <a:t> Submit all workbooks and other submission items per the Submission Checklist. Note: the PM will provide additional guidance on submission. </a:t>
          </a:r>
          <a:endParaRPr lang="en-US" sz="110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baseline="0"/>
        </a:p>
        <a:p>
          <a:r>
            <a:rPr lang="en-US" sz="1100" baseline="0"/>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1381125</xdr:colOff>
          <xdr:row>23</xdr:row>
          <xdr:rowOff>9525</xdr:rowOff>
        </xdr:from>
        <xdr:to>
          <xdr:col>1</xdr:col>
          <xdr:colOff>38100</xdr:colOff>
          <xdr:row>24</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24</xdr:row>
          <xdr:rowOff>0</xdr:rowOff>
        </xdr:from>
        <xdr:to>
          <xdr:col>1</xdr:col>
          <xdr:colOff>571500</xdr:colOff>
          <xdr:row>25</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24</xdr:row>
          <xdr:rowOff>180975</xdr:rowOff>
        </xdr:from>
        <xdr:to>
          <xdr:col>1</xdr:col>
          <xdr:colOff>28575</xdr:colOff>
          <xdr:row>26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25</xdr:row>
          <xdr:rowOff>161925</xdr:rowOff>
        </xdr:from>
        <xdr:to>
          <xdr:col>1</xdr:col>
          <xdr:colOff>638175</xdr:colOff>
          <xdr:row>27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66676</xdr:colOff>
      <xdr:row>2</xdr:row>
      <xdr:rowOff>38099</xdr:rowOff>
    </xdr:from>
    <xdr:to>
      <xdr:col>4</xdr:col>
      <xdr:colOff>0</xdr:colOff>
      <xdr:row>5</xdr:row>
      <xdr:rowOff>57150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6676" y="533399"/>
          <a:ext cx="5562599" cy="685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baseline="0">
              <a:latin typeface="HelveticaNeueforSAS" panose="020B0604020202020204" pitchFamily="34" charset="0"/>
            </a:rPr>
            <a:t>Scope &amp; Cost Form</a:t>
          </a:r>
        </a:p>
        <a:p>
          <a:pPr algn="ctr"/>
          <a:r>
            <a:rPr lang="en-US" sz="1800" b="1" i="1" baseline="0">
              <a:latin typeface="HelveticaNeueforSAS" panose="020B0604020202020204" pitchFamily="34" charset="0"/>
            </a:rPr>
            <a:t>Building Cost Summary</a:t>
          </a:r>
          <a:endParaRPr lang="en-US" sz="1800" b="1" i="1">
            <a:latin typeface="HelveticaNeueforSAS" panose="020B0604020202020204" pitchFamily="34" charset="0"/>
          </a:endParaRPr>
        </a:p>
      </xdr:txBody>
    </xdr:sp>
    <xdr:clientData/>
  </xdr:twoCellAnchor>
  <xdr:twoCellAnchor>
    <xdr:from>
      <xdr:col>0</xdr:col>
      <xdr:colOff>1</xdr:colOff>
      <xdr:row>30</xdr:row>
      <xdr:rowOff>152645</xdr:rowOff>
    </xdr:from>
    <xdr:to>
      <xdr:col>3</xdr:col>
      <xdr:colOff>732693</xdr:colOff>
      <xdr:row>36</xdr:row>
      <xdr:rowOff>143120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 y="5603876"/>
          <a:ext cx="5969000" cy="869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a:latin typeface="HelveticaNeueforSAS" panose="020B0604020202020204" pitchFamily="34" charset="0"/>
            </a:rPr>
            <a:t>Contractors are required to submit this completed form as backup to their proposal. The Sponsor reserves the right to require additional information. This breakdown will be utilized to evaluate your proposal; </a:t>
          </a:r>
          <a:r>
            <a:rPr lang="en-US" sz="1000" b="1" u="sng">
              <a:latin typeface="HelveticaNeueforSAS" panose="020B0604020202020204" pitchFamily="34" charset="0"/>
            </a:rPr>
            <a:t>it will not be considered as a basis of payment</a:t>
          </a:r>
          <a:r>
            <a:rPr lang="en-US" sz="1000" b="0">
              <a:latin typeface="HelveticaNeueforSAS" panose="020B0604020202020204" pitchFamily="34" charset="0"/>
            </a:rPr>
            <a:t>. The Contractor will be required to elaborate upon this breakdown after successful closing of construction contract in order to establish a payment requisition document with associated trade payment values.</a:t>
          </a:r>
        </a:p>
      </xdr:txBody>
    </xdr:sp>
    <xdr:clientData/>
  </xdr:twoCellAnchor>
  <xdr:twoCellAnchor>
    <xdr:from>
      <xdr:col>0</xdr:col>
      <xdr:colOff>857250</xdr:colOff>
      <xdr:row>90</xdr:row>
      <xdr:rowOff>161925</xdr:rowOff>
    </xdr:from>
    <xdr:to>
      <xdr:col>3</xdr:col>
      <xdr:colOff>152400</xdr:colOff>
      <xdr:row>95</xdr:row>
      <xdr:rowOff>152400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57250" y="17021175"/>
          <a:ext cx="3876675" cy="942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i="1">
              <a:latin typeface="HelveticaNeueforSAS" panose="020B0604020202020204" pitchFamily="34" charset="0"/>
            </a:rPr>
            <a:t>By signing</a:t>
          </a:r>
          <a:r>
            <a:rPr lang="en-US" sz="1000" b="0" i="1" baseline="0">
              <a:latin typeface="HelveticaNeueforSAS" panose="020B0604020202020204" pitchFamily="34" charset="0"/>
            </a:rPr>
            <a:t> the above, all parties attest that information presented in this workbook is accurate and that proposed costs are acceptable.</a:t>
          </a:r>
          <a:endParaRPr lang="en-US" sz="1000" b="0" i="1">
            <a:latin typeface="HelveticaNeueforSAS"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xdr:row>
      <xdr:rowOff>47625</xdr:rowOff>
    </xdr:from>
    <xdr:to>
      <xdr:col>5</xdr:col>
      <xdr:colOff>0</xdr:colOff>
      <xdr:row>3</xdr:row>
      <xdr:rowOff>123825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23925" y="542925"/>
          <a:ext cx="625792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baseline="0">
              <a:latin typeface="HelveticaNeueforSAS" panose="020B0604020202020204" pitchFamily="34" charset="0"/>
            </a:rPr>
            <a:t>Scope &amp; Cost Form</a:t>
          </a:r>
        </a:p>
      </xdr:txBody>
    </xdr:sp>
    <xdr:clientData/>
  </xdr:twoCellAnchor>
  <xdr:twoCellAnchor>
    <xdr:from>
      <xdr:col>2</xdr:col>
      <xdr:colOff>158749</xdr:colOff>
      <xdr:row>1356</xdr:row>
      <xdr:rowOff>148168</xdr:rowOff>
    </xdr:from>
    <xdr:to>
      <xdr:col>7</xdr:col>
      <xdr:colOff>402166</xdr:colOff>
      <xdr:row>1366</xdr:row>
      <xdr:rowOff>114300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063624" y="259952068"/>
          <a:ext cx="7739592" cy="1871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0">
              <a:latin typeface="HelveticaNeueforSAS" panose="020B0604020202020204" pitchFamily="34" charset="0"/>
            </a:rPr>
            <a:t>ALL REPAIR ITEMS IN THE SCOPE OF WORK ARE IN COMPLIANCE WITH ENTERPRISE GREEN COMMUNITIES CRITERIA. REFER TO MASTERSCOPE AND MASTERSPEC ON ALL REQUIRED MATERIALS SPECIFIED FOR INSTALLATION.</a:t>
          </a:r>
        </a:p>
        <a:p>
          <a:pPr algn="ctr"/>
          <a:endParaRPr lang="en-US" sz="1050" b="0" baseline="0">
            <a:latin typeface="HelveticaNeueforSAS" panose="020B0604020202020204" pitchFamily="34" charset="0"/>
          </a:endParaRPr>
        </a:p>
        <a:p>
          <a:pPr algn="ctr"/>
          <a:r>
            <a:rPr lang="en-US" sz="1050" b="0" baseline="0">
              <a:latin typeface="HelveticaNeueforSAS" panose="020B0604020202020204" pitchFamily="34" charset="0"/>
            </a:rPr>
            <a:t>IT IS THE RESPONSIBILITY OF THE CONTRACTOR, ARCHITECT OF RECORD, AND SPONSOR TO REVIEW AND CONFIRM THE UNIT COUNTS AND QUANTITIES LISTED ON THIS SCHEDULE OF WORK. UNLESS OTHERWISE SPECIFIED, ALL WORK SHOULD BE DONE IN ACCORDANCE WITH APPROVED HPD SPECIFICATIONS WHICH CAN BE FOUND ON THE HPD WEBSITE AT:  https://www1.nyc.gov/site/hpd/services-and-information/master-guide-specifications-for-rehabilitation-projects.page</a:t>
          </a:r>
        </a:p>
        <a:p>
          <a:pPr algn="ctr"/>
          <a:r>
            <a:rPr lang="en-US" sz="1050" b="0" baseline="0">
              <a:latin typeface="HelveticaNeueforSAS" panose="020B0604020202020204" pitchFamily="34" charset="0"/>
            </a:rPr>
            <a:t>AND SHOULD BE USED UNLESS OTHERWISE STATED ABOVE.</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1381125</xdr:colOff>
          <xdr:row>22</xdr:row>
          <xdr:rowOff>9525</xdr:rowOff>
        </xdr:from>
        <xdr:to>
          <xdr:col>1</xdr:col>
          <xdr:colOff>38100</xdr:colOff>
          <xdr:row>23</xdr:row>
          <xdr:rowOff>28575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23</xdr:row>
          <xdr:rowOff>0</xdr:rowOff>
        </xdr:from>
        <xdr:to>
          <xdr:col>1</xdr:col>
          <xdr:colOff>571500</xdr:colOff>
          <xdr:row>24</xdr:row>
          <xdr:rowOff>28575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23</xdr:row>
          <xdr:rowOff>180975</xdr:rowOff>
        </xdr:from>
        <xdr:to>
          <xdr:col>1</xdr:col>
          <xdr:colOff>28575</xdr:colOff>
          <xdr:row>25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24</xdr:row>
          <xdr:rowOff>161925</xdr:rowOff>
        </xdr:from>
        <xdr:to>
          <xdr:col>1</xdr:col>
          <xdr:colOff>638175</xdr:colOff>
          <xdr:row>26</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66676</xdr:colOff>
      <xdr:row>2</xdr:row>
      <xdr:rowOff>19050</xdr:rowOff>
    </xdr:from>
    <xdr:to>
      <xdr:col>4</xdr:col>
      <xdr:colOff>0</xdr:colOff>
      <xdr:row>5</xdr:row>
      <xdr:rowOff>28576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6" y="400050"/>
          <a:ext cx="5562599" cy="676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baseline="0">
              <a:latin typeface="HelveticaNeueforSAS" panose="020B0604020202020204" pitchFamily="34" charset="0"/>
            </a:rPr>
            <a:t>Scope &amp; Cost Form</a:t>
          </a:r>
        </a:p>
        <a:p>
          <a:pPr algn="ctr"/>
          <a:r>
            <a:rPr lang="en-US" sz="1800" b="1" i="1" baseline="0">
              <a:latin typeface="HelveticaNeueforSAS" panose="020B0604020202020204" pitchFamily="34" charset="0"/>
            </a:rPr>
            <a:t>Total Project Cost Summary</a:t>
          </a:r>
        </a:p>
        <a:p>
          <a:pPr algn="ctr"/>
          <a:endParaRPr lang="en-US" sz="1800" b="1">
            <a:latin typeface="HelveticaNeueforSAS" panose="020B0604020202020204" pitchFamily="34" charset="0"/>
          </a:endParaRPr>
        </a:p>
      </xdr:txBody>
    </xdr:sp>
    <xdr:clientData/>
  </xdr:twoCellAnchor>
  <xdr:twoCellAnchor>
    <xdr:from>
      <xdr:col>0</xdr:col>
      <xdr:colOff>0</xdr:colOff>
      <xdr:row>30</xdr:row>
      <xdr:rowOff>47625</xdr:rowOff>
    </xdr:from>
    <xdr:to>
      <xdr:col>3</xdr:col>
      <xdr:colOff>1003300</xdr:colOff>
      <xdr:row>36</xdr:row>
      <xdr:rowOff>69273</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5676034"/>
          <a:ext cx="5583959" cy="1164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a:solidFill>
                <a:schemeClr val="dk1"/>
              </a:solidFill>
              <a:effectLst/>
              <a:latin typeface="HelveticaNeueforSAS" panose="020B0604020202020204" pitchFamily="34" charset="0"/>
              <a:ea typeface="+mn-ea"/>
              <a:cs typeface="+mn-cs"/>
            </a:rPr>
            <a:t>Contractors are required to submit this completed form as backup to their proposal. The Sponsor reserves the right to require additional information. This breakdown will be utilized to evaluate your proposal; </a:t>
          </a:r>
          <a:r>
            <a:rPr lang="en-US" sz="1000" b="1" u="sng">
              <a:solidFill>
                <a:schemeClr val="dk1"/>
              </a:solidFill>
              <a:effectLst/>
              <a:latin typeface="HelveticaNeueforSAS" panose="020B0604020202020204" pitchFamily="34" charset="0"/>
              <a:ea typeface="+mn-ea"/>
              <a:cs typeface="+mn-cs"/>
            </a:rPr>
            <a:t>it will not be considered as a basis of payment</a:t>
          </a:r>
          <a:r>
            <a:rPr lang="en-US" sz="1000" b="0">
              <a:solidFill>
                <a:schemeClr val="dk1"/>
              </a:solidFill>
              <a:effectLst/>
              <a:latin typeface="HelveticaNeueforSAS" panose="020B0604020202020204" pitchFamily="34" charset="0"/>
              <a:ea typeface="+mn-ea"/>
              <a:cs typeface="+mn-cs"/>
            </a:rPr>
            <a:t>. The Contractor will be required to elaborate upon this breakdown after successful closing of construction contract in order to establish a payment requisition document with associated trade payment values.</a:t>
          </a:r>
          <a:endParaRPr lang="en-US" sz="800">
            <a:effectLst/>
            <a:latin typeface="HelveticaNeueforSAS" panose="020B0604020202020204" pitchFamily="34" charset="0"/>
          </a:endParaRPr>
        </a:p>
      </xdr:txBody>
    </xdr:sp>
    <xdr:clientData/>
  </xdr:twoCellAnchor>
  <xdr:twoCellAnchor>
    <xdr:from>
      <xdr:col>0</xdr:col>
      <xdr:colOff>885825</xdr:colOff>
      <xdr:row>90</xdr:row>
      <xdr:rowOff>114300</xdr:rowOff>
    </xdr:from>
    <xdr:to>
      <xdr:col>3</xdr:col>
      <xdr:colOff>180975</xdr:colOff>
      <xdr:row>95</xdr:row>
      <xdr:rowOff>104775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85825" y="16973550"/>
          <a:ext cx="3876675" cy="942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i="1">
              <a:latin typeface="HelveticaNeueforSAS" panose="020B0604020202020204" pitchFamily="34" charset="0"/>
            </a:rPr>
            <a:t>By signing</a:t>
          </a:r>
          <a:r>
            <a:rPr lang="en-US" sz="1000" b="0" i="1" baseline="0">
              <a:latin typeface="HelveticaNeueforSAS" panose="020B0604020202020204" pitchFamily="34" charset="0"/>
            </a:rPr>
            <a:t> the above, all parties attest that information presented in this workbook is accurate and that proposed costs are acceptable.</a:t>
          </a:r>
          <a:endParaRPr lang="en-US" sz="1000" b="0" i="1">
            <a:latin typeface="HelveticaNeueforSAS"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heoj_hpd_nyc_gov/Documents/072122/Copy%20of%20Copy%20of%20Blank_ScopeCostForm_MasterFormat_V3.3_031121.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BLDS-PRESERVATION%20DESIGN%20REVIEW/PRESERVATION%20DESIGN%20REVIEW_Intake_Scope/INTAKE%20AND%20SCOPE%20SERVICES/DropDownBlankForms/Blank_BLDS_Intake_ScopeForms/Blank_ScopeCostForm_MasterFormat_V3.3_031121.xls?57765EE8" TargetMode="External"/><Relationship Id="rId1" Type="http://schemas.openxmlformats.org/officeDocument/2006/relationships/externalLinkPath" Target="file:///\\57765EE8\Blank_ScopeCostForm_MasterFormat_V3.3_0311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row r="2">
          <cell r="E2" t="str">
            <v>Unit</v>
          </cell>
        </row>
        <row r="3">
          <cell r="E3" t="str">
            <v>Each</v>
          </cell>
        </row>
        <row r="4">
          <cell r="E4" t="str">
            <v>C.Y.</v>
          </cell>
        </row>
        <row r="5">
          <cell r="E5" t="str">
            <v>D.U.</v>
          </cell>
        </row>
        <row r="6">
          <cell r="E6" t="str">
            <v>L.F.</v>
          </cell>
        </row>
        <row r="7">
          <cell r="E7" t="str">
            <v>Basket</v>
          </cell>
        </row>
        <row r="8">
          <cell r="E8" t="str">
            <v>L.S.</v>
          </cell>
        </row>
        <row r="9">
          <cell r="E9" t="str">
            <v>LBS.</v>
          </cell>
        </row>
        <row r="10">
          <cell r="E10" t="str">
            <v>S.F.</v>
          </cell>
        </row>
        <row r="11">
          <cell r="E11" t="str">
            <v>Set</v>
          </cell>
        </row>
        <row r="12">
          <cell r="E12" t="str">
            <v>Singles</v>
          </cell>
        </row>
        <row r="13">
          <cell r="E13" t="str">
            <v>Doubles</v>
          </cell>
        </row>
        <row r="14">
          <cell r="E14" t="str">
            <v>Triples</v>
          </cell>
        </row>
        <row r="15">
          <cell r="E15" t="str">
            <v>FLOOR</v>
          </cell>
        </row>
        <row r="16">
          <cell r="E16" t="str">
            <v>FLIGHT</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6BB6-CCB2-4A1B-986F-80BE31D3FB64}">
  <sheetPr codeName="Sheet3"/>
  <dimension ref="P6:P22"/>
  <sheetViews>
    <sheetView tabSelected="1" zoomScaleNormal="100" workbookViewId="0">
      <selection activeCell="S19" sqref="S19"/>
    </sheetView>
  </sheetViews>
  <sheetFormatPr defaultColWidth="8.85546875" defaultRowHeight="15" x14ac:dyDescent="0.25"/>
  <sheetData>
    <row r="6" spans="16:16" x14ac:dyDescent="0.25">
      <c r="P6" s="8"/>
    </row>
    <row r="7" spans="16:16" x14ac:dyDescent="0.25">
      <c r="P7" s="8"/>
    </row>
    <row r="8" spans="16:16" x14ac:dyDescent="0.25">
      <c r="P8" s="8"/>
    </row>
    <row r="9" spans="16:16" x14ac:dyDescent="0.25">
      <c r="P9" s="8"/>
    </row>
    <row r="19" spans="16:16" x14ac:dyDescent="0.25">
      <c r="P19" s="8"/>
    </row>
    <row r="20" spans="16:16" x14ac:dyDescent="0.25">
      <c r="P20" s="8"/>
    </row>
    <row r="21" spans="16:16" x14ac:dyDescent="0.25">
      <c r="P21" s="8"/>
    </row>
    <row r="22" spans="16:16" x14ac:dyDescent="0.25">
      <c r="P22" s="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6EC3-57A4-4F52-835A-5B547F7403A8}">
  <sheetPr codeName="Sheet4"/>
  <dimension ref="A2:F89"/>
  <sheetViews>
    <sheetView showGridLines="0" zoomScaleNormal="100" workbookViewId="0">
      <selection activeCell="G20" sqref="G20"/>
    </sheetView>
  </sheetViews>
  <sheetFormatPr defaultColWidth="9.140625" defaultRowHeight="15" x14ac:dyDescent="0.25"/>
  <cols>
    <col min="1" max="1" width="24.140625" style="12" customWidth="1"/>
    <col min="2" max="2" width="36.85546875" style="12" customWidth="1"/>
    <col min="3" max="3" width="7.7109375" style="12" customWidth="1"/>
    <col min="4" max="4" width="15.7109375" style="12" customWidth="1"/>
    <col min="5" max="16384" width="9.140625" style="12"/>
  </cols>
  <sheetData>
    <row r="2" spans="1:6" ht="24" x14ac:dyDescent="0.4">
      <c r="A2" s="205"/>
      <c r="B2" s="209">
        <f>B14</f>
        <v>0</v>
      </c>
      <c r="C2" s="205"/>
      <c r="D2" s="205"/>
    </row>
    <row r="3" spans="1:6" ht="18.75" x14ac:dyDescent="0.3">
      <c r="A3" s="74"/>
      <c r="B3" s="74"/>
      <c r="C3" s="74"/>
      <c r="D3" s="74"/>
    </row>
    <row r="4" spans="1:6" ht="18.75" x14ac:dyDescent="0.3">
      <c r="A4" s="74"/>
      <c r="B4" s="74"/>
      <c r="C4" s="74"/>
      <c r="D4" s="74"/>
    </row>
    <row r="5" spans="1:6" x14ac:dyDescent="0.25">
      <c r="A5" s="208"/>
      <c r="B5" s="208"/>
      <c r="C5" s="208"/>
      <c r="D5" s="208"/>
    </row>
    <row r="6" spans="1:6" x14ac:dyDescent="0.25">
      <c r="A6" s="176" t="s">
        <v>20</v>
      </c>
      <c r="B6" s="52"/>
      <c r="C6" s="52"/>
      <c r="D6" s="52"/>
    </row>
    <row r="7" spans="1:6" x14ac:dyDescent="0.25">
      <c r="A7" s="176"/>
      <c r="B7" s="52"/>
      <c r="C7" s="52"/>
      <c r="D7" s="52"/>
    </row>
    <row r="8" spans="1:6" x14ac:dyDescent="0.25">
      <c r="A8" s="13"/>
      <c r="C8" s="90" t="s">
        <v>0</v>
      </c>
      <c r="D8" s="92"/>
    </row>
    <row r="9" spans="1:6" x14ac:dyDescent="0.25">
      <c r="A9" s="13"/>
      <c r="C9" s="90" t="s">
        <v>1</v>
      </c>
      <c r="D9" s="92"/>
    </row>
    <row r="11" spans="1:6" x14ac:dyDescent="0.25">
      <c r="A11" s="15" t="s">
        <v>2</v>
      </c>
      <c r="B11" s="16"/>
    </row>
    <row r="13" spans="1:6" s="17" customFormat="1" x14ac:dyDescent="0.25">
      <c r="A13" s="14" t="s">
        <v>3</v>
      </c>
      <c r="B13" s="45"/>
      <c r="C13" s="68"/>
      <c r="D13" s="68"/>
      <c r="E13" s="12"/>
    </row>
    <row r="14" spans="1:6" s="17" customFormat="1" x14ac:dyDescent="0.25">
      <c r="A14" s="14" t="s">
        <v>4</v>
      </c>
      <c r="B14" s="46"/>
      <c r="C14" s="14"/>
      <c r="D14" s="14"/>
      <c r="E14" s="12"/>
    </row>
    <row r="15" spans="1:6" s="17" customFormat="1" x14ac:dyDescent="0.25">
      <c r="A15" s="14" t="s">
        <v>5</v>
      </c>
      <c r="B15" s="46"/>
      <c r="C15" s="14"/>
      <c r="D15" s="14"/>
      <c r="E15" s="12"/>
      <c r="F15" s="18"/>
    </row>
    <row r="16" spans="1:6" s="17" customFormat="1" x14ac:dyDescent="0.25">
      <c r="A16" s="14" t="s">
        <v>6</v>
      </c>
      <c r="B16" s="46"/>
      <c r="C16" s="14"/>
      <c r="D16" s="14"/>
      <c r="E16" s="12"/>
      <c r="F16" s="18"/>
    </row>
    <row r="17" spans="1:6" s="17" customFormat="1" x14ac:dyDescent="0.25">
      <c r="A17" s="14"/>
      <c r="B17" s="44"/>
      <c r="C17" s="19"/>
      <c r="D17" s="19"/>
      <c r="E17" s="12"/>
      <c r="F17" s="12"/>
    </row>
    <row r="18" spans="1:6" s="17" customFormat="1" x14ac:dyDescent="0.25">
      <c r="A18" s="14" t="s">
        <v>21</v>
      </c>
      <c r="B18" s="47"/>
      <c r="C18" s="14"/>
      <c r="D18" s="14"/>
      <c r="E18" s="12"/>
      <c r="F18" s="18"/>
    </row>
    <row r="19" spans="1:6" s="17" customFormat="1" x14ac:dyDescent="0.25">
      <c r="A19" s="14" t="s">
        <v>22</v>
      </c>
      <c r="B19" s="46"/>
      <c r="C19" s="14"/>
      <c r="D19" s="14"/>
      <c r="E19" s="12"/>
    </row>
    <row r="20" spans="1:6" s="17" customFormat="1" x14ac:dyDescent="0.25">
      <c r="A20" s="14" t="s">
        <v>432</v>
      </c>
      <c r="B20" s="46"/>
      <c r="C20" s="19"/>
      <c r="D20" s="19"/>
      <c r="E20" s="12"/>
    </row>
    <row r="21" spans="1:6" s="17" customFormat="1" x14ac:dyDescent="0.25">
      <c r="A21" s="21" t="s">
        <v>23</v>
      </c>
      <c r="B21" s="91"/>
      <c r="C21" s="198" t="s">
        <v>431</v>
      </c>
      <c r="D21" s="68"/>
      <c r="E21" s="12"/>
    </row>
    <row r="22" spans="1:6" s="17" customFormat="1" x14ac:dyDescent="0.25">
      <c r="A22" s="21" t="s">
        <v>24</v>
      </c>
      <c r="B22" s="91"/>
      <c r="C22" s="68"/>
      <c r="D22" s="68"/>
      <c r="E22" s="12"/>
      <c r="F22" s="12"/>
    </row>
    <row r="23" spans="1:6" s="17" customFormat="1" x14ac:dyDescent="0.25">
      <c r="A23" s="14"/>
      <c r="B23" s="19"/>
      <c r="C23" s="19"/>
      <c r="D23" s="19"/>
      <c r="E23" s="12"/>
      <c r="F23" s="12"/>
    </row>
    <row r="24" spans="1:6" x14ac:dyDescent="0.25">
      <c r="A24" s="14" t="s">
        <v>7</v>
      </c>
      <c r="B24" s="48" t="s">
        <v>8</v>
      </c>
    </row>
    <row r="25" spans="1:6" x14ac:dyDescent="0.25">
      <c r="A25" s="14"/>
      <c r="B25" s="48" t="s">
        <v>9</v>
      </c>
    </row>
    <row r="26" spans="1:6" x14ac:dyDescent="0.25">
      <c r="A26" s="14"/>
      <c r="B26" s="48" t="s">
        <v>10</v>
      </c>
    </row>
    <row r="27" spans="1:6" x14ac:dyDescent="0.25">
      <c r="A27" s="14"/>
      <c r="B27" s="48" t="s">
        <v>25</v>
      </c>
    </row>
    <row r="28" spans="1:6" x14ac:dyDescent="0.25">
      <c r="A28" s="14"/>
    </row>
    <row r="29" spans="1:6" x14ac:dyDescent="0.25">
      <c r="A29" s="14" t="s">
        <v>26</v>
      </c>
      <c r="B29" s="46"/>
    </row>
    <row r="30" spans="1:6" x14ac:dyDescent="0.25">
      <c r="A30" s="14" t="s">
        <v>11</v>
      </c>
      <c r="B30" s="49"/>
      <c r="C30" s="14"/>
      <c r="D30" s="14"/>
    </row>
    <row r="31" spans="1:6" x14ac:dyDescent="0.25">
      <c r="A31" s="89"/>
      <c r="B31" s="89"/>
      <c r="C31" s="89"/>
      <c r="D31" s="89"/>
    </row>
    <row r="32" spans="1:6" x14ac:dyDescent="0.25">
      <c r="A32" s="89"/>
      <c r="B32" s="89"/>
      <c r="C32" s="89"/>
      <c r="D32" s="89"/>
    </row>
    <row r="33" spans="1:4" x14ac:dyDescent="0.25">
      <c r="A33" s="89"/>
      <c r="B33" s="89"/>
      <c r="C33" s="89"/>
      <c r="D33" s="89"/>
    </row>
    <row r="34" spans="1:4" x14ac:dyDescent="0.25">
      <c r="A34" s="89"/>
      <c r="B34" s="89"/>
      <c r="C34" s="89"/>
      <c r="D34" s="89"/>
    </row>
    <row r="35" spans="1:4" x14ac:dyDescent="0.25">
      <c r="A35" s="89"/>
      <c r="B35" s="89"/>
      <c r="C35" s="89"/>
      <c r="D35" s="89"/>
    </row>
    <row r="36" spans="1:4" x14ac:dyDescent="0.25">
      <c r="A36" s="89"/>
      <c r="B36" s="89"/>
      <c r="C36" s="89"/>
      <c r="D36" s="89"/>
    </row>
    <row r="38" spans="1:4" x14ac:dyDescent="0.25">
      <c r="A38" s="73" t="s">
        <v>27</v>
      </c>
      <c r="B38" s="73"/>
      <c r="C38" s="73"/>
      <c r="D38" s="73"/>
    </row>
    <row r="40" spans="1:4" s="65" customFormat="1" x14ac:dyDescent="0.25">
      <c r="A40" s="161" t="s">
        <v>28</v>
      </c>
      <c r="B40" s="82"/>
      <c r="C40" s="78"/>
      <c r="D40" s="83" t="s">
        <v>29</v>
      </c>
    </row>
    <row r="41" spans="1:4" x14ac:dyDescent="0.25">
      <c r="A41" s="79" t="s">
        <v>32</v>
      </c>
      <c r="B41" s="80"/>
      <c r="C41" s="81"/>
      <c r="D41" s="67">
        <f>Scope!H31</f>
        <v>0</v>
      </c>
    </row>
    <row r="42" spans="1:4" x14ac:dyDescent="0.25">
      <c r="A42" s="69" t="s">
        <v>33</v>
      </c>
      <c r="B42" s="70"/>
      <c r="C42" s="71"/>
      <c r="D42" s="67">
        <f>Scope!H53</f>
        <v>0</v>
      </c>
    </row>
    <row r="43" spans="1:4" x14ac:dyDescent="0.25">
      <c r="A43" s="69" t="s">
        <v>34</v>
      </c>
      <c r="B43" s="70"/>
      <c r="C43" s="71"/>
      <c r="D43" s="67">
        <f>Scope!H108</f>
        <v>0</v>
      </c>
    </row>
    <row r="44" spans="1:4" x14ac:dyDescent="0.25">
      <c r="A44" s="69" t="s">
        <v>35</v>
      </c>
      <c r="B44" s="70"/>
      <c r="C44" s="71"/>
      <c r="D44" s="67">
        <f>Scope!H122</f>
        <v>0</v>
      </c>
    </row>
    <row r="45" spans="1:4" x14ac:dyDescent="0.25">
      <c r="A45" s="69" t="s">
        <v>36</v>
      </c>
      <c r="B45" s="70"/>
      <c r="C45" s="71"/>
      <c r="D45" s="67">
        <f>Scope!H164</f>
        <v>0</v>
      </c>
    </row>
    <row r="46" spans="1:4" x14ac:dyDescent="0.25">
      <c r="A46" s="69" t="s">
        <v>37</v>
      </c>
      <c r="B46" s="70"/>
      <c r="C46" s="71"/>
      <c r="D46" s="67">
        <f>Scope!H216</f>
        <v>0</v>
      </c>
    </row>
    <row r="47" spans="1:4" x14ac:dyDescent="0.25">
      <c r="A47" s="69" t="s">
        <v>38</v>
      </c>
      <c r="B47" s="70"/>
      <c r="C47" s="71"/>
      <c r="D47" s="67">
        <f>Scope!H269</f>
        <v>0</v>
      </c>
    </row>
    <row r="48" spans="1:4" x14ac:dyDescent="0.25">
      <c r="A48" s="69" t="s">
        <v>39</v>
      </c>
      <c r="B48" s="70"/>
      <c r="C48" s="71"/>
      <c r="D48" s="67">
        <f>Scope!H373</f>
        <v>0</v>
      </c>
    </row>
    <row r="49" spans="1:4" x14ac:dyDescent="0.25">
      <c r="A49" s="69" t="s">
        <v>40</v>
      </c>
      <c r="B49" s="70"/>
      <c r="C49" s="71"/>
      <c r="D49" s="67">
        <f>Scope!H516</f>
        <v>0</v>
      </c>
    </row>
    <row r="50" spans="1:4" x14ac:dyDescent="0.25">
      <c r="A50" s="69" t="s">
        <v>41</v>
      </c>
      <c r="B50" s="70"/>
      <c r="C50" s="71"/>
      <c r="D50" s="67">
        <f>Scope!H641</f>
        <v>0</v>
      </c>
    </row>
    <row r="51" spans="1:4" x14ac:dyDescent="0.25">
      <c r="A51" s="69" t="s">
        <v>42</v>
      </c>
      <c r="B51" s="70"/>
      <c r="C51" s="71"/>
      <c r="D51" s="67">
        <f>Scope!H668</f>
        <v>0</v>
      </c>
    </row>
    <row r="52" spans="1:4" x14ac:dyDescent="0.25">
      <c r="A52" s="69" t="s">
        <v>43</v>
      </c>
      <c r="B52" s="70"/>
      <c r="C52" s="71"/>
      <c r="D52" s="67">
        <f>Scope!H695</f>
        <v>0</v>
      </c>
    </row>
    <row r="53" spans="1:4" x14ac:dyDescent="0.25">
      <c r="A53" s="69" t="s">
        <v>44</v>
      </c>
      <c r="B53" s="70"/>
      <c r="C53" s="71"/>
      <c r="D53" s="67">
        <f>Scope!H722</f>
        <v>0</v>
      </c>
    </row>
    <row r="54" spans="1:4" x14ac:dyDescent="0.25">
      <c r="A54" s="69" t="s">
        <v>45</v>
      </c>
      <c r="B54" s="70"/>
      <c r="C54" s="71"/>
      <c r="D54" s="67">
        <f>Scope!H773</f>
        <v>0</v>
      </c>
    </row>
    <row r="55" spans="1:4" x14ac:dyDescent="0.25">
      <c r="A55" s="69" t="s">
        <v>46</v>
      </c>
      <c r="B55" s="70"/>
      <c r="C55" s="71"/>
      <c r="D55" s="67">
        <f>Scope!H800</f>
        <v>0</v>
      </c>
    </row>
    <row r="56" spans="1:4" x14ac:dyDescent="0.25">
      <c r="A56" s="69" t="s">
        <v>47</v>
      </c>
      <c r="B56" s="70"/>
      <c r="C56" s="71"/>
      <c r="D56" s="67">
        <f>Scope!H928</f>
        <v>0</v>
      </c>
    </row>
    <row r="57" spans="1:4" x14ac:dyDescent="0.25">
      <c r="A57" s="69" t="s">
        <v>48</v>
      </c>
      <c r="B57" s="70"/>
      <c r="C57" s="71"/>
      <c r="D57" s="67">
        <f>Scope!H1065</f>
        <v>0</v>
      </c>
    </row>
    <row r="58" spans="1:4" x14ac:dyDescent="0.25">
      <c r="A58" s="69" t="s">
        <v>49</v>
      </c>
      <c r="B58" s="70"/>
      <c r="C58" s="71"/>
      <c r="D58" s="67">
        <f>Scope!H1237</f>
        <v>0</v>
      </c>
    </row>
    <row r="59" spans="1:4" x14ac:dyDescent="0.25">
      <c r="A59" s="69" t="s">
        <v>50</v>
      </c>
      <c r="B59" s="70"/>
      <c r="C59" s="71"/>
      <c r="D59" s="67">
        <f>Scope!H1251</f>
        <v>0</v>
      </c>
    </row>
    <row r="60" spans="1:4" x14ac:dyDescent="0.25">
      <c r="A60" s="69" t="s">
        <v>51</v>
      </c>
      <c r="B60" s="70"/>
      <c r="C60" s="71"/>
      <c r="D60" s="67">
        <f>Scope!H1278</f>
        <v>0</v>
      </c>
    </row>
    <row r="61" spans="1:4" x14ac:dyDescent="0.25">
      <c r="A61" s="69" t="s">
        <v>52</v>
      </c>
      <c r="B61" s="70"/>
      <c r="C61" s="71"/>
      <c r="D61" s="67">
        <f>Scope!H1309</f>
        <v>0</v>
      </c>
    </row>
    <row r="62" spans="1:4" x14ac:dyDescent="0.25">
      <c r="A62" s="69" t="s">
        <v>53</v>
      </c>
      <c r="B62" s="70"/>
      <c r="C62" s="71"/>
      <c r="D62" s="67">
        <f>Scope!H1337</f>
        <v>0</v>
      </c>
    </row>
    <row r="63" spans="1:4" x14ac:dyDescent="0.25">
      <c r="A63" s="87" t="s">
        <v>54</v>
      </c>
      <c r="B63" s="84"/>
      <c r="C63" s="85"/>
      <c r="D63" s="67">
        <f>Scope!H1351</f>
        <v>0</v>
      </c>
    </row>
    <row r="64" spans="1:4" x14ac:dyDescent="0.25">
      <c r="A64" s="75" t="s">
        <v>55</v>
      </c>
      <c r="B64" s="76"/>
      <c r="C64" s="77"/>
      <c r="D64" s="66">
        <f>SUM(D41:D63)</f>
        <v>0</v>
      </c>
    </row>
    <row r="65" spans="1:4" x14ac:dyDescent="0.25">
      <c r="A65" s="88" t="s">
        <v>14</v>
      </c>
      <c r="B65" s="86"/>
      <c r="C65" s="86"/>
      <c r="D65" s="20"/>
    </row>
    <row r="66" spans="1:4" x14ac:dyDescent="0.25">
      <c r="A66" s="69" t="s">
        <v>15</v>
      </c>
      <c r="B66" s="70"/>
      <c r="C66" s="51"/>
      <c r="D66" s="67">
        <f>C66*$D$64</f>
        <v>0</v>
      </c>
    </row>
    <row r="67" spans="1:4" x14ac:dyDescent="0.25">
      <c r="A67" s="69" t="s">
        <v>16</v>
      </c>
      <c r="B67" s="70"/>
      <c r="C67" s="51"/>
      <c r="D67" s="67">
        <f>C67*$D$64</f>
        <v>0</v>
      </c>
    </row>
    <row r="68" spans="1:4" x14ac:dyDescent="0.25">
      <c r="A68" s="69" t="s">
        <v>17</v>
      </c>
      <c r="B68" s="70"/>
      <c r="C68" s="51"/>
      <c r="D68" s="67">
        <f>C68*$D$64</f>
        <v>0</v>
      </c>
    </row>
    <row r="69" spans="1:4" x14ac:dyDescent="0.25">
      <c r="A69" s="69" t="s">
        <v>18</v>
      </c>
      <c r="B69" s="70"/>
      <c r="C69" s="51"/>
      <c r="D69" s="67">
        <f>C69*$D$64</f>
        <v>0</v>
      </c>
    </row>
    <row r="70" spans="1:4" x14ac:dyDescent="0.25">
      <c r="A70" s="75" t="s">
        <v>56</v>
      </c>
      <c r="B70" s="76"/>
      <c r="C70" s="76"/>
      <c r="D70" s="66">
        <f>D64+SUM(D66:D69)</f>
        <v>0</v>
      </c>
    </row>
    <row r="71" spans="1:4" x14ac:dyDescent="0.25">
      <c r="A71" s="75" t="s">
        <v>19</v>
      </c>
      <c r="B71" s="76"/>
      <c r="C71" s="76"/>
      <c r="D71" s="99" t="e">
        <f>D70/$B$20</f>
        <v>#DIV/0!</v>
      </c>
    </row>
    <row r="76" spans="1:4" x14ac:dyDescent="0.25">
      <c r="A76" s="14" t="s">
        <v>11</v>
      </c>
      <c r="B76" s="166">
        <f>B30</f>
        <v>0</v>
      </c>
      <c r="C76" s="14"/>
      <c r="D76" s="14"/>
    </row>
    <row r="77" spans="1:4" x14ac:dyDescent="0.25">
      <c r="A77" s="14" t="s">
        <v>12</v>
      </c>
      <c r="B77" s="49"/>
      <c r="C77" s="14"/>
      <c r="D77" s="14"/>
    </row>
    <row r="78" spans="1:4" x14ac:dyDescent="0.25">
      <c r="A78" s="14" t="s">
        <v>13</v>
      </c>
      <c r="B78" s="49"/>
      <c r="C78" s="14"/>
      <c r="D78" s="14"/>
    </row>
    <row r="79" spans="1:4" x14ac:dyDescent="0.25">
      <c r="A79" s="14" t="s">
        <v>0</v>
      </c>
      <c r="B79" s="50"/>
      <c r="C79" s="72"/>
      <c r="D79" s="72"/>
    </row>
    <row r="81" spans="1:2" x14ac:dyDescent="0.25">
      <c r="A81" s="14" t="s">
        <v>26</v>
      </c>
      <c r="B81" s="199">
        <f>B29</f>
        <v>0</v>
      </c>
    </row>
    <row r="82" spans="1:2" x14ac:dyDescent="0.25">
      <c r="A82" s="14" t="s">
        <v>57</v>
      </c>
      <c r="B82" s="47"/>
    </row>
    <row r="83" spans="1:2" x14ac:dyDescent="0.25">
      <c r="A83" s="14" t="s">
        <v>58</v>
      </c>
      <c r="B83" s="47"/>
    </row>
    <row r="84" spans="1:2" x14ac:dyDescent="0.25">
      <c r="A84" s="14" t="s">
        <v>0</v>
      </c>
      <c r="B84" s="167"/>
    </row>
    <row r="86" spans="1:2" x14ac:dyDescent="0.25">
      <c r="A86" s="14" t="s">
        <v>59</v>
      </c>
      <c r="B86" s="174"/>
    </row>
    <row r="87" spans="1:2" x14ac:dyDescent="0.25">
      <c r="A87" s="14" t="s">
        <v>60</v>
      </c>
      <c r="B87" s="174"/>
    </row>
    <row r="88" spans="1:2" x14ac:dyDescent="0.25">
      <c r="A88" s="14" t="s">
        <v>61</v>
      </c>
      <c r="B88" s="174"/>
    </row>
    <row r="89" spans="1:2" x14ac:dyDescent="0.25">
      <c r="A89" s="14" t="s">
        <v>0</v>
      </c>
      <c r="B89" s="175"/>
    </row>
  </sheetData>
  <mergeCells count="1">
    <mergeCell ref="A5:D5"/>
  </mergeCells>
  <phoneticPr fontId="2" type="noConversion"/>
  <conditionalFormatting sqref="D71">
    <cfRule type="containsErrors" dxfId="11" priority="8">
      <formula>ISERROR(D71)</formula>
    </cfRule>
  </conditionalFormatting>
  <conditionalFormatting sqref="B76">
    <cfRule type="cellIs" dxfId="10" priority="4" operator="equal">
      <formula>0</formula>
    </cfRule>
  </conditionalFormatting>
  <conditionalFormatting sqref="B81">
    <cfRule type="cellIs" dxfId="9" priority="3" operator="equal">
      <formula>0</formula>
    </cfRule>
  </conditionalFormatting>
  <conditionalFormatting sqref="B2">
    <cfRule type="cellIs" dxfId="8" priority="2" operator="equal">
      <formula>0</formula>
    </cfRule>
  </conditionalFormatting>
  <pageMargins left="0.7" right="0.7" top="0.75" bottom="0.75" header="0.3" footer="0.3"/>
  <pageSetup scale="98" orientation="portrait" r:id="rId1"/>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1381125</xdr:colOff>
                    <xdr:row>23</xdr:row>
                    <xdr:rowOff>9525</xdr:rowOff>
                  </from>
                  <to>
                    <xdr:col>1</xdr:col>
                    <xdr:colOff>38100</xdr:colOff>
                    <xdr:row>24</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1381125</xdr:colOff>
                    <xdr:row>24</xdr:row>
                    <xdr:rowOff>0</xdr:rowOff>
                  </from>
                  <to>
                    <xdr:col>1</xdr:col>
                    <xdr:colOff>571500</xdr:colOff>
                    <xdr:row>25</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1381125</xdr:colOff>
                    <xdr:row>24</xdr:row>
                    <xdr:rowOff>180975</xdr:rowOff>
                  </from>
                  <to>
                    <xdr:col>1</xdr:col>
                    <xdr:colOff>28575</xdr:colOff>
                    <xdr:row>26</xdr:row>
                    <xdr:rowOff>0</xdr:rowOff>
                  </to>
                </anchor>
              </controlPr>
            </control>
          </mc:Choice>
        </mc:AlternateContent>
        <mc:AlternateContent xmlns:mc="http://schemas.openxmlformats.org/markup-compatibility/2006">
          <mc:Choice Requires="x14">
            <control shapeId="1036" r:id="rId7" name="Check Box 12">
              <controlPr defaultSize="0" autoFill="0" autoLine="0" autoPict="0" altText="">
                <anchor moveWithCells="1">
                  <from>
                    <xdr:col>0</xdr:col>
                    <xdr:colOff>1381125</xdr:colOff>
                    <xdr:row>25</xdr:row>
                    <xdr:rowOff>161925</xdr:rowOff>
                  </from>
                  <to>
                    <xdr:col>1</xdr:col>
                    <xdr:colOff>638175</xdr:colOff>
                    <xdr:row>27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8ACC8C2-7760-4362-B682-97559DE22E4B}">
          <x14:formula1>
            <xm:f>Dropdowns!$B$2:$B$6</xm:f>
          </x14:formula1>
          <xm:sqref>B18</xm:sqref>
        </x14:dataValidation>
        <x14:dataValidation type="list" allowBlank="1" showInputMessage="1" showErrorMessage="1" xr:uid="{A94894B4-3DBA-4EB1-86B7-8064DCD852F9}">
          <x14:formula1>
            <xm:f>Dropdowns!$A$2:$A$14</xm:f>
          </x14:formula1>
          <xm:sqref>B15:B16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BA6CA-DE1A-4D45-A9CA-DD53E850E32B}">
  <sheetPr codeName="Sheet5"/>
  <dimension ref="A2:I1372"/>
  <sheetViews>
    <sheetView showGridLines="0" zoomScaleNormal="100" workbookViewId="0">
      <pane ySplit="9" topLeftCell="A10" activePane="bottomLeft" state="frozen"/>
      <selection pane="bottomLeft" activeCell="N18" sqref="N18"/>
    </sheetView>
  </sheetViews>
  <sheetFormatPr defaultColWidth="9.140625" defaultRowHeight="15" x14ac:dyDescent="0.25"/>
  <cols>
    <col min="1" max="1" width="8.140625" style="1" customWidth="1"/>
    <col min="2" max="2" width="5.42578125" style="133" customWidth="1"/>
    <col min="3" max="3" width="6.85546875" style="121" customWidth="1"/>
    <col min="4" max="4" width="78.140625" style="1" customWidth="1"/>
    <col min="5" max="5" width="9.140625" style="9"/>
    <col min="6" max="7" width="9.140625" style="10"/>
    <col min="8" max="8" width="14" style="10" customWidth="1"/>
    <col min="9" max="16384" width="9.140625" style="1"/>
  </cols>
  <sheetData>
    <row r="2" spans="1:8" ht="24" x14ac:dyDescent="0.4">
      <c r="A2" s="204"/>
      <c r="B2" s="204"/>
      <c r="C2" s="204"/>
      <c r="D2" s="203">
        <f>'Cost Summary'!B14</f>
        <v>0</v>
      </c>
      <c r="E2" s="204"/>
      <c r="F2" s="204"/>
      <c r="G2" s="204"/>
      <c r="H2" s="204"/>
    </row>
    <row r="3" spans="1:8" ht="21.75" customHeight="1" x14ac:dyDescent="0.25"/>
    <row r="5" spans="1:8" ht="16.5" x14ac:dyDescent="0.3">
      <c r="A5" s="2" t="s">
        <v>62</v>
      </c>
      <c r="C5" s="212"/>
      <c r="D5" s="178">
        <f>'Cost Summary'!B13</f>
        <v>0</v>
      </c>
      <c r="E5" s="177"/>
      <c r="F5" s="213"/>
    </row>
    <row r="6" spans="1:8" ht="16.5" x14ac:dyDescent="0.3">
      <c r="A6" s="2" t="s">
        <v>413</v>
      </c>
      <c r="C6" s="212"/>
      <c r="D6" s="178">
        <f>'Cost Summary'!B14</f>
        <v>0</v>
      </c>
      <c r="E6" s="177"/>
      <c r="F6" s="213"/>
    </row>
    <row r="7" spans="1:8" x14ac:dyDescent="0.25">
      <c r="A7" s="2" t="s">
        <v>22</v>
      </c>
      <c r="C7" s="212"/>
      <c r="D7" s="179">
        <f>'Cost Summary'!$B$19</f>
        <v>0</v>
      </c>
      <c r="E7" s="177"/>
      <c r="F7" s="213"/>
    </row>
    <row r="8" spans="1:8" x14ac:dyDescent="0.25">
      <c r="A8" s="93"/>
      <c r="B8" s="134"/>
      <c r="C8" s="122"/>
    </row>
    <row r="9" spans="1:8" ht="24" x14ac:dyDescent="0.25">
      <c r="A9" s="114" t="s">
        <v>411</v>
      </c>
      <c r="B9" s="135" t="s">
        <v>63</v>
      </c>
      <c r="C9" s="123" t="s">
        <v>64</v>
      </c>
      <c r="D9" s="114" t="s">
        <v>65</v>
      </c>
      <c r="E9" s="115" t="s">
        <v>66</v>
      </c>
      <c r="F9" s="114" t="s">
        <v>67</v>
      </c>
      <c r="G9" s="114" t="s">
        <v>68</v>
      </c>
      <c r="H9" s="116" t="s">
        <v>69</v>
      </c>
    </row>
    <row r="10" spans="1:8" x14ac:dyDescent="0.25">
      <c r="A10" s="100" t="s">
        <v>70</v>
      </c>
      <c r="B10" s="136">
        <v>0</v>
      </c>
      <c r="C10" s="124"/>
      <c r="D10" s="24" t="s">
        <v>71</v>
      </c>
      <c r="E10" s="25"/>
      <c r="F10" s="25"/>
      <c r="G10" s="25"/>
      <c r="H10" s="26"/>
    </row>
    <row r="11" spans="1:8" x14ac:dyDescent="0.25">
      <c r="A11" s="186" t="s">
        <v>72</v>
      </c>
      <c r="B11" s="145">
        <v>0</v>
      </c>
      <c r="C11" s="125"/>
      <c r="D11" s="108" t="s">
        <v>73</v>
      </c>
      <c r="E11" s="101"/>
      <c r="F11" s="102"/>
      <c r="G11" s="102"/>
      <c r="H11" s="103"/>
    </row>
    <row r="12" spans="1:8" x14ac:dyDescent="0.25">
      <c r="A12" s="186" t="s">
        <v>72</v>
      </c>
      <c r="B12" s="145">
        <v>0</v>
      </c>
      <c r="C12" s="125"/>
      <c r="D12" s="108" t="s">
        <v>74</v>
      </c>
      <c r="E12" s="101"/>
      <c r="F12" s="102"/>
      <c r="G12" s="102"/>
      <c r="H12" s="103"/>
    </row>
    <row r="13" spans="1:8" x14ac:dyDescent="0.25">
      <c r="A13" s="186"/>
      <c r="B13" s="145">
        <v>0</v>
      </c>
      <c r="C13" s="125"/>
      <c r="D13" s="108" t="s">
        <v>87</v>
      </c>
      <c r="E13" s="101"/>
      <c r="F13" s="102"/>
      <c r="G13" s="102"/>
      <c r="H13" s="103"/>
    </row>
    <row r="14" spans="1:8" ht="27" x14ac:dyDescent="0.25">
      <c r="A14" s="186" t="s">
        <v>72</v>
      </c>
      <c r="B14" s="145">
        <v>0</v>
      </c>
      <c r="C14" s="125"/>
      <c r="D14" s="108" t="s">
        <v>75</v>
      </c>
      <c r="E14" s="101"/>
      <c r="F14" s="102"/>
      <c r="G14" s="102"/>
      <c r="H14" s="103"/>
    </row>
    <row r="15" spans="1:8" ht="27" x14ac:dyDescent="0.25">
      <c r="A15" s="186" t="s">
        <v>72</v>
      </c>
      <c r="B15" s="145">
        <v>0</v>
      </c>
      <c r="C15" s="125"/>
      <c r="D15" s="108" t="s">
        <v>76</v>
      </c>
      <c r="E15" s="101"/>
      <c r="F15" s="102"/>
      <c r="G15" s="102"/>
      <c r="H15" s="103"/>
    </row>
    <row r="16" spans="1:8" ht="40.5" x14ac:dyDescent="0.25">
      <c r="A16" s="186" t="s">
        <v>72</v>
      </c>
      <c r="B16" s="145">
        <v>0</v>
      </c>
      <c r="C16" s="125"/>
      <c r="D16" s="183" t="s">
        <v>77</v>
      </c>
      <c r="E16" s="101"/>
      <c r="F16" s="102"/>
      <c r="G16" s="102"/>
      <c r="H16" s="103"/>
    </row>
    <row r="17" spans="1:9" ht="67.5" x14ac:dyDescent="0.25">
      <c r="A17" s="186" t="s">
        <v>72</v>
      </c>
      <c r="B17" s="145">
        <v>0</v>
      </c>
      <c r="C17" s="125"/>
      <c r="D17" s="108" t="s">
        <v>78</v>
      </c>
      <c r="E17" s="101"/>
      <c r="F17" s="102"/>
      <c r="G17" s="102"/>
      <c r="H17" s="103"/>
    </row>
    <row r="18" spans="1:9" ht="27" x14ac:dyDescent="0.25">
      <c r="A18" s="186" t="s">
        <v>72</v>
      </c>
      <c r="B18" s="145">
        <v>0</v>
      </c>
      <c r="C18" s="125"/>
      <c r="D18" s="108" t="s">
        <v>79</v>
      </c>
      <c r="E18" s="101"/>
      <c r="F18" s="102"/>
      <c r="G18" s="102"/>
      <c r="H18" s="103"/>
    </row>
    <row r="19" spans="1:9" ht="54" x14ac:dyDescent="0.25">
      <c r="A19" s="186" t="s">
        <v>72</v>
      </c>
      <c r="B19" s="145">
        <v>0</v>
      </c>
      <c r="C19" s="125"/>
      <c r="D19" s="108" t="s">
        <v>414</v>
      </c>
      <c r="E19" s="101"/>
      <c r="F19" s="102"/>
      <c r="G19" s="102"/>
      <c r="H19" s="103"/>
    </row>
    <row r="20" spans="1:9" ht="27" x14ac:dyDescent="0.25">
      <c r="A20" s="186" t="s">
        <v>72</v>
      </c>
      <c r="B20" s="145">
        <v>0</v>
      </c>
      <c r="C20" s="125"/>
      <c r="D20" s="108" t="s">
        <v>80</v>
      </c>
      <c r="E20" s="101"/>
      <c r="F20" s="102"/>
      <c r="G20" s="102"/>
      <c r="H20" s="103"/>
    </row>
    <row r="21" spans="1:9" s="2" customFormat="1" ht="54" x14ac:dyDescent="0.25">
      <c r="A21" s="117"/>
      <c r="B21" s="137">
        <v>0</v>
      </c>
      <c r="C21" s="126"/>
      <c r="D21" s="109" t="s">
        <v>81</v>
      </c>
      <c r="E21" s="104">
        <v>1</v>
      </c>
      <c r="F21" s="105" t="s">
        <v>82</v>
      </c>
      <c r="G21" s="106"/>
      <c r="H21" s="107">
        <f t="shared" ref="H21" si="0">E21*G21</f>
        <v>0</v>
      </c>
      <c r="I21" s="7" t="s">
        <v>430</v>
      </c>
    </row>
    <row r="22" spans="1:9" s="2" customFormat="1" ht="13.5" x14ac:dyDescent="0.25">
      <c r="A22" s="27"/>
      <c r="B22" s="137">
        <v>0</v>
      </c>
      <c r="C22" s="126"/>
      <c r="D22" s="110"/>
      <c r="E22" s="32"/>
      <c r="F22" s="42"/>
      <c r="G22" s="33"/>
      <c r="H22" s="11">
        <f>E22*G22</f>
        <v>0</v>
      </c>
    </row>
    <row r="23" spans="1:9" s="2" customFormat="1" ht="13.5" x14ac:dyDescent="0.25">
      <c r="A23" s="27"/>
      <c r="B23" s="137">
        <v>0</v>
      </c>
      <c r="C23" s="126"/>
      <c r="D23" s="111"/>
      <c r="E23" s="28"/>
      <c r="F23" s="41"/>
      <c r="G23" s="29"/>
      <c r="H23" s="11">
        <f t="shared" ref="H23:H30" si="1">E23*G23</f>
        <v>0</v>
      </c>
    </row>
    <row r="24" spans="1:9" s="2" customFormat="1" ht="13.5" x14ac:dyDescent="0.25">
      <c r="A24" s="27"/>
      <c r="B24" s="137">
        <v>0</v>
      </c>
      <c r="C24" s="126"/>
      <c r="D24" s="111"/>
      <c r="E24" s="28"/>
      <c r="F24" s="41"/>
      <c r="G24" s="29"/>
      <c r="H24" s="11">
        <f t="shared" si="1"/>
        <v>0</v>
      </c>
    </row>
    <row r="25" spans="1:9" s="2" customFormat="1" ht="13.5" x14ac:dyDescent="0.25">
      <c r="A25" s="27"/>
      <c r="B25" s="137">
        <v>0</v>
      </c>
      <c r="C25" s="126"/>
      <c r="D25" s="111"/>
      <c r="E25" s="28"/>
      <c r="F25" s="41"/>
      <c r="G25" s="29"/>
      <c r="H25" s="11">
        <f t="shared" si="1"/>
        <v>0</v>
      </c>
    </row>
    <row r="26" spans="1:9" s="2" customFormat="1" ht="13.5" x14ac:dyDescent="0.25">
      <c r="A26" s="27"/>
      <c r="B26" s="137">
        <v>0</v>
      </c>
      <c r="C26" s="126"/>
      <c r="D26" s="111"/>
      <c r="E26" s="28"/>
      <c r="F26" s="41"/>
      <c r="G26" s="29"/>
      <c r="H26" s="11">
        <f t="shared" si="1"/>
        <v>0</v>
      </c>
    </row>
    <row r="27" spans="1:9" s="2" customFormat="1" ht="13.5" x14ac:dyDescent="0.25">
      <c r="A27" s="27"/>
      <c r="B27" s="137">
        <v>0</v>
      </c>
      <c r="C27" s="126"/>
      <c r="D27" s="111"/>
      <c r="E27" s="28"/>
      <c r="F27" s="41"/>
      <c r="G27" s="29"/>
      <c r="H27" s="11">
        <f t="shared" si="1"/>
        <v>0</v>
      </c>
    </row>
    <row r="28" spans="1:9" s="2" customFormat="1" ht="13.5" x14ac:dyDescent="0.25">
      <c r="A28" s="27"/>
      <c r="B28" s="137">
        <v>0</v>
      </c>
      <c r="C28" s="126"/>
      <c r="D28" s="111"/>
      <c r="E28" s="28"/>
      <c r="F28" s="41"/>
      <c r="G28" s="29"/>
      <c r="H28" s="11">
        <f t="shared" si="1"/>
        <v>0</v>
      </c>
    </row>
    <row r="29" spans="1:9" s="2" customFormat="1" ht="13.5" x14ac:dyDescent="0.25">
      <c r="A29" s="27"/>
      <c r="B29" s="137">
        <v>0</v>
      </c>
      <c r="C29" s="126"/>
      <c r="D29" s="110"/>
      <c r="E29" s="34"/>
      <c r="F29" s="43"/>
      <c r="G29" s="35"/>
      <c r="H29" s="11">
        <f t="shared" si="1"/>
        <v>0</v>
      </c>
    </row>
    <row r="30" spans="1:9" s="2" customFormat="1" ht="13.5" x14ac:dyDescent="0.25">
      <c r="A30" s="27"/>
      <c r="B30" s="189">
        <v>0</v>
      </c>
      <c r="C30" s="119"/>
      <c r="D30" s="111"/>
      <c r="E30" s="28"/>
      <c r="F30" s="41"/>
      <c r="G30" s="29"/>
      <c r="H30" s="11">
        <f t="shared" si="1"/>
        <v>0</v>
      </c>
    </row>
    <row r="31" spans="1:9" s="2" customFormat="1" ht="13.5" x14ac:dyDescent="0.25">
      <c r="A31" s="113" t="s">
        <v>72</v>
      </c>
      <c r="B31" s="138">
        <v>0</v>
      </c>
      <c r="C31" s="120"/>
      <c r="D31" s="6"/>
      <c r="E31" s="6"/>
      <c r="F31" s="6"/>
      <c r="G31" s="190" t="s">
        <v>83</v>
      </c>
      <c r="H31" s="95">
        <f>SUM(H21:H30)</f>
        <v>0</v>
      </c>
    </row>
    <row r="32" spans="1:9" s="2" customFormat="1" ht="13.5" x14ac:dyDescent="0.25">
      <c r="A32" s="55" t="s">
        <v>72</v>
      </c>
      <c r="B32" s="139"/>
      <c r="C32" s="127"/>
      <c r="D32" s="53"/>
      <c r="E32" s="54"/>
      <c r="F32" s="54"/>
      <c r="G32" s="54"/>
      <c r="H32" s="54"/>
    </row>
    <row r="33" spans="1:8" s="2" customFormat="1" x14ac:dyDescent="0.25">
      <c r="A33" s="100" t="s">
        <v>70</v>
      </c>
      <c r="B33" s="140">
        <v>1</v>
      </c>
      <c r="C33" s="124"/>
      <c r="D33" s="22" t="s">
        <v>84</v>
      </c>
      <c r="E33" s="22"/>
      <c r="F33" s="22"/>
      <c r="G33" s="22"/>
      <c r="H33" s="22"/>
    </row>
    <row r="34" spans="1:8" s="2" customFormat="1" ht="13.5" x14ac:dyDescent="0.25">
      <c r="A34" s="37" t="s">
        <v>72</v>
      </c>
      <c r="B34" s="145">
        <v>1</v>
      </c>
      <c r="C34" s="118">
        <v>11000</v>
      </c>
      <c r="D34" s="150" t="s">
        <v>85</v>
      </c>
      <c r="E34" s="39"/>
      <c r="F34" s="39"/>
      <c r="G34" s="39"/>
      <c r="H34" s="40"/>
    </row>
    <row r="35" spans="1:8" s="2" customFormat="1" ht="13.5" x14ac:dyDescent="0.25">
      <c r="A35" s="186" t="s">
        <v>72</v>
      </c>
      <c r="B35" s="145">
        <v>1</v>
      </c>
      <c r="C35" s="118">
        <v>11000</v>
      </c>
      <c r="D35" s="108" t="s">
        <v>73</v>
      </c>
      <c r="E35" s="101"/>
      <c r="F35" s="102"/>
      <c r="G35" s="102"/>
      <c r="H35" s="103"/>
    </row>
    <row r="36" spans="1:8" s="2" customFormat="1" ht="13.5" x14ac:dyDescent="0.25">
      <c r="A36" s="186" t="s">
        <v>72</v>
      </c>
      <c r="B36" s="145">
        <v>1</v>
      </c>
      <c r="C36" s="118">
        <v>11000</v>
      </c>
      <c r="D36" s="108" t="s">
        <v>86</v>
      </c>
      <c r="E36" s="101"/>
      <c r="F36" s="102"/>
      <c r="G36" s="102"/>
      <c r="H36" s="103"/>
    </row>
    <row r="37" spans="1:8" s="2" customFormat="1" ht="13.5" x14ac:dyDescent="0.25">
      <c r="A37" s="186" t="s">
        <v>72</v>
      </c>
      <c r="B37" s="145">
        <v>1</v>
      </c>
      <c r="C37" s="118">
        <v>11000</v>
      </c>
      <c r="D37" s="108" t="s">
        <v>74</v>
      </c>
      <c r="E37" s="101"/>
      <c r="F37" s="102"/>
      <c r="G37" s="102"/>
      <c r="H37" s="103"/>
    </row>
    <row r="38" spans="1:8" s="2" customFormat="1" ht="13.5" x14ac:dyDescent="0.25">
      <c r="A38" s="186" t="s">
        <v>72</v>
      </c>
      <c r="B38" s="145">
        <v>1</v>
      </c>
      <c r="C38" s="118">
        <v>11000</v>
      </c>
      <c r="D38" s="108" t="s">
        <v>87</v>
      </c>
      <c r="E38" s="101"/>
      <c r="F38" s="102"/>
      <c r="G38" s="102"/>
      <c r="H38" s="103"/>
    </row>
    <row r="39" spans="1:8" s="2" customFormat="1" ht="27" x14ac:dyDescent="0.25">
      <c r="A39" s="186" t="s">
        <v>72</v>
      </c>
      <c r="B39" s="145">
        <v>1</v>
      </c>
      <c r="C39" s="118">
        <v>11000</v>
      </c>
      <c r="D39" s="108" t="s">
        <v>75</v>
      </c>
      <c r="E39" s="101"/>
      <c r="F39" s="102"/>
      <c r="G39" s="102"/>
      <c r="H39" s="103"/>
    </row>
    <row r="40" spans="1:8" s="2" customFormat="1" ht="27" x14ac:dyDescent="0.25">
      <c r="A40" s="186" t="s">
        <v>72</v>
      </c>
      <c r="B40" s="145">
        <v>1</v>
      </c>
      <c r="C40" s="118">
        <v>11000</v>
      </c>
      <c r="D40" s="108" t="s">
        <v>88</v>
      </c>
      <c r="E40" s="101"/>
      <c r="F40" s="102"/>
      <c r="G40" s="102"/>
      <c r="H40" s="103"/>
    </row>
    <row r="41" spans="1:8" s="2" customFormat="1" ht="27" x14ac:dyDescent="0.25">
      <c r="A41" s="186" t="s">
        <v>72</v>
      </c>
      <c r="B41" s="145">
        <v>1</v>
      </c>
      <c r="C41" s="118">
        <v>11000</v>
      </c>
      <c r="D41" s="108" t="s">
        <v>89</v>
      </c>
      <c r="E41" s="101"/>
      <c r="F41" s="102"/>
      <c r="G41" s="102"/>
      <c r="H41" s="103"/>
    </row>
    <row r="42" spans="1:8" s="2" customFormat="1" ht="54" x14ac:dyDescent="0.25">
      <c r="A42" s="187"/>
      <c r="B42" s="145">
        <v>1</v>
      </c>
      <c r="C42" s="118">
        <v>11000</v>
      </c>
      <c r="D42" s="184" t="s">
        <v>415</v>
      </c>
      <c r="E42" s="101"/>
      <c r="F42" s="102"/>
      <c r="G42" s="102"/>
      <c r="H42" s="103"/>
    </row>
    <row r="43" spans="1:8" s="2" customFormat="1" ht="13.5" x14ac:dyDescent="0.25">
      <c r="A43" s="27"/>
      <c r="B43" s="141">
        <v>1</v>
      </c>
      <c r="C43" s="119">
        <v>11000</v>
      </c>
      <c r="D43" s="110"/>
      <c r="E43" s="32"/>
      <c r="F43" s="42"/>
      <c r="G43" s="33"/>
      <c r="H43" s="11">
        <f>E43*G43</f>
        <v>0</v>
      </c>
    </row>
    <row r="44" spans="1:8" s="2" customFormat="1" ht="13.5" x14ac:dyDescent="0.25">
      <c r="A44" s="27"/>
      <c r="B44" s="141">
        <v>1</v>
      </c>
      <c r="C44" s="119">
        <v>11000</v>
      </c>
      <c r="D44" s="111"/>
      <c r="E44" s="28"/>
      <c r="F44" s="41"/>
      <c r="G44" s="29"/>
      <c r="H44" s="11">
        <f t="shared" ref="H44:H52" si="2">E44*G44</f>
        <v>0</v>
      </c>
    </row>
    <row r="45" spans="1:8" s="2" customFormat="1" ht="13.5" x14ac:dyDescent="0.25">
      <c r="A45" s="27"/>
      <c r="B45" s="141">
        <v>1</v>
      </c>
      <c r="C45" s="119">
        <v>11000</v>
      </c>
      <c r="D45" s="111"/>
      <c r="E45" s="28"/>
      <c r="F45" s="41"/>
      <c r="G45" s="29"/>
      <c r="H45" s="11">
        <f t="shared" si="2"/>
        <v>0</v>
      </c>
    </row>
    <row r="46" spans="1:8" s="2" customFormat="1" ht="13.5" x14ac:dyDescent="0.25">
      <c r="A46" s="27"/>
      <c r="B46" s="141">
        <v>1</v>
      </c>
      <c r="C46" s="119">
        <v>11000</v>
      </c>
      <c r="D46" s="111"/>
      <c r="E46" s="28"/>
      <c r="F46" s="41"/>
      <c r="G46" s="29"/>
      <c r="H46" s="11">
        <f t="shared" si="2"/>
        <v>0</v>
      </c>
    </row>
    <row r="47" spans="1:8" s="2" customFormat="1" ht="13.5" x14ac:dyDescent="0.25">
      <c r="A47" s="27"/>
      <c r="B47" s="141">
        <v>1</v>
      </c>
      <c r="C47" s="119">
        <v>11000</v>
      </c>
      <c r="D47" s="111"/>
      <c r="E47" s="28"/>
      <c r="F47" s="41"/>
      <c r="G47" s="29"/>
      <c r="H47" s="11">
        <f t="shared" si="2"/>
        <v>0</v>
      </c>
    </row>
    <row r="48" spans="1:8" s="2" customFormat="1" ht="13.5" x14ac:dyDescent="0.25">
      <c r="A48" s="27"/>
      <c r="B48" s="141">
        <v>1</v>
      </c>
      <c r="C48" s="119">
        <v>11000</v>
      </c>
      <c r="D48" s="111"/>
      <c r="E48" s="28"/>
      <c r="F48" s="41"/>
      <c r="G48" s="29"/>
      <c r="H48" s="11">
        <f t="shared" si="2"/>
        <v>0</v>
      </c>
    </row>
    <row r="49" spans="1:8" s="2" customFormat="1" ht="13.5" x14ac:dyDescent="0.25">
      <c r="A49" s="27"/>
      <c r="B49" s="141">
        <v>1</v>
      </c>
      <c r="C49" s="119">
        <v>11000</v>
      </c>
      <c r="D49" s="111"/>
      <c r="E49" s="28"/>
      <c r="F49" s="41"/>
      <c r="G49" s="29"/>
      <c r="H49" s="11">
        <f t="shared" si="2"/>
        <v>0</v>
      </c>
    </row>
    <row r="50" spans="1:8" s="2" customFormat="1" ht="13.5" x14ac:dyDescent="0.25">
      <c r="A50" s="27"/>
      <c r="B50" s="141">
        <v>1</v>
      </c>
      <c r="C50" s="119">
        <v>11000</v>
      </c>
      <c r="D50" s="110"/>
      <c r="E50" s="34"/>
      <c r="F50" s="43"/>
      <c r="G50" s="35"/>
      <c r="H50" s="11">
        <f t="shared" si="2"/>
        <v>0</v>
      </c>
    </row>
    <row r="51" spans="1:8" s="2" customFormat="1" ht="13.5" x14ac:dyDescent="0.25">
      <c r="A51" s="27"/>
      <c r="B51" s="141">
        <v>1</v>
      </c>
      <c r="C51" s="119">
        <v>11000</v>
      </c>
      <c r="D51" s="111"/>
      <c r="E51" s="32"/>
      <c r="F51" s="42"/>
      <c r="G51" s="33"/>
      <c r="H51" s="11">
        <f t="shared" si="2"/>
        <v>0</v>
      </c>
    </row>
    <row r="52" spans="1:8" x14ac:dyDescent="0.25">
      <c r="A52" s="27"/>
      <c r="B52" s="191">
        <v>1</v>
      </c>
      <c r="C52" s="119">
        <v>11000</v>
      </c>
      <c r="D52" s="110"/>
      <c r="E52" s="34"/>
      <c r="F52" s="43"/>
      <c r="G52" s="35"/>
      <c r="H52" s="11">
        <f t="shared" si="2"/>
        <v>0</v>
      </c>
    </row>
    <row r="53" spans="1:8" s="2" customFormat="1" ht="13.5" x14ac:dyDescent="0.25">
      <c r="A53" s="113" t="s">
        <v>72</v>
      </c>
      <c r="B53" s="142">
        <v>1</v>
      </c>
      <c r="C53" s="120">
        <v>11000</v>
      </c>
      <c r="D53" s="6"/>
      <c r="E53" s="58"/>
      <c r="F53" s="58"/>
      <c r="G53" s="190" t="s">
        <v>90</v>
      </c>
      <c r="H53" s="59">
        <f>SUM(H43:H52)</f>
        <v>0</v>
      </c>
    </row>
    <row r="54" spans="1:8" s="2" customFormat="1" ht="13.5" x14ac:dyDescent="0.25">
      <c r="A54" s="55" t="s">
        <v>72</v>
      </c>
      <c r="B54" s="139"/>
      <c r="C54" s="127"/>
      <c r="D54" s="53"/>
      <c r="E54" s="54"/>
      <c r="F54" s="54"/>
      <c r="G54" s="54"/>
      <c r="H54" s="54"/>
    </row>
    <row r="55" spans="1:8" x14ac:dyDescent="0.25">
      <c r="A55" s="100" t="s">
        <v>70</v>
      </c>
      <c r="B55" s="143">
        <v>2</v>
      </c>
      <c r="C55" s="128"/>
      <c r="D55" s="22" t="s">
        <v>91</v>
      </c>
      <c r="E55" s="22"/>
      <c r="F55" s="22"/>
      <c r="G55" s="22"/>
      <c r="H55" s="22"/>
    </row>
    <row r="56" spans="1:8" x14ac:dyDescent="0.25">
      <c r="A56" s="37" t="s">
        <v>72</v>
      </c>
      <c r="B56" s="145">
        <v>2</v>
      </c>
      <c r="C56" s="118">
        <v>24119</v>
      </c>
      <c r="D56" s="150" t="s">
        <v>92</v>
      </c>
      <c r="E56" s="39"/>
      <c r="F56" s="39"/>
      <c r="G56" s="39"/>
      <c r="H56" s="40"/>
    </row>
    <row r="57" spans="1:8" x14ac:dyDescent="0.25">
      <c r="A57" s="37" t="s">
        <v>72</v>
      </c>
      <c r="B57" s="145">
        <v>2</v>
      </c>
      <c r="C57" s="118">
        <v>24119</v>
      </c>
      <c r="D57" s="197" t="s">
        <v>93</v>
      </c>
      <c r="E57" s="39"/>
      <c r="F57" s="39"/>
      <c r="G57" s="39"/>
      <c r="H57" s="40"/>
    </row>
    <row r="58" spans="1:8" ht="40.5" x14ac:dyDescent="0.25">
      <c r="A58" s="186" t="s">
        <v>72</v>
      </c>
      <c r="B58" s="145">
        <v>2</v>
      </c>
      <c r="C58" s="118">
        <v>24119</v>
      </c>
      <c r="D58" s="108" t="s">
        <v>94</v>
      </c>
      <c r="E58" s="101"/>
      <c r="F58" s="102"/>
      <c r="G58" s="102"/>
      <c r="H58" s="103"/>
    </row>
    <row r="59" spans="1:8" x14ac:dyDescent="0.25">
      <c r="A59" s="186"/>
      <c r="B59" s="145">
        <v>2</v>
      </c>
      <c r="C59" s="118">
        <v>24119</v>
      </c>
      <c r="D59" s="108" t="s">
        <v>95</v>
      </c>
      <c r="E59" s="101"/>
      <c r="F59" s="102"/>
      <c r="G59" s="102"/>
      <c r="H59" s="103"/>
    </row>
    <row r="60" spans="1:8" ht="40.5" x14ac:dyDescent="0.25">
      <c r="A60" s="186"/>
      <c r="B60" s="145">
        <v>2</v>
      </c>
      <c r="C60" s="118">
        <v>24119</v>
      </c>
      <c r="D60" s="108" t="s">
        <v>416</v>
      </c>
      <c r="E60" s="101"/>
      <c r="F60" s="102"/>
      <c r="G60" s="102"/>
      <c r="H60" s="103"/>
    </row>
    <row r="61" spans="1:8" ht="27" x14ac:dyDescent="0.25">
      <c r="A61" s="186"/>
      <c r="B61" s="145">
        <v>2</v>
      </c>
      <c r="C61" s="118">
        <v>24119</v>
      </c>
      <c r="D61" s="108" t="s">
        <v>417</v>
      </c>
      <c r="E61" s="101"/>
      <c r="F61" s="102"/>
      <c r="G61" s="102"/>
      <c r="H61" s="103"/>
    </row>
    <row r="62" spans="1:8" ht="40.5" x14ac:dyDescent="0.25">
      <c r="A62" s="186"/>
      <c r="B62" s="145">
        <v>2</v>
      </c>
      <c r="C62" s="118">
        <v>24119</v>
      </c>
      <c r="D62" s="108" t="s">
        <v>96</v>
      </c>
      <c r="E62" s="101"/>
      <c r="F62" s="102"/>
      <c r="G62" s="102"/>
      <c r="H62" s="103"/>
    </row>
    <row r="63" spans="1:8" ht="54" x14ac:dyDescent="0.25">
      <c r="A63" s="186"/>
      <c r="B63" s="145">
        <v>2</v>
      </c>
      <c r="C63" s="118">
        <v>24119</v>
      </c>
      <c r="D63" s="108" t="s">
        <v>97</v>
      </c>
      <c r="E63" s="101"/>
      <c r="F63" s="102"/>
      <c r="G63" s="102"/>
      <c r="H63" s="103"/>
    </row>
    <row r="64" spans="1:8" x14ac:dyDescent="0.25">
      <c r="A64" s="27"/>
      <c r="B64" s="141">
        <v>2</v>
      </c>
      <c r="C64" s="119">
        <v>24119</v>
      </c>
      <c r="D64" s="110"/>
      <c r="E64" s="32"/>
      <c r="F64" s="42"/>
      <c r="G64" s="33"/>
      <c r="H64" s="11">
        <f>E64*G64</f>
        <v>0</v>
      </c>
    </row>
    <row r="65" spans="1:8" x14ac:dyDescent="0.25">
      <c r="A65" s="27"/>
      <c r="B65" s="141">
        <v>2</v>
      </c>
      <c r="C65" s="119">
        <v>24119</v>
      </c>
      <c r="D65" s="111"/>
      <c r="E65" s="34"/>
      <c r="F65" s="43"/>
      <c r="G65" s="35"/>
      <c r="H65" s="23">
        <f>E65*G65</f>
        <v>0</v>
      </c>
    </row>
    <row r="66" spans="1:8" s="2" customFormat="1" ht="13.5" x14ac:dyDescent="0.25">
      <c r="A66" s="27"/>
      <c r="B66" s="141">
        <v>2</v>
      </c>
      <c r="C66" s="119">
        <v>24119</v>
      </c>
      <c r="D66" s="111"/>
      <c r="E66" s="28"/>
      <c r="F66" s="41"/>
      <c r="G66" s="29"/>
      <c r="H66" s="11">
        <f t="shared" ref="H66:H73" si="3">E66*G66</f>
        <v>0</v>
      </c>
    </row>
    <row r="67" spans="1:8" s="2" customFormat="1" ht="13.5" x14ac:dyDescent="0.25">
      <c r="A67" s="27"/>
      <c r="B67" s="141">
        <v>2</v>
      </c>
      <c r="C67" s="119">
        <v>24119</v>
      </c>
      <c r="D67" s="111"/>
      <c r="E67" s="28"/>
      <c r="F67" s="41"/>
      <c r="G67" s="29"/>
      <c r="H67" s="11">
        <f t="shared" si="3"/>
        <v>0</v>
      </c>
    </row>
    <row r="68" spans="1:8" s="2" customFormat="1" ht="13.5" x14ac:dyDescent="0.25">
      <c r="A68" s="27"/>
      <c r="B68" s="141">
        <v>2</v>
      </c>
      <c r="C68" s="119">
        <v>24119</v>
      </c>
      <c r="D68" s="111"/>
      <c r="E68" s="28"/>
      <c r="F68" s="41"/>
      <c r="G68" s="29"/>
      <c r="H68" s="11">
        <f t="shared" si="3"/>
        <v>0</v>
      </c>
    </row>
    <row r="69" spans="1:8" s="2" customFormat="1" ht="13.5" x14ac:dyDescent="0.25">
      <c r="A69" s="27"/>
      <c r="B69" s="141">
        <v>2</v>
      </c>
      <c r="C69" s="119">
        <v>24119</v>
      </c>
      <c r="D69" s="111"/>
      <c r="E69" s="28"/>
      <c r="F69" s="41"/>
      <c r="G69" s="29"/>
      <c r="H69" s="11">
        <f t="shared" si="3"/>
        <v>0</v>
      </c>
    </row>
    <row r="70" spans="1:8" s="2" customFormat="1" ht="13.5" x14ac:dyDescent="0.25">
      <c r="A70" s="27"/>
      <c r="B70" s="141">
        <v>2</v>
      </c>
      <c r="C70" s="119">
        <v>24119</v>
      </c>
      <c r="D70" s="111"/>
      <c r="E70" s="28"/>
      <c r="F70" s="41"/>
      <c r="G70" s="29"/>
      <c r="H70" s="11">
        <f t="shared" si="3"/>
        <v>0</v>
      </c>
    </row>
    <row r="71" spans="1:8" s="2" customFormat="1" ht="13.5" x14ac:dyDescent="0.25">
      <c r="A71" s="27"/>
      <c r="B71" s="141">
        <v>2</v>
      </c>
      <c r="C71" s="119">
        <v>24119</v>
      </c>
      <c r="D71" s="110"/>
      <c r="E71" s="34"/>
      <c r="F71" s="43"/>
      <c r="G71" s="35"/>
      <c r="H71" s="11">
        <f t="shared" si="3"/>
        <v>0</v>
      </c>
    </row>
    <row r="72" spans="1:8" s="2" customFormat="1" ht="13.5" x14ac:dyDescent="0.25">
      <c r="A72" s="27"/>
      <c r="B72" s="141">
        <v>2</v>
      </c>
      <c r="C72" s="119">
        <v>24119</v>
      </c>
      <c r="D72" s="111"/>
      <c r="E72" s="32"/>
      <c r="F72" s="42"/>
      <c r="G72" s="33"/>
      <c r="H72" s="11">
        <f t="shared" si="3"/>
        <v>0</v>
      </c>
    </row>
    <row r="73" spans="1:8" x14ac:dyDescent="0.25">
      <c r="A73" s="27"/>
      <c r="B73" s="191">
        <v>2</v>
      </c>
      <c r="C73" s="119">
        <v>24119</v>
      </c>
      <c r="D73" s="110"/>
      <c r="E73" s="34"/>
      <c r="F73" s="43"/>
      <c r="G73" s="35"/>
      <c r="H73" s="23">
        <f t="shared" si="3"/>
        <v>0</v>
      </c>
    </row>
    <row r="74" spans="1:8" s="2" customFormat="1" ht="13.5" x14ac:dyDescent="0.25">
      <c r="A74" s="113" t="s">
        <v>72</v>
      </c>
      <c r="B74" s="142">
        <v>2</v>
      </c>
      <c r="C74" s="120">
        <v>24119</v>
      </c>
      <c r="D74" s="6"/>
      <c r="E74" s="58"/>
      <c r="F74" s="58"/>
      <c r="G74" s="154" t="s">
        <v>98</v>
      </c>
      <c r="H74" s="192">
        <f>SUM(H64:H73)</f>
        <v>0</v>
      </c>
    </row>
    <row r="75" spans="1:8" x14ac:dyDescent="0.25">
      <c r="A75" s="37" t="s">
        <v>72</v>
      </c>
      <c r="B75" s="188">
        <v>2</v>
      </c>
      <c r="C75" s="118">
        <v>28223</v>
      </c>
      <c r="D75" s="150" t="s">
        <v>99</v>
      </c>
      <c r="E75" s="39"/>
      <c r="F75" s="39"/>
      <c r="G75" s="39"/>
      <c r="H75" s="40"/>
    </row>
    <row r="76" spans="1:8" ht="27" x14ac:dyDescent="0.25">
      <c r="A76" s="37" t="s">
        <v>72</v>
      </c>
      <c r="B76" s="188">
        <v>2</v>
      </c>
      <c r="C76" s="118">
        <v>28223</v>
      </c>
      <c r="D76" s="197" t="s">
        <v>100</v>
      </c>
      <c r="E76" s="101"/>
      <c r="F76" s="102"/>
      <c r="G76" s="102"/>
      <c r="H76" s="103"/>
    </row>
    <row r="77" spans="1:8" ht="27" x14ac:dyDescent="0.25">
      <c r="A77" s="37" t="s">
        <v>72</v>
      </c>
      <c r="B77" s="144">
        <v>2</v>
      </c>
      <c r="C77" s="118">
        <v>28223</v>
      </c>
      <c r="D77" s="197" t="s">
        <v>101</v>
      </c>
      <c r="E77" s="101"/>
      <c r="F77" s="102"/>
      <c r="G77" s="102"/>
      <c r="H77" s="103"/>
    </row>
    <row r="78" spans="1:8" x14ac:dyDescent="0.25">
      <c r="A78" s="27"/>
      <c r="B78" s="141">
        <v>2</v>
      </c>
      <c r="C78" s="119">
        <v>28223</v>
      </c>
      <c r="D78" s="110"/>
      <c r="E78" s="34"/>
      <c r="F78" s="43"/>
      <c r="G78" s="35"/>
      <c r="H78" s="23">
        <f>E78*G78</f>
        <v>0</v>
      </c>
    </row>
    <row r="79" spans="1:8" x14ac:dyDescent="0.25">
      <c r="A79" s="27"/>
      <c r="B79" s="141">
        <v>2</v>
      </c>
      <c r="C79" s="119">
        <v>28223</v>
      </c>
      <c r="D79" s="110"/>
      <c r="E79" s="28"/>
      <c r="F79" s="41"/>
      <c r="G79" s="29"/>
      <c r="H79" s="23">
        <f>E79*G79</f>
        <v>0</v>
      </c>
    </row>
    <row r="80" spans="1:8" s="2" customFormat="1" ht="13.5" x14ac:dyDescent="0.25">
      <c r="A80" s="27"/>
      <c r="B80" s="141">
        <v>2</v>
      </c>
      <c r="C80" s="119">
        <v>28223</v>
      </c>
      <c r="D80" s="111"/>
      <c r="E80" s="28"/>
      <c r="F80" s="41"/>
      <c r="G80" s="29"/>
      <c r="H80" s="11">
        <f t="shared" ref="H80:H87" si="4">E80*G80</f>
        <v>0</v>
      </c>
    </row>
    <row r="81" spans="1:8" s="2" customFormat="1" ht="13.5" x14ac:dyDescent="0.25">
      <c r="A81" s="27"/>
      <c r="B81" s="141">
        <v>2</v>
      </c>
      <c r="C81" s="119">
        <v>28223</v>
      </c>
      <c r="D81" s="111"/>
      <c r="E81" s="28"/>
      <c r="F81" s="41"/>
      <c r="G81" s="29"/>
      <c r="H81" s="11">
        <f t="shared" si="4"/>
        <v>0</v>
      </c>
    </row>
    <row r="82" spans="1:8" s="2" customFormat="1" ht="13.5" x14ac:dyDescent="0.25">
      <c r="A82" s="27"/>
      <c r="B82" s="141">
        <v>2</v>
      </c>
      <c r="C82" s="119">
        <v>28223</v>
      </c>
      <c r="D82" s="111"/>
      <c r="E82" s="28"/>
      <c r="F82" s="41"/>
      <c r="G82" s="29"/>
      <c r="H82" s="11">
        <f t="shared" si="4"/>
        <v>0</v>
      </c>
    </row>
    <row r="83" spans="1:8" s="2" customFormat="1" ht="13.5" x14ac:dyDescent="0.25">
      <c r="A83" s="27"/>
      <c r="B83" s="141">
        <v>2</v>
      </c>
      <c r="C83" s="119">
        <v>28223</v>
      </c>
      <c r="D83" s="111"/>
      <c r="E83" s="28"/>
      <c r="F83" s="41"/>
      <c r="G83" s="29"/>
      <c r="H83" s="11">
        <f t="shared" si="4"/>
        <v>0</v>
      </c>
    </row>
    <row r="84" spans="1:8" s="2" customFormat="1" ht="13.5" x14ac:dyDescent="0.25">
      <c r="A84" s="27"/>
      <c r="B84" s="141">
        <v>2</v>
      </c>
      <c r="C84" s="119">
        <v>28223</v>
      </c>
      <c r="D84" s="111"/>
      <c r="E84" s="28"/>
      <c r="F84" s="41"/>
      <c r="G84" s="29"/>
      <c r="H84" s="11">
        <f t="shared" si="4"/>
        <v>0</v>
      </c>
    </row>
    <row r="85" spans="1:8" s="2" customFormat="1" ht="13.5" x14ac:dyDescent="0.25">
      <c r="A85" s="27"/>
      <c r="B85" s="141">
        <v>2</v>
      </c>
      <c r="C85" s="119">
        <v>28223</v>
      </c>
      <c r="D85" s="110"/>
      <c r="E85" s="34"/>
      <c r="F85" s="43"/>
      <c r="G85" s="35"/>
      <c r="H85" s="11">
        <f t="shared" si="4"/>
        <v>0</v>
      </c>
    </row>
    <row r="86" spans="1:8" s="2" customFormat="1" ht="13.5" x14ac:dyDescent="0.25">
      <c r="A86" s="27"/>
      <c r="B86" s="141">
        <v>2</v>
      </c>
      <c r="C86" s="119">
        <v>28223</v>
      </c>
      <c r="D86" s="112"/>
      <c r="E86" s="32"/>
      <c r="F86" s="42"/>
      <c r="G86" s="33"/>
      <c r="H86" s="11">
        <f t="shared" si="4"/>
        <v>0</v>
      </c>
    </row>
    <row r="87" spans="1:8" x14ac:dyDescent="0.25">
      <c r="A87" s="27"/>
      <c r="B87" s="141">
        <v>2</v>
      </c>
      <c r="C87" s="119">
        <v>28223</v>
      </c>
      <c r="D87" s="160"/>
      <c r="E87" s="34"/>
      <c r="F87" s="43"/>
      <c r="G87" s="35"/>
      <c r="H87" s="11">
        <f t="shared" si="4"/>
        <v>0</v>
      </c>
    </row>
    <row r="88" spans="1:8" s="2" customFormat="1" ht="13.5" x14ac:dyDescent="0.25">
      <c r="A88" s="96" t="s">
        <v>72</v>
      </c>
      <c r="B88" s="146">
        <v>2</v>
      </c>
      <c r="C88" s="129">
        <v>28223</v>
      </c>
      <c r="D88" s="154"/>
      <c r="E88" s="58"/>
      <c r="F88" s="58"/>
      <c r="G88" s="154" t="s">
        <v>102</v>
      </c>
      <c r="H88" s="192">
        <f>SUM(H78:H87)</f>
        <v>0</v>
      </c>
    </row>
    <row r="89" spans="1:8" x14ac:dyDescent="0.25">
      <c r="A89" s="60" t="s">
        <v>72</v>
      </c>
      <c r="B89" s="144">
        <v>2</v>
      </c>
      <c r="C89" s="152">
        <v>28333.13</v>
      </c>
      <c r="D89" s="151" t="s">
        <v>103</v>
      </c>
      <c r="E89" s="61"/>
      <c r="F89" s="61"/>
      <c r="G89" s="61"/>
      <c r="H89" s="62"/>
    </row>
    <row r="90" spans="1:8" ht="27" x14ac:dyDescent="0.25">
      <c r="A90" s="37" t="s">
        <v>72</v>
      </c>
      <c r="B90" s="144">
        <v>2</v>
      </c>
      <c r="C90" s="152">
        <v>28333.13</v>
      </c>
      <c r="D90" s="197" t="s">
        <v>104</v>
      </c>
      <c r="E90" s="101"/>
      <c r="F90" s="102"/>
      <c r="G90" s="102"/>
      <c r="H90" s="103"/>
    </row>
    <row r="91" spans="1:8" ht="40.5" x14ac:dyDescent="0.25">
      <c r="A91" s="37" t="s">
        <v>72</v>
      </c>
      <c r="B91" s="144">
        <v>2</v>
      </c>
      <c r="C91" s="152">
        <v>28333.13</v>
      </c>
      <c r="D91" s="197" t="s">
        <v>105</v>
      </c>
      <c r="E91" s="101"/>
      <c r="F91" s="102"/>
      <c r="G91" s="102"/>
      <c r="H91" s="103"/>
    </row>
    <row r="92" spans="1:8" ht="42.95" customHeight="1" x14ac:dyDescent="0.25">
      <c r="A92" s="37" t="s">
        <v>72</v>
      </c>
      <c r="B92" s="144">
        <v>2</v>
      </c>
      <c r="C92" s="152">
        <v>28333.13</v>
      </c>
      <c r="D92" s="197" t="s">
        <v>106</v>
      </c>
      <c r="E92" s="101"/>
      <c r="F92" s="102"/>
      <c r="G92" s="102"/>
      <c r="H92" s="103"/>
    </row>
    <row r="93" spans="1:8" ht="68.099999999999994" customHeight="1" x14ac:dyDescent="0.25">
      <c r="A93" s="37" t="s">
        <v>72</v>
      </c>
      <c r="B93" s="144">
        <v>2</v>
      </c>
      <c r="C93" s="152">
        <v>28333.13</v>
      </c>
      <c r="D93" s="197" t="s">
        <v>107</v>
      </c>
      <c r="E93" s="101"/>
      <c r="F93" s="102"/>
      <c r="G93" s="102"/>
      <c r="H93" s="103"/>
    </row>
    <row r="94" spans="1:8" ht="40.5" x14ac:dyDescent="0.25">
      <c r="A94" s="37" t="s">
        <v>72</v>
      </c>
      <c r="B94" s="144">
        <v>2</v>
      </c>
      <c r="C94" s="152">
        <v>28333.13</v>
      </c>
      <c r="D94" s="197" t="s">
        <v>108</v>
      </c>
      <c r="E94" s="101"/>
      <c r="F94" s="102"/>
      <c r="G94" s="102"/>
      <c r="H94" s="103"/>
    </row>
    <row r="95" spans="1:8" ht="98.1" customHeight="1" x14ac:dyDescent="0.25">
      <c r="A95" s="37" t="s">
        <v>72</v>
      </c>
      <c r="B95" s="144">
        <v>2</v>
      </c>
      <c r="C95" s="152">
        <v>28333.13</v>
      </c>
      <c r="D95" s="197" t="s">
        <v>109</v>
      </c>
      <c r="E95" s="101"/>
      <c r="F95" s="102"/>
      <c r="G95" s="102"/>
      <c r="H95" s="103"/>
    </row>
    <row r="96" spans="1:8" ht="40.5" x14ac:dyDescent="0.25">
      <c r="A96" s="37" t="s">
        <v>72</v>
      </c>
      <c r="B96" s="144">
        <v>2</v>
      </c>
      <c r="C96" s="152">
        <v>28333.13</v>
      </c>
      <c r="D96" s="197" t="s">
        <v>110</v>
      </c>
      <c r="E96" s="101"/>
      <c r="F96" s="102"/>
      <c r="G96" s="102"/>
      <c r="H96" s="103"/>
    </row>
    <row r="97" spans="1:8" x14ac:dyDescent="0.25">
      <c r="A97" s="27"/>
      <c r="B97" s="141">
        <v>2</v>
      </c>
      <c r="C97" s="153">
        <v>28333.13</v>
      </c>
      <c r="D97" s="110"/>
      <c r="E97" s="34"/>
      <c r="F97" s="43"/>
      <c r="G97" s="35"/>
      <c r="H97" s="23">
        <f>E97*G97</f>
        <v>0</v>
      </c>
    </row>
    <row r="98" spans="1:8" x14ac:dyDescent="0.25">
      <c r="A98" s="27"/>
      <c r="B98" s="141">
        <v>2</v>
      </c>
      <c r="C98" s="153">
        <v>28333.13</v>
      </c>
      <c r="D98" s="110"/>
      <c r="E98" s="34"/>
      <c r="F98" s="43"/>
      <c r="G98" s="35"/>
      <c r="H98" s="23">
        <f>E98*G98</f>
        <v>0</v>
      </c>
    </row>
    <row r="99" spans="1:8" s="2" customFormat="1" ht="13.5" x14ac:dyDescent="0.25">
      <c r="A99" s="27"/>
      <c r="B99" s="141">
        <v>2</v>
      </c>
      <c r="C99" s="153">
        <v>28333.13</v>
      </c>
      <c r="D99" s="111"/>
      <c r="E99" s="28"/>
      <c r="F99" s="41"/>
      <c r="G99" s="29"/>
      <c r="H99" s="11">
        <f t="shared" ref="H99:H106" si="5">E99*G99</f>
        <v>0</v>
      </c>
    </row>
    <row r="100" spans="1:8" s="2" customFormat="1" ht="13.5" x14ac:dyDescent="0.25">
      <c r="A100" s="27"/>
      <c r="B100" s="141">
        <v>2</v>
      </c>
      <c r="C100" s="153">
        <v>28333.13</v>
      </c>
      <c r="D100" s="111"/>
      <c r="E100" s="28"/>
      <c r="F100" s="41"/>
      <c r="G100" s="29"/>
      <c r="H100" s="11">
        <f t="shared" si="5"/>
        <v>0</v>
      </c>
    </row>
    <row r="101" spans="1:8" s="2" customFormat="1" ht="13.5" x14ac:dyDescent="0.25">
      <c r="A101" s="27"/>
      <c r="B101" s="141">
        <v>2</v>
      </c>
      <c r="C101" s="153">
        <v>28333.13</v>
      </c>
      <c r="D101" s="111"/>
      <c r="E101" s="28"/>
      <c r="F101" s="41"/>
      <c r="G101" s="29"/>
      <c r="H101" s="11">
        <f t="shared" si="5"/>
        <v>0</v>
      </c>
    </row>
    <row r="102" spans="1:8" s="2" customFormat="1" ht="13.5" x14ac:dyDescent="0.25">
      <c r="A102" s="27"/>
      <c r="B102" s="141">
        <v>2</v>
      </c>
      <c r="C102" s="153">
        <v>28333.13</v>
      </c>
      <c r="D102" s="111"/>
      <c r="E102" s="28"/>
      <c r="F102" s="41"/>
      <c r="G102" s="29"/>
      <c r="H102" s="11">
        <f t="shared" si="5"/>
        <v>0</v>
      </c>
    </row>
    <row r="103" spans="1:8" s="2" customFormat="1" ht="13.5" x14ac:dyDescent="0.25">
      <c r="A103" s="27"/>
      <c r="B103" s="141">
        <v>2</v>
      </c>
      <c r="C103" s="153">
        <v>28333.13</v>
      </c>
      <c r="D103" s="111"/>
      <c r="E103" s="28"/>
      <c r="F103" s="41"/>
      <c r="G103" s="29"/>
      <c r="H103" s="11">
        <f t="shared" si="5"/>
        <v>0</v>
      </c>
    </row>
    <row r="104" spans="1:8" s="2" customFormat="1" ht="13.5" x14ac:dyDescent="0.25">
      <c r="A104" s="27"/>
      <c r="B104" s="141">
        <v>2</v>
      </c>
      <c r="C104" s="153">
        <v>28333.13</v>
      </c>
      <c r="D104" s="110"/>
      <c r="E104" s="34"/>
      <c r="F104" s="43"/>
      <c r="G104" s="35"/>
      <c r="H104" s="11">
        <f t="shared" si="5"/>
        <v>0</v>
      </c>
    </row>
    <row r="105" spans="1:8" s="2" customFormat="1" ht="13.5" x14ac:dyDescent="0.25">
      <c r="A105" s="27"/>
      <c r="B105" s="141">
        <v>2</v>
      </c>
      <c r="C105" s="153">
        <v>28333.13</v>
      </c>
      <c r="D105" s="112"/>
      <c r="E105" s="32"/>
      <c r="F105" s="42"/>
      <c r="G105" s="33"/>
      <c r="H105" s="11">
        <f t="shared" si="5"/>
        <v>0</v>
      </c>
    </row>
    <row r="106" spans="1:8" x14ac:dyDescent="0.25">
      <c r="A106" s="27"/>
      <c r="B106" s="141">
        <v>2</v>
      </c>
      <c r="C106" s="153">
        <v>28333.13</v>
      </c>
      <c r="D106" s="160"/>
      <c r="E106" s="34"/>
      <c r="F106" s="43"/>
      <c r="G106" s="35"/>
      <c r="H106" s="11">
        <f t="shared" si="5"/>
        <v>0</v>
      </c>
    </row>
    <row r="107" spans="1:8" s="2" customFormat="1" ht="13.5" x14ac:dyDescent="0.25">
      <c r="A107" s="96" t="s">
        <v>72</v>
      </c>
      <c r="B107" s="146">
        <v>2</v>
      </c>
      <c r="C107" s="159">
        <v>28333.13</v>
      </c>
      <c r="D107" s="155"/>
      <c r="E107" s="97"/>
      <c r="F107" s="97"/>
      <c r="G107" s="155" t="s">
        <v>111</v>
      </c>
      <c r="H107" s="193">
        <f>SUM(H97:H106)</f>
        <v>0</v>
      </c>
    </row>
    <row r="108" spans="1:8" x14ac:dyDescent="0.25">
      <c r="A108" s="96"/>
      <c r="B108" s="146">
        <v>2</v>
      </c>
      <c r="C108" s="129"/>
      <c r="D108" s="164"/>
      <c r="E108" s="56"/>
      <c r="F108" s="57"/>
      <c r="G108" s="164" t="s">
        <v>112</v>
      </c>
      <c r="H108" s="192">
        <f>H74+H88+H107</f>
        <v>0</v>
      </c>
    </row>
    <row r="109" spans="1:8" s="2" customFormat="1" ht="13.5" x14ac:dyDescent="0.25">
      <c r="A109" s="55" t="s">
        <v>72</v>
      </c>
      <c r="B109" s="139"/>
      <c r="C109" s="127"/>
      <c r="D109" s="53"/>
      <c r="E109" s="54"/>
      <c r="F109" s="54"/>
      <c r="G109" s="54"/>
      <c r="H109" s="54"/>
    </row>
    <row r="110" spans="1:8" x14ac:dyDescent="0.25">
      <c r="A110" s="100" t="s">
        <v>70</v>
      </c>
      <c r="B110" s="143">
        <v>3</v>
      </c>
      <c r="C110" s="128"/>
      <c r="D110" s="22" t="s">
        <v>113</v>
      </c>
      <c r="E110" s="22"/>
      <c r="F110" s="22"/>
      <c r="G110" s="22"/>
      <c r="H110" s="22"/>
    </row>
    <row r="111" spans="1:8" x14ac:dyDescent="0.25">
      <c r="A111" s="37" t="s">
        <v>72</v>
      </c>
      <c r="B111" s="144">
        <v>3</v>
      </c>
      <c r="C111" s="156">
        <v>33000</v>
      </c>
      <c r="D111" s="150" t="s">
        <v>114</v>
      </c>
      <c r="E111" s="39"/>
      <c r="F111" s="39"/>
      <c r="G111" s="39"/>
      <c r="H111" s="40"/>
    </row>
    <row r="112" spans="1:8" x14ac:dyDescent="0.25">
      <c r="A112" s="27"/>
      <c r="B112" s="141">
        <v>3</v>
      </c>
      <c r="C112" s="119">
        <v>33000</v>
      </c>
      <c r="D112" s="110"/>
      <c r="E112" s="32"/>
      <c r="F112" s="42"/>
      <c r="G112" s="33"/>
      <c r="H112" s="11">
        <f t="shared" ref="H112:H121" si="6">E112*G112</f>
        <v>0</v>
      </c>
    </row>
    <row r="113" spans="1:8" x14ac:dyDescent="0.25">
      <c r="A113" s="27"/>
      <c r="B113" s="141">
        <v>3</v>
      </c>
      <c r="C113" s="119">
        <v>33000</v>
      </c>
      <c r="D113" s="110"/>
      <c r="E113" s="28"/>
      <c r="F113" s="41"/>
      <c r="G113" s="29"/>
      <c r="H113" s="23">
        <f t="shared" si="6"/>
        <v>0</v>
      </c>
    </row>
    <row r="114" spans="1:8" s="2" customFormat="1" ht="13.5" x14ac:dyDescent="0.25">
      <c r="A114" s="27"/>
      <c r="B114" s="141">
        <v>3</v>
      </c>
      <c r="C114" s="119">
        <v>33000</v>
      </c>
      <c r="D114" s="111"/>
      <c r="E114" s="28"/>
      <c r="F114" s="41"/>
      <c r="G114" s="29"/>
      <c r="H114" s="11">
        <f t="shared" si="6"/>
        <v>0</v>
      </c>
    </row>
    <row r="115" spans="1:8" s="2" customFormat="1" ht="13.5" x14ac:dyDescent="0.25">
      <c r="A115" s="27"/>
      <c r="B115" s="141">
        <v>3</v>
      </c>
      <c r="C115" s="119">
        <v>33000</v>
      </c>
      <c r="D115" s="111"/>
      <c r="E115" s="28"/>
      <c r="F115" s="41"/>
      <c r="G115" s="29"/>
      <c r="H115" s="11">
        <f t="shared" si="6"/>
        <v>0</v>
      </c>
    </row>
    <row r="116" spans="1:8" s="2" customFormat="1" ht="13.5" x14ac:dyDescent="0.25">
      <c r="A116" s="27"/>
      <c r="B116" s="141">
        <v>3</v>
      </c>
      <c r="C116" s="119">
        <v>33000</v>
      </c>
      <c r="D116" s="111"/>
      <c r="E116" s="28"/>
      <c r="F116" s="41"/>
      <c r="G116" s="29"/>
      <c r="H116" s="11">
        <f t="shared" si="6"/>
        <v>0</v>
      </c>
    </row>
    <row r="117" spans="1:8" s="2" customFormat="1" ht="13.5" x14ac:dyDescent="0.25">
      <c r="A117" s="27"/>
      <c r="B117" s="141">
        <v>3</v>
      </c>
      <c r="C117" s="119">
        <v>33000</v>
      </c>
      <c r="D117" s="111"/>
      <c r="E117" s="28"/>
      <c r="F117" s="41"/>
      <c r="G117" s="29"/>
      <c r="H117" s="11">
        <f t="shared" si="6"/>
        <v>0</v>
      </c>
    </row>
    <row r="118" spans="1:8" s="2" customFormat="1" ht="13.5" x14ac:dyDescent="0.25">
      <c r="A118" s="27"/>
      <c r="B118" s="141">
        <v>3</v>
      </c>
      <c r="C118" s="119">
        <v>33000</v>
      </c>
      <c r="D118" s="111"/>
      <c r="E118" s="28"/>
      <c r="F118" s="41"/>
      <c r="G118" s="29"/>
      <c r="H118" s="11">
        <f t="shared" si="6"/>
        <v>0</v>
      </c>
    </row>
    <row r="119" spans="1:8" s="2" customFormat="1" ht="13.5" x14ac:dyDescent="0.25">
      <c r="A119" s="27"/>
      <c r="B119" s="141">
        <v>3</v>
      </c>
      <c r="C119" s="119">
        <v>33000</v>
      </c>
      <c r="D119" s="110"/>
      <c r="E119" s="34"/>
      <c r="F119" s="43"/>
      <c r="G119" s="35"/>
      <c r="H119" s="11">
        <f t="shared" si="6"/>
        <v>0</v>
      </c>
    </row>
    <row r="120" spans="1:8" s="2" customFormat="1" ht="13.5" x14ac:dyDescent="0.25">
      <c r="A120" s="27"/>
      <c r="B120" s="141">
        <v>3</v>
      </c>
      <c r="C120" s="119">
        <v>33000</v>
      </c>
      <c r="D120" s="112"/>
      <c r="E120" s="32"/>
      <c r="F120" s="42"/>
      <c r="G120" s="33"/>
      <c r="H120" s="11">
        <f t="shared" si="6"/>
        <v>0</v>
      </c>
    </row>
    <row r="121" spans="1:8" x14ac:dyDescent="0.25">
      <c r="A121" s="27"/>
      <c r="B121" s="141">
        <v>3</v>
      </c>
      <c r="C121" s="119">
        <v>33000</v>
      </c>
      <c r="D121" s="160"/>
      <c r="E121" s="34"/>
      <c r="F121" s="43"/>
      <c r="G121" s="35"/>
      <c r="H121" s="11">
        <f t="shared" si="6"/>
        <v>0</v>
      </c>
    </row>
    <row r="122" spans="1:8" x14ac:dyDescent="0.25">
      <c r="A122" s="96"/>
      <c r="B122" s="146">
        <v>3</v>
      </c>
      <c r="C122" s="129"/>
      <c r="D122" s="164"/>
      <c r="E122" s="57"/>
      <c r="F122" s="57"/>
      <c r="G122" s="164" t="s">
        <v>115</v>
      </c>
      <c r="H122" s="192">
        <f>SUM(H112:H121)</f>
        <v>0</v>
      </c>
    </row>
    <row r="123" spans="1:8" s="2" customFormat="1" ht="13.5" x14ac:dyDescent="0.25">
      <c r="A123" s="55" t="s">
        <v>72</v>
      </c>
      <c r="B123" s="139"/>
      <c r="C123" s="127"/>
      <c r="D123" s="53"/>
      <c r="E123" s="54"/>
      <c r="F123" s="54"/>
      <c r="G123" s="54"/>
      <c r="H123" s="54"/>
    </row>
    <row r="124" spans="1:8" x14ac:dyDescent="0.25">
      <c r="A124" s="100" t="s">
        <v>70</v>
      </c>
      <c r="B124" s="143">
        <v>4</v>
      </c>
      <c r="C124" s="128"/>
      <c r="D124" s="22" t="s">
        <v>116</v>
      </c>
      <c r="E124" s="22"/>
      <c r="F124" s="22"/>
      <c r="G124" s="22"/>
      <c r="H124" s="22"/>
    </row>
    <row r="125" spans="1:8" x14ac:dyDescent="0.25">
      <c r="A125" s="37" t="s">
        <v>72</v>
      </c>
      <c r="B125" s="144">
        <v>4</v>
      </c>
      <c r="C125" s="118">
        <v>40120</v>
      </c>
      <c r="D125" s="150" t="s">
        <v>117</v>
      </c>
      <c r="E125" s="39"/>
      <c r="F125" s="39"/>
      <c r="G125" s="39"/>
      <c r="H125" s="40"/>
    </row>
    <row r="126" spans="1:8" x14ac:dyDescent="0.25">
      <c r="A126" s="37" t="s">
        <v>72</v>
      </c>
      <c r="B126" s="144">
        <v>4</v>
      </c>
      <c r="C126" s="118">
        <v>40120</v>
      </c>
      <c r="D126" s="108" t="s">
        <v>118</v>
      </c>
      <c r="E126" s="101"/>
      <c r="F126" s="102"/>
      <c r="G126" s="102"/>
      <c r="H126" s="103"/>
    </row>
    <row r="127" spans="1:8" x14ac:dyDescent="0.25">
      <c r="A127" s="37" t="s">
        <v>72</v>
      </c>
      <c r="B127" s="144">
        <v>4</v>
      </c>
      <c r="C127" s="118">
        <v>40120</v>
      </c>
      <c r="D127" s="108" t="s">
        <v>119</v>
      </c>
      <c r="E127" s="101"/>
      <c r="F127" s="102"/>
      <c r="G127" s="102"/>
      <c r="H127" s="103"/>
    </row>
    <row r="128" spans="1:8" x14ac:dyDescent="0.25">
      <c r="A128" s="27"/>
      <c r="B128" s="141">
        <v>4</v>
      </c>
      <c r="C128" s="119">
        <v>40120</v>
      </c>
      <c r="D128" s="110"/>
      <c r="E128" s="32"/>
      <c r="F128" s="42"/>
      <c r="G128" s="33"/>
      <c r="H128" s="11">
        <f>E128*G128</f>
        <v>0</v>
      </c>
    </row>
    <row r="129" spans="1:8" x14ac:dyDescent="0.25">
      <c r="A129" s="27"/>
      <c r="B129" s="141">
        <v>4</v>
      </c>
      <c r="C129" s="119">
        <v>40120</v>
      </c>
      <c r="D129" s="110"/>
      <c r="E129" s="32"/>
      <c r="F129" s="42"/>
      <c r="G129" s="33"/>
      <c r="H129" s="11">
        <f t="shared" ref="H129:H137" si="7">E129*G129</f>
        <v>0</v>
      </c>
    </row>
    <row r="130" spans="1:8" s="2" customFormat="1" ht="13.5" x14ac:dyDescent="0.25">
      <c r="A130" s="27"/>
      <c r="B130" s="141">
        <v>4</v>
      </c>
      <c r="C130" s="119">
        <v>40120</v>
      </c>
      <c r="D130" s="111"/>
      <c r="E130" s="28"/>
      <c r="F130" s="41"/>
      <c r="G130" s="29"/>
      <c r="H130" s="11">
        <f t="shared" si="7"/>
        <v>0</v>
      </c>
    </row>
    <row r="131" spans="1:8" s="2" customFormat="1" ht="13.5" x14ac:dyDescent="0.25">
      <c r="A131" s="27"/>
      <c r="B131" s="141">
        <v>4</v>
      </c>
      <c r="C131" s="119">
        <v>40120</v>
      </c>
      <c r="D131" s="111"/>
      <c r="E131" s="28"/>
      <c r="F131" s="41"/>
      <c r="G131" s="29"/>
      <c r="H131" s="11">
        <f t="shared" si="7"/>
        <v>0</v>
      </c>
    </row>
    <row r="132" spans="1:8" s="2" customFormat="1" ht="13.5" x14ac:dyDescent="0.25">
      <c r="A132" s="27"/>
      <c r="B132" s="141">
        <v>4</v>
      </c>
      <c r="C132" s="119">
        <v>40120</v>
      </c>
      <c r="D132" s="111"/>
      <c r="E132" s="28"/>
      <c r="F132" s="41"/>
      <c r="G132" s="29"/>
      <c r="H132" s="11">
        <f t="shared" si="7"/>
        <v>0</v>
      </c>
    </row>
    <row r="133" spans="1:8" s="2" customFormat="1" ht="13.5" x14ac:dyDescent="0.25">
      <c r="A133" s="27"/>
      <c r="B133" s="141">
        <v>4</v>
      </c>
      <c r="C133" s="119">
        <v>40120</v>
      </c>
      <c r="D133" s="111"/>
      <c r="E133" s="28"/>
      <c r="F133" s="41"/>
      <c r="G133" s="29"/>
      <c r="H133" s="11">
        <f t="shared" si="7"/>
        <v>0</v>
      </c>
    </row>
    <row r="134" spans="1:8" s="2" customFormat="1" ht="13.5" x14ac:dyDescent="0.25">
      <c r="A134" s="27"/>
      <c r="B134" s="141">
        <v>4</v>
      </c>
      <c r="C134" s="119">
        <v>40120</v>
      </c>
      <c r="D134" s="111"/>
      <c r="E134" s="28"/>
      <c r="F134" s="41"/>
      <c r="G134" s="29"/>
      <c r="H134" s="11">
        <f t="shared" si="7"/>
        <v>0</v>
      </c>
    </row>
    <row r="135" spans="1:8" s="2" customFormat="1" ht="13.5" x14ac:dyDescent="0.25">
      <c r="A135" s="27"/>
      <c r="B135" s="141">
        <v>4</v>
      </c>
      <c r="C135" s="119">
        <v>40120</v>
      </c>
      <c r="D135" s="110"/>
      <c r="E135" s="34"/>
      <c r="F135" s="43"/>
      <c r="G135" s="35"/>
      <c r="H135" s="11">
        <f t="shared" si="7"/>
        <v>0</v>
      </c>
    </row>
    <row r="136" spans="1:8" s="2" customFormat="1" ht="13.5" x14ac:dyDescent="0.25">
      <c r="A136" s="27"/>
      <c r="B136" s="141">
        <v>4</v>
      </c>
      <c r="C136" s="119">
        <v>40120</v>
      </c>
      <c r="D136" s="112"/>
      <c r="E136" s="32"/>
      <c r="F136" s="42"/>
      <c r="G136" s="33"/>
      <c r="H136" s="11">
        <f t="shared" si="7"/>
        <v>0</v>
      </c>
    </row>
    <row r="137" spans="1:8" x14ac:dyDescent="0.25">
      <c r="A137" s="27"/>
      <c r="B137" s="141">
        <v>4</v>
      </c>
      <c r="C137" s="119">
        <v>40120</v>
      </c>
      <c r="D137" s="160"/>
      <c r="E137" s="34"/>
      <c r="F137" s="43"/>
      <c r="G137" s="35"/>
      <c r="H137" s="11">
        <f t="shared" si="7"/>
        <v>0</v>
      </c>
    </row>
    <row r="138" spans="1:8" s="2" customFormat="1" ht="13.5" x14ac:dyDescent="0.25">
      <c r="A138" s="98" t="s">
        <v>72</v>
      </c>
      <c r="B138" s="147">
        <v>4</v>
      </c>
      <c r="C138" s="130">
        <v>40120</v>
      </c>
      <c r="D138" s="157"/>
      <c r="E138" s="6"/>
      <c r="F138" s="94"/>
      <c r="G138" s="157" t="s">
        <v>120</v>
      </c>
      <c r="H138" s="194">
        <f>SUM(H128:H137)</f>
        <v>0</v>
      </c>
    </row>
    <row r="139" spans="1:8" x14ac:dyDescent="0.25">
      <c r="A139" s="37" t="s">
        <v>72</v>
      </c>
      <c r="B139" s="144">
        <v>4</v>
      </c>
      <c r="C139" s="118">
        <v>42000</v>
      </c>
      <c r="D139" s="158" t="s">
        <v>121</v>
      </c>
      <c r="E139" s="39"/>
      <c r="F139" s="39"/>
      <c r="G139" s="39"/>
      <c r="H139" s="40"/>
    </row>
    <row r="140" spans="1:8" x14ac:dyDescent="0.25">
      <c r="A140" s="27"/>
      <c r="B140" s="141">
        <v>4</v>
      </c>
      <c r="C140" s="119">
        <v>42000</v>
      </c>
      <c r="D140" s="110"/>
      <c r="E140" s="32"/>
      <c r="F140" s="42"/>
      <c r="G140" s="33"/>
      <c r="H140" s="11">
        <f>E140*G140</f>
        <v>0</v>
      </c>
    </row>
    <row r="141" spans="1:8" x14ac:dyDescent="0.25">
      <c r="A141" s="27"/>
      <c r="B141" s="141">
        <v>4</v>
      </c>
      <c r="C141" s="119">
        <v>42000</v>
      </c>
      <c r="D141" s="110"/>
      <c r="E141" s="28"/>
      <c r="F141" s="42"/>
      <c r="G141" s="29"/>
      <c r="H141" s="11">
        <f>E141*G141</f>
        <v>0</v>
      </c>
    </row>
    <row r="142" spans="1:8" s="2" customFormat="1" ht="13.5" x14ac:dyDescent="0.25">
      <c r="A142" s="27"/>
      <c r="B142" s="141">
        <v>4</v>
      </c>
      <c r="C142" s="119">
        <v>42000</v>
      </c>
      <c r="D142" s="111"/>
      <c r="E142" s="28"/>
      <c r="F142" s="41"/>
      <c r="G142" s="29"/>
      <c r="H142" s="11">
        <f t="shared" ref="H142:H149" si="8">E142*G142</f>
        <v>0</v>
      </c>
    </row>
    <row r="143" spans="1:8" s="2" customFormat="1" ht="13.5" x14ac:dyDescent="0.25">
      <c r="A143" s="27"/>
      <c r="B143" s="141">
        <v>4</v>
      </c>
      <c r="C143" s="119">
        <v>42000</v>
      </c>
      <c r="D143" s="111"/>
      <c r="E143" s="28"/>
      <c r="F143" s="41"/>
      <c r="G143" s="29"/>
      <c r="H143" s="11">
        <f t="shared" si="8"/>
        <v>0</v>
      </c>
    </row>
    <row r="144" spans="1:8" s="2" customFormat="1" ht="13.5" x14ac:dyDescent="0.25">
      <c r="A144" s="27"/>
      <c r="B144" s="141">
        <v>4</v>
      </c>
      <c r="C144" s="119">
        <v>42000</v>
      </c>
      <c r="D144" s="111"/>
      <c r="E144" s="28"/>
      <c r="F144" s="41"/>
      <c r="G144" s="29"/>
      <c r="H144" s="11">
        <f t="shared" si="8"/>
        <v>0</v>
      </c>
    </row>
    <row r="145" spans="1:8" s="2" customFormat="1" ht="13.5" x14ac:dyDescent="0.25">
      <c r="A145" s="27"/>
      <c r="B145" s="141">
        <v>4</v>
      </c>
      <c r="C145" s="119">
        <v>42000</v>
      </c>
      <c r="D145" s="111"/>
      <c r="E145" s="28"/>
      <c r="F145" s="41"/>
      <c r="G145" s="29"/>
      <c r="H145" s="11">
        <f t="shared" si="8"/>
        <v>0</v>
      </c>
    </row>
    <row r="146" spans="1:8" s="2" customFormat="1" ht="13.5" x14ac:dyDescent="0.25">
      <c r="A146" s="27"/>
      <c r="B146" s="141">
        <v>4</v>
      </c>
      <c r="C146" s="119">
        <v>42000</v>
      </c>
      <c r="D146" s="111"/>
      <c r="E146" s="28"/>
      <c r="F146" s="41"/>
      <c r="G146" s="29"/>
      <c r="H146" s="11">
        <f t="shared" si="8"/>
        <v>0</v>
      </c>
    </row>
    <row r="147" spans="1:8" s="2" customFormat="1" ht="13.5" x14ac:dyDescent="0.25">
      <c r="A147" s="27"/>
      <c r="B147" s="141">
        <v>4</v>
      </c>
      <c r="C147" s="119">
        <v>42000</v>
      </c>
      <c r="D147" s="110"/>
      <c r="E147" s="34"/>
      <c r="F147" s="43"/>
      <c r="G147" s="35"/>
      <c r="H147" s="11">
        <f t="shared" si="8"/>
        <v>0</v>
      </c>
    </row>
    <row r="148" spans="1:8" s="2" customFormat="1" ht="13.5" x14ac:dyDescent="0.25">
      <c r="A148" s="27"/>
      <c r="B148" s="141">
        <v>4</v>
      </c>
      <c r="C148" s="119">
        <v>42000</v>
      </c>
      <c r="D148" s="112"/>
      <c r="E148" s="32"/>
      <c r="F148" s="42"/>
      <c r="G148" s="33"/>
      <c r="H148" s="11">
        <f t="shared" si="8"/>
        <v>0</v>
      </c>
    </row>
    <row r="149" spans="1:8" x14ac:dyDescent="0.25">
      <c r="A149" s="27"/>
      <c r="B149" s="141">
        <v>4</v>
      </c>
      <c r="C149" s="119">
        <v>42000</v>
      </c>
      <c r="D149" s="160"/>
      <c r="E149" s="34"/>
      <c r="F149" s="43"/>
      <c r="G149" s="35"/>
      <c r="H149" s="11">
        <f t="shared" si="8"/>
        <v>0</v>
      </c>
    </row>
    <row r="150" spans="1:8" s="2" customFormat="1" ht="13.5" x14ac:dyDescent="0.25">
      <c r="A150" s="98" t="s">
        <v>72</v>
      </c>
      <c r="B150" s="147">
        <v>4</v>
      </c>
      <c r="C150" s="130">
        <v>42000</v>
      </c>
      <c r="D150" s="157"/>
      <c r="E150" s="6"/>
      <c r="F150" s="94"/>
      <c r="G150" s="157" t="s">
        <v>122</v>
      </c>
      <c r="H150" s="194">
        <f>SUM(H140:H149)</f>
        <v>0</v>
      </c>
    </row>
    <row r="151" spans="1:8" x14ac:dyDescent="0.25">
      <c r="A151" s="37" t="s">
        <v>72</v>
      </c>
      <c r="B151" s="144">
        <v>4</v>
      </c>
      <c r="C151" s="118">
        <v>47200</v>
      </c>
      <c r="D151" s="150" t="s">
        <v>123</v>
      </c>
      <c r="E151" s="39"/>
      <c r="F151" s="39"/>
      <c r="G151" s="39"/>
      <c r="H151" s="40"/>
    </row>
    <row r="152" spans="1:8" x14ac:dyDescent="0.25">
      <c r="A152" s="37" t="s">
        <v>72</v>
      </c>
      <c r="B152" s="144">
        <v>4</v>
      </c>
      <c r="C152" s="118">
        <v>47200</v>
      </c>
      <c r="D152" s="108" t="s">
        <v>418</v>
      </c>
      <c r="E152" s="101"/>
      <c r="F152" s="102"/>
      <c r="G152" s="102"/>
      <c r="H152" s="103"/>
    </row>
    <row r="153" spans="1:8" x14ac:dyDescent="0.25">
      <c r="A153" s="27"/>
      <c r="B153" s="141">
        <v>4</v>
      </c>
      <c r="C153" s="119">
        <v>47200</v>
      </c>
      <c r="D153" s="110"/>
      <c r="E153" s="32"/>
      <c r="F153" s="42"/>
      <c r="G153" s="33"/>
      <c r="H153" s="11">
        <f>E153*G153</f>
        <v>0</v>
      </c>
    </row>
    <row r="154" spans="1:8" x14ac:dyDescent="0.25">
      <c r="A154" s="27"/>
      <c r="B154" s="141">
        <v>4</v>
      </c>
      <c r="C154" s="119">
        <v>47200</v>
      </c>
      <c r="D154" s="110"/>
      <c r="E154" s="28"/>
      <c r="F154" s="42"/>
      <c r="G154" s="29"/>
      <c r="H154" s="11">
        <f>E154*G154</f>
        <v>0</v>
      </c>
    </row>
    <row r="155" spans="1:8" s="2" customFormat="1" ht="13.5" x14ac:dyDescent="0.25">
      <c r="A155" s="27"/>
      <c r="B155" s="141">
        <v>4</v>
      </c>
      <c r="C155" s="119">
        <v>47200</v>
      </c>
      <c r="D155" s="111"/>
      <c r="E155" s="28"/>
      <c r="F155" s="41"/>
      <c r="G155" s="29"/>
      <c r="H155" s="11">
        <f t="shared" ref="H155:H162" si="9">E155*G155</f>
        <v>0</v>
      </c>
    </row>
    <row r="156" spans="1:8" s="2" customFormat="1" ht="13.5" x14ac:dyDescent="0.25">
      <c r="A156" s="27"/>
      <c r="B156" s="141">
        <v>4</v>
      </c>
      <c r="C156" s="119">
        <v>47200</v>
      </c>
      <c r="D156" s="111"/>
      <c r="E156" s="28"/>
      <c r="F156" s="41"/>
      <c r="G156" s="29"/>
      <c r="H156" s="11">
        <f t="shared" si="9"/>
        <v>0</v>
      </c>
    </row>
    <row r="157" spans="1:8" s="2" customFormat="1" ht="13.5" x14ac:dyDescent="0.25">
      <c r="A157" s="27"/>
      <c r="B157" s="141">
        <v>4</v>
      </c>
      <c r="C157" s="119">
        <v>47200</v>
      </c>
      <c r="D157" s="111"/>
      <c r="E157" s="28"/>
      <c r="F157" s="41"/>
      <c r="G157" s="29"/>
      <c r="H157" s="11">
        <f t="shared" si="9"/>
        <v>0</v>
      </c>
    </row>
    <row r="158" spans="1:8" s="2" customFormat="1" ht="13.5" x14ac:dyDescent="0.25">
      <c r="A158" s="27"/>
      <c r="B158" s="141">
        <v>4</v>
      </c>
      <c r="C158" s="119">
        <v>47200</v>
      </c>
      <c r="D158" s="111"/>
      <c r="E158" s="28"/>
      <c r="F158" s="41"/>
      <c r="G158" s="29"/>
      <c r="H158" s="11">
        <f t="shared" si="9"/>
        <v>0</v>
      </c>
    </row>
    <row r="159" spans="1:8" s="2" customFormat="1" ht="13.5" x14ac:dyDescent="0.25">
      <c r="A159" s="27"/>
      <c r="B159" s="141">
        <v>4</v>
      </c>
      <c r="C159" s="119">
        <v>47200</v>
      </c>
      <c r="D159" s="111"/>
      <c r="E159" s="28"/>
      <c r="F159" s="41"/>
      <c r="G159" s="29"/>
      <c r="H159" s="11">
        <f t="shared" si="9"/>
        <v>0</v>
      </c>
    </row>
    <row r="160" spans="1:8" s="2" customFormat="1" ht="13.5" x14ac:dyDescent="0.25">
      <c r="A160" s="27"/>
      <c r="B160" s="141">
        <v>4</v>
      </c>
      <c r="C160" s="119">
        <v>47200</v>
      </c>
      <c r="D160" s="110"/>
      <c r="E160" s="34"/>
      <c r="F160" s="43"/>
      <c r="G160" s="35"/>
      <c r="H160" s="11">
        <f t="shared" si="9"/>
        <v>0</v>
      </c>
    </row>
    <row r="161" spans="1:8" s="2" customFormat="1" ht="13.5" x14ac:dyDescent="0.25">
      <c r="A161" s="27"/>
      <c r="B161" s="141">
        <v>4</v>
      </c>
      <c r="C161" s="119">
        <v>47200</v>
      </c>
      <c r="D161" s="112"/>
      <c r="E161" s="32"/>
      <c r="F161" s="42"/>
      <c r="G161" s="33"/>
      <c r="H161" s="11">
        <f t="shared" si="9"/>
        <v>0</v>
      </c>
    </row>
    <row r="162" spans="1:8" x14ac:dyDescent="0.25">
      <c r="A162" s="27"/>
      <c r="B162" s="141">
        <v>4</v>
      </c>
      <c r="C162" s="119">
        <v>47200</v>
      </c>
      <c r="D162" s="160"/>
      <c r="E162" s="34"/>
      <c r="F162" s="43"/>
      <c r="G162" s="35"/>
      <c r="H162" s="11">
        <f t="shared" si="9"/>
        <v>0</v>
      </c>
    </row>
    <row r="163" spans="1:8" s="2" customFormat="1" ht="13.5" x14ac:dyDescent="0.25">
      <c r="A163" s="98" t="s">
        <v>72</v>
      </c>
      <c r="B163" s="147">
        <v>4</v>
      </c>
      <c r="C163" s="130">
        <v>47200</v>
      </c>
      <c r="D163" s="157"/>
      <c r="E163" s="6"/>
      <c r="F163" s="94"/>
      <c r="G163" s="157" t="s">
        <v>124</v>
      </c>
      <c r="H163" s="194">
        <f>SUM(H153:H162)</f>
        <v>0</v>
      </c>
    </row>
    <row r="164" spans="1:8" x14ac:dyDescent="0.25">
      <c r="A164" s="96"/>
      <c r="B164" s="146">
        <v>4</v>
      </c>
      <c r="C164" s="129"/>
      <c r="D164" s="164"/>
      <c r="E164" s="57"/>
      <c r="F164" s="57"/>
      <c r="G164" s="164" t="s">
        <v>125</v>
      </c>
      <c r="H164" s="192">
        <f>H138+H150+H163</f>
        <v>0</v>
      </c>
    </row>
    <row r="165" spans="1:8" s="2" customFormat="1" ht="13.5" x14ac:dyDescent="0.25">
      <c r="A165" s="55" t="s">
        <v>72</v>
      </c>
      <c r="B165" s="139"/>
      <c r="C165" s="127"/>
      <c r="D165" s="53"/>
      <c r="E165" s="54"/>
      <c r="F165" s="54"/>
      <c r="G165" s="54"/>
      <c r="H165" s="54"/>
    </row>
    <row r="166" spans="1:8" x14ac:dyDescent="0.25">
      <c r="A166" s="100" t="s">
        <v>70</v>
      </c>
      <c r="B166" s="143">
        <v>5</v>
      </c>
      <c r="C166" s="128"/>
      <c r="D166" s="22" t="s">
        <v>126</v>
      </c>
      <c r="E166" s="22"/>
      <c r="F166" s="22"/>
      <c r="G166" s="22"/>
      <c r="H166" s="22"/>
    </row>
    <row r="167" spans="1:8" x14ac:dyDescent="0.25">
      <c r="A167" s="37" t="s">
        <v>72</v>
      </c>
      <c r="B167" s="144">
        <v>5</v>
      </c>
      <c r="C167" s="118">
        <v>51200</v>
      </c>
      <c r="D167" s="150" t="s">
        <v>127</v>
      </c>
      <c r="E167" s="39"/>
      <c r="F167" s="39"/>
      <c r="G167" s="39"/>
      <c r="H167" s="40"/>
    </row>
    <row r="168" spans="1:8" x14ac:dyDescent="0.25">
      <c r="A168" s="37" t="s">
        <v>72</v>
      </c>
      <c r="B168" s="144">
        <v>5</v>
      </c>
      <c r="C168" s="118">
        <v>51200</v>
      </c>
      <c r="D168" s="108" t="s">
        <v>128</v>
      </c>
      <c r="E168" s="101"/>
      <c r="F168" s="102"/>
      <c r="G168" s="102"/>
      <c r="H168" s="103"/>
    </row>
    <row r="169" spans="1:8" x14ac:dyDescent="0.25">
      <c r="A169" s="27"/>
      <c r="B169" s="141">
        <v>5</v>
      </c>
      <c r="C169" s="119">
        <v>51200</v>
      </c>
      <c r="D169" s="110"/>
      <c r="E169" s="32"/>
      <c r="F169" s="42"/>
      <c r="G169" s="33"/>
      <c r="H169" s="11">
        <f>E169*G169</f>
        <v>0</v>
      </c>
    </row>
    <row r="170" spans="1:8" x14ac:dyDescent="0.25">
      <c r="A170" s="27"/>
      <c r="B170" s="141">
        <v>5</v>
      </c>
      <c r="C170" s="119">
        <v>51200</v>
      </c>
      <c r="D170" s="110"/>
      <c r="E170" s="32"/>
      <c r="F170" s="42"/>
      <c r="G170" s="33"/>
      <c r="H170" s="11">
        <f>E170*G170</f>
        <v>0</v>
      </c>
    </row>
    <row r="171" spans="1:8" s="2" customFormat="1" ht="13.5" x14ac:dyDescent="0.25">
      <c r="A171" s="27"/>
      <c r="B171" s="141">
        <v>5</v>
      </c>
      <c r="C171" s="119">
        <v>51200</v>
      </c>
      <c r="D171" s="111"/>
      <c r="E171" s="28"/>
      <c r="F171" s="41"/>
      <c r="G171" s="29"/>
      <c r="H171" s="11">
        <f t="shared" ref="H171:H178" si="10">E171*G171</f>
        <v>0</v>
      </c>
    </row>
    <row r="172" spans="1:8" s="2" customFormat="1" ht="13.5" x14ac:dyDescent="0.25">
      <c r="A172" s="27"/>
      <c r="B172" s="141">
        <v>5</v>
      </c>
      <c r="C172" s="119">
        <v>51200</v>
      </c>
      <c r="D172" s="111"/>
      <c r="E172" s="28"/>
      <c r="F172" s="41"/>
      <c r="G172" s="29"/>
      <c r="H172" s="11">
        <f t="shared" si="10"/>
        <v>0</v>
      </c>
    </row>
    <row r="173" spans="1:8" s="2" customFormat="1" ht="13.5" x14ac:dyDescent="0.25">
      <c r="A173" s="27"/>
      <c r="B173" s="141">
        <v>5</v>
      </c>
      <c r="C173" s="119">
        <v>51200</v>
      </c>
      <c r="D173" s="111"/>
      <c r="E173" s="28"/>
      <c r="F173" s="41"/>
      <c r="G173" s="29"/>
      <c r="H173" s="11">
        <f t="shared" si="10"/>
        <v>0</v>
      </c>
    </row>
    <row r="174" spans="1:8" s="2" customFormat="1" ht="13.5" x14ac:dyDescent="0.25">
      <c r="A174" s="27"/>
      <c r="B174" s="141">
        <v>5</v>
      </c>
      <c r="C174" s="119">
        <v>51200</v>
      </c>
      <c r="D174" s="111"/>
      <c r="E174" s="28"/>
      <c r="F174" s="41"/>
      <c r="G174" s="29"/>
      <c r="H174" s="11">
        <f t="shared" si="10"/>
        <v>0</v>
      </c>
    </row>
    <row r="175" spans="1:8" s="2" customFormat="1" ht="13.5" x14ac:dyDescent="0.25">
      <c r="A175" s="27"/>
      <c r="B175" s="141">
        <v>5</v>
      </c>
      <c r="C175" s="119">
        <v>51200</v>
      </c>
      <c r="D175" s="111"/>
      <c r="E175" s="28"/>
      <c r="F175" s="41"/>
      <c r="G175" s="29"/>
      <c r="H175" s="11">
        <f t="shared" si="10"/>
        <v>0</v>
      </c>
    </row>
    <row r="176" spans="1:8" s="2" customFormat="1" ht="13.5" x14ac:dyDescent="0.25">
      <c r="A176" s="27"/>
      <c r="B176" s="141">
        <v>5</v>
      </c>
      <c r="C176" s="119">
        <v>51200</v>
      </c>
      <c r="D176" s="110"/>
      <c r="E176" s="34"/>
      <c r="F176" s="43"/>
      <c r="G176" s="35"/>
      <c r="H176" s="11">
        <f t="shared" si="10"/>
        <v>0</v>
      </c>
    </row>
    <row r="177" spans="1:8" s="2" customFormat="1" ht="13.5" x14ac:dyDescent="0.25">
      <c r="A177" s="27"/>
      <c r="B177" s="141">
        <v>5</v>
      </c>
      <c r="C177" s="119">
        <v>51200</v>
      </c>
      <c r="D177" s="112"/>
      <c r="E177" s="32"/>
      <c r="F177" s="42"/>
      <c r="G177" s="33"/>
      <c r="H177" s="11">
        <f t="shared" si="10"/>
        <v>0</v>
      </c>
    </row>
    <row r="178" spans="1:8" x14ac:dyDescent="0.25">
      <c r="A178" s="27"/>
      <c r="B178" s="141">
        <v>5</v>
      </c>
      <c r="C178" s="119">
        <v>51200</v>
      </c>
      <c r="D178" s="160"/>
      <c r="E178" s="34"/>
      <c r="F178" s="43"/>
      <c r="G178" s="35"/>
      <c r="H178" s="11">
        <f t="shared" si="10"/>
        <v>0</v>
      </c>
    </row>
    <row r="179" spans="1:8" x14ac:dyDescent="0.25">
      <c r="A179" s="98" t="s">
        <v>72</v>
      </c>
      <c r="B179" s="147">
        <v>5</v>
      </c>
      <c r="C179" s="130">
        <v>51200</v>
      </c>
      <c r="D179" s="157"/>
      <c r="E179" s="6"/>
      <c r="F179" s="94"/>
      <c r="G179" s="157" t="s">
        <v>129</v>
      </c>
      <c r="H179" s="194">
        <f>SUM(H169:H178)</f>
        <v>0</v>
      </c>
    </row>
    <row r="180" spans="1:8" x14ac:dyDescent="0.25">
      <c r="A180" s="37" t="s">
        <v>72</v>
      </c>
      <c r="B180" s="144">
        <v>5</v>
      </c>
      <c r="C180" s="118">
        <v>53100</v>
      </c>
      <c r="D180" s="150" t="s">
        <v>419</v>
      </c>
      <c r="E180" s="39"/>
      <c r="F180" s="39"/>
      <c r="G180" s="39"/>
      <c r="H180" s="40"/>
    </row>
    <row r="181" spans="1:8" x14ac:dyDescent="0.25">
      <c r="A181" s="27"/>
      <c r="B181" s="141">
        <v>5</v>
      </c>
      <c r="C181" s="119">
        <v>53100</v>
      </c>
      <c r="D181" s="110"/>
      <c r="E181" s="32"/>
      <c r="F181" s="42"/>
      <c r="G181" s="33"/>
      <c r="H181" s="11">
        <f>E181*G181</f>
        <v>0</v>
      </c>
    </row>
    <row r="182" spans="1:8" x14ac:dyDescent="0.25">
      <c r="A182" s="27"/>
      <c r="B182" s="141">
        <v>5</v>
      </c>
      <c r="C182" s="119">
        <v>53100</v>
      </c>
      <c r="D182" s="110"/>
      <c r="E182" s="32"/>
      <c r="F182" s="42"/>
      <c r="G182" s="33"/>
      <c r="H182" s="11">
        <f>E182*G182</f>
        <v>0</v>
      </c>
    </row>
    <row r="183" spans="1:8" s="2" customFormat="1" ht="13.5" x14ac:dyDescent="0.25">
      <c r="A183" s="27"/>
      <c r="B183" s="141">
        <v>5</v>
      </c>
      <c r="C183" s="119">
        <v>53100</v>
      </c>
      <c r="D183" s="111"/>
      <c r="E183" s="28"/>
      <c r="F183" s="41"/>
      <c r="G183" s="29"/>
      <c r="H183" s="11">
        <f t="shared" ref="H183:H190" si="11">E183*G183</f>
        <v>0</v>
      </c>
    </row>
    <row r="184" spans="1:8" s="2" customFormat="1" ht="13.5" x14ac:dyDescent="0.25">
      <c r="A184" s="27"/>
      <c r="B184" s="141">
        <v>5</v>
      </c>
      <c r="C184" s="119">
        <v>53100</v>
      </c>
      <c r="D184" s="111"/>
      <c r="E184" s="28"/>
      <c r="F184" s="41"/>
      <c r="G184" s="29"/>
      <c r="H184" s="11">
        <f t="shared" si="11"/>
        <v>0</v>
      </c>
    </row>
    <row r="185" spans="1:8" s="2" customFormat="1" ht="13.5" x14ac:dyDescent="0.25">
      <c r="A185" s="27"/>
      <c r="B185" s="141">
        <v>5</v>
      </c>
      <c r="C185" s="119">
        <v>53100</v>
      </c>
      <c r="D185" s="111"/>
      <c r="E185" s="28"/>
      <c r="F185" s="41"/>
      <c r="G185" s="29"/>
      <c r="H185" s="11">
        <f t="shared" si="11"/>
        <v>0</v>
      </c>
    </row>
    <row r="186" spans="1:8" s="2" customFormat="1" ht="13.5" x14ac:dyDescent="0.25">
      <c r="A186" s="27"/>
      <c r="B186" s="141">
        <v>5</v>
      </c>
      <c r="C186" s="119">
        <v>53100</v>
      </c>
      <c r="D186" s="111"/>
      <c r="E186" s="28"/>
      <c r="F186" s="41"/>
      <c r="G186" s="29"/>
      <c r="H186" s="11">
        <f t="shared" si="11"/>
        <v>0</v>
      </c>
    </row>
    <row r="187" spans="1:8" s="2" customFormat="1" ht="13.5" x14ac:dyDescent="0.25">
      <c r="A187" s="27"/>
      <c r="B187" s="141">
        <v>5</v>
      </c>
      <c r="C187" s="119">
        <v>53100</v>
      </c>
      <c r="D187" s="111"/>
      <c r="E187" s="28"/>
      <c r="F187" s="41"/>
      <c r="G187" s="29"/>
      <c r="H187" s="11">
        <f t="shared" si="11"/>
        <v>0</v>
      </c>
    </row>
    <row r="188" spans="1:8" s="2" customFormat="1" ht="13.5" x14ac:dyDescent="0.25">
      <c r="A188" s="27"/>
      <c r="B188" s="141">
        <v>5</v>
      </c>
      <c r="C188" s="119">
        <v>53100</v>
      </c>
      <c r="D188" s="110"/>
      <c r="E188" s="34"/>
      <c r="F188" s="43"/>
      <c r="G188" s="35"/>
      <c r="H188" s="11">
        <f t="shared" si="11"/>
        <v>0</v>
      </c>
    </row>
    <row r="189" spans="1:8" s="2" customFormat="1" ht="13.5" x14ac:dyDescent="0.25">
      <c r="A189" s="27"/>
      <c r="B189" s="141">
        <v>5</v>
      </c>
      <c r="C189" s="119">
        <v>53100</v>
      </c>
      <c r="D189" s="112"/>
      <c r="E189" s="32"/>
      <c r="F189" s="42"/>
      <c r="G189" s="33"/>
      <c r="H189" s="11">
        <f t="shared" si="11"/>
        <v>0</v>
      </c>
    </row>
    <row r="190" spans="1:8" x14ac:dyDescent="0.25">
      <c r="A190" s="27"/>
      <c r="B190" s="141">
        <v>5</v>
      </c>
      <c r="C190" s="119">
        <v>53100</v>
      </c>
      <c r="D190" s="160"/>
      <c r="E190" s="34"/>
      <c r="F190" s="43"/>
      <c r="G190" s="35"/>
      <c r="H190" s="11">
        <f t="shared" si="11"/>
        <v>0</v>
      </c>
    </row>
    <row r="191" spans="1:8" x14ac:dyDescent="0.25">
      <c r="A191" s="98" t="s">
        <v>72</v>
      </c>
      <c r="B191" s="147">
        <v>5</v>
      </c>
      <c r="C191" s="130">
        <v>53100</v>
      </c>
      <c r="D191" s="157"/>
      <c r="E191" s="6"/>
      <c r="F191" s="94"/>
      <c r="G191" s="157" t="s">
        <v>130</v>
      </c>
      <c r="H191" s="194">
        <f>SUM(H181:H190)</f>
        <v>0</v>
      </c>
    </row>
    <row r="192" spans="1:8" x14ac:dyDescent="0.25">
      <c r="A192" s="37" t="s">
        <v>72</v>
      </c>
      <c r="B192" s="144">
        <v>5</v>
      </c>
      <c r="C192" s="118">
        <v>55000</v>
      </c>
      <c r="D192" s="150" t="s">
        <v>131</v>
      </c>
      <c r="E192" s="39"/>
      <c r="F192" s="39"/>
      <c r="G192" s="39"/>
      <c r="H192" s="40"/>
    </row>
    <row r="193" spans="1:8" x14ac:dyDescent="0.25">
      <c r="A193" s="27"/>
      <c r="B193" s="141">
        <v>5</v>
      </c>
      <c r="C193" s="119">
        <v>55000</v>
      </c>
      <c r="D193" s="110"/>
      <c r="E193" s="32"/>
      <c r="F193" s="42"/>
      <c r="G193" s="33"/>
      <c r="H193" s="11">
        <f t="shared" ref="H193:H202" si="12">E193*G193</f>
        <v>0</v>
      </c>
    </row>
    <row r="194" spans="1:8" x14ac:dyDescent="0.25">
      <c r="A194" s="27"/>
      <c r="B194" s="141">
        <v>5</v>
      </c>
      <c r="C194" s="119">
        <v>55000</v>
      </c>
      <c r="D194" s="110"/>
      <c r="E194" s="32"/>
      <c r="F194" s="42"/>
      <c r="G194" s="33"/>
      <c r="H194" s="11">
        <f t="shared" si="12"/>
        <v>0</v>
      </c>
    </row>
    <row r="195" spans="1:8" s="2" customFormat="1" ht="13.5" x14ac:dyDescent="0.25">
      <c r="A195" s="27"/>
      <c r="B195" s="141">
        <v>5</v>
      </c>
      <c r="C195" s="119">
        <v>55000</v>
      </c>
      <c r="D195" s="111"/>
      <c r="E195" s="28"/>
      <c r="F195" s="41"/>
      <c r="G195" s="29"/>
      <c r="H195" s="11">
        <f t="shared" si="12"/>
        <v>0</v>
      </c>
    </row>
    <row r="196" spans="1:8" s="2" customFormat="1" ht="13.5" x14ac:dyDescent="0.25">
      <c r="A196" s="27"/>
      <c r="B196" s="141">
        <v>5</v>
      </c>
      <c r="C196" s="119">
        <v>55000</v>
      </c>
      <c r="D196" s="111"/>
      <c r="E196" s="28"/>
      <c r="F196" s="41"/>
      <c r="G196" s="29"/>
      <c r="H196" s="11">
        <f t="shared" si="12"/>
        <v>0</v>
      </c>
    </row>
    <row r="197" spans="1:8" s="2" customFormat="1" ht="13.5" x14ac:dyDescent="0.25">
      <c r="A197" s="27"/>
      <c r="B197" s="141">
        <v>5</v>
      </c>
      <c r="C197" s="119">
        <v>55000</v>
      </c>
      <c r="D197" s="111"/>
      <c r="E197" s="28"/>
      <c r="F197" s="41"/>
      <c r="G197" s="29"/>
      <c r="H197" s="11">
        <f t="shared" si="12"/>
        <v>0</v>
      </c>
    </row>
    <row r="198" spans="1:8" s="2" customFormat="1" ht="13.5" x14ac:dyDescent="0.25">
      <c r="A198" s="27"/>
      <c r="B198" s="141">
        <v>5</v>
      </c>
      <c r="C198" s="119">
        <v>55000</v>
      </c>
      <c r="D198" s="111"/>
      <c r="E198" s="28"/>
      <c r="F198" s="41"/>
      <c r="G198" s="29"/>
      <c r="H198" s="11">
        <f t="shared" si="12"/>
        <v>0</v>
      </c>
    </row>
    <row r="199" spans="1:8" s="2" customFormat="1" ht="13.5" x14ac:dyDescent="0.25">
      <c r="A199" s="27"/>
      <c r="B199" s="141">
        <v>5</v>
      </c>
      <c r="C199" s="119">
        <v>55000</v>
      </c>
      <c r="D199" s="111"/>
      <c r="E199" s="28"/>
      <c r="F199" s="41"/>
      <c r="G199" s="29"/>
      <c r="H199" s="11">
        <f t="shared" si="12"/>
        <v>0</v>
      </c>
    </row>
    <row r="200" spans="1:8" s="2" customFormat="1" ht="13.5" x14ac:dyDescent="0.25">
      <c r="A200" s="27"/>
      <c r="B200" s="141">
        <v>5</v>
      </c>
      <c r="C200" s="119">
        <v>55000</v>
      </c>
      <c r="D200" s="110"/>
      <c r="E200" s="34"/>
      <c r="F200" s="43"/>
      <c r="G200" s="35"/>
      <c r="H200" s="11">
        <f t="shared" si="12"/>
        <v>0</v>
      </c>
    </row>
    <row r="201" spans="1:8" s="2" customFormat="1" ht="13.5" x14ac:dyDescent="0.25">
      <c r="A201" s="27"/>
      <c r="B201" s="141">
        <v>5</v>
      </c>
      <c r="C201" s="119">
        <v>55000</v>
      </c>
      <c r="D201" s="112"/>
      <c r="E201" s="32"/>
      <c r="F201" s="42"/>
      <c r="G201" s="33"/>
      <c r="H201" s="11">
        <f t="shared" si="12"/>
        <v>0</v>
      </c>
    </row>
    <row r="202" spans="1:8" x14ac:dyDescent="0.25">
      <c r="A202" s="27"/>
      <c r="B202" s="141">
        <v>5</v>
      </c>
      <c r="C202" s="119">
        <v>55000</v>
      </c>
      <c r="D202" s="160"/>
      <c r="E202" s="34"/>
      <c r="F202" s="43"/>
      <c r="G202" s="35"/>
      <c r="H202" s="11">
        <f t="shared" si="12"/>
        <v>0</v>
      </c>
    </row>
    <row r="203" spans="1:8" x14ac:dyDescent="0.25">
      <c r="A203" s="98" t="s">
        <v>72</v>
      </c>
      <c r="B203" s="147">
        <v>5</v>
      </c>
      <c r="C203" s="130">
        <v>55000</v>
      </c>
      <c r="D203" s="157"/>
      <c r="E203" s="6"/>
      <c r="F203" s="94"/>
      <c r="G203" s="157" t="s">
        <v>132</v>
      </c>
      <c r="H203" s="194">
        <f>SUM(H193:H202)</f>
        <v>0</v>
      </c>
    </row>
    <row r="204" spans="1:8" x14ac:dyDescent="0.25">
      <c r="A204" s="37" t="s">
        <v>72</v>
      </c>
      <c r="B204" s="144">
        <v>5</v>
      </c>
      <c r="C204" s="118">
        <v>55100</v>
      </c>
      <c r="D204" s="150" t="s">
        <v>133</v>
      </c>
      <c r="E204" s="39"/>
      <c r="F204" s="39"/>
      <c r="G204" s="39"/>
      <c r="H204" s="40"/>
    </row>
    <row r="205" spans="1:8" x14ac:dyDescent="0.25">
      <c r="A205" s="27"/>
      <c r="B205" s="141">
        <v>5</v>
      </c>
      <c r="C205" s="119">
        <v>55100</v>
      </c>
      <c r="D205" s="110"/>
      <c r="E205" s="32"/>
      <c r="F205" s="42"/>
      <c r="G205" s="33"/>
      <c r="H205" s="11">
        <f>E205*G205</f>
        <v>0</v>
      </c>
    </row>
    <row r="206" spans="1:8" x14ac:dyDescent="0.25">
      <c r="A206" s="27"/>
      <c r="B206" s="141">
        <v>5</v>
      </c>
      <c r="C206" s="119">
        <v>55100</v>
      </c>
      <c r="D206" s="110"/>
      <c r="E206" s="32"/>
      <c r="F206" s="42"/>
      <c r="G206" s="33"/>
      <c r="H206" s="11">
        <f>E206*G206</f>
        <v>0</v>
      </c>
    </row>
    <row r="207" spans="1:8" s="2" customFormat="1" ht="13.5" x14ac:dyDescent="0.25">
      <c r="A207" s="27"/>
      <c r="B207" s="141">
        <v>5</v>
      </c>
      <c r="C207" s="119">
        <v>55100</v>
      </c>
      <c r="D207" s="111"/>
      <c r="E207" s="28"/>
      <c r="F207" s="41"/>
      <c r="G207" s="29"/>
      <c r="H207" s="11">
        <f t="shared" ref="H207:H214" si="13">E207*G207</f>
        <v>0</v>
      </c>
    </row>
    <row r="208" spans="1:8" s="2" customFormat="1" ht="13.5" x14ac:dyDescent="0.25">
      <c r="A208" s="27"/>
      <c r="B208" s="141">
        <v>5</v>
      </c>
      <c r="C208" s="119">
        <v>55100</v>
      </c>
      <c r="D208" s="111"/>
      <c r="E208" s="28"/>
      <c r="F208" s="41"/>
      <c r="G208" s="29"/>
      <c r="H208" s="11">
        <f t="shared" si="13"/>
        <v>0</v>
      </c>
    </row>
    <row r="209" spans="1:8" s="2" customFormat="1" ht="13.5" x14ac:dyDescent="0.25">
      <c r="A209" s="27"/>
      <c r="B209" s="141">
        <v>5</v>
      </c>
      <c r="C209" s="119">
        <v>55100</v>
      </c>
      <c r="D209" s="111"/>
      <c r="E209" s="28"/>
      <c r="F209" s="41"/>
      <c r="G209" s="29"/>
      <c r="H209" s="11">
        <f t="shared" si="13"/>
        <v>0</v>
      </c>
    </row>
    <row r="210" spans="1:8" s="2" customFormat="1" ht="13.5" x14ac:dyDescent="0.25">
      <c r="A210" s="27"/>
      <c r="B210" s="141">
        <v>5</v>
      </c>
      <c r="C210" s="119">
        <v>55100</v>
      </c>
      <c r="D210" s="111"/>
      <c r="E210" s="28"/>
      <c r="F210" s="41"/>
      <c r="G210" s="29"/>
      <c r="H210" s="11">
        <f t="shared" si="13"/>
        <v>0</v>
      </c>
    </row>
    <row r="211" spans="1:8" s="2" customFormat="1" ht="13.5" x14ac:dyDescent="0.25">
      <c r="A211" s="27"/>
      <c r="B211" s="141">
        <v>5</v>
      </c>
      <c r="C211" s="119">
        <v>55100</v>
      </c>
      <c r="D211" s="111"/>
      <c r="E211" s="28"/>
      <c r="F211" s="41"/>
      <c r="G211" s="29"/>
      <c r="H211" s="11">
        <f t="shared" si="13"/>
        <v>0</v>
      </c>
    </row>
    <row r="212" spans="1:8" s="2" customFormat="1" ht="13.5" x14ac:dyDescent="0.25">
      <c r="A212" s="27"/>
      <c r="B212" s="141">
        <v>5</v>
      </c>
      <c r="C212" s="119">
        <v>55100</v>
      </c>
      <c r="D212" s="110"/>
      <c r="E212" s="34"/>
      <c r="F212" s="43"/>
      <c r="G212" s="35"/>
      <c r="H212" s="11">
        <f t="shared" si="13"/>
        <v>0</v>
      </c>
    </row>
    <row r="213" spans="1:8" s="2" customFormat="1" ht="13.5" x14ac:dyDescent="0.25">
      <c r="A213" s="27"/>
      <c r="B213" s="141">
        <v>5</v>
      </c>
      <c r="C213" s="119">
        <v>55100</v>
      </c>
      <c r="D213" s="112"/>
      <c r="E213" s="32"/>
      <c r="F213" s="42"/>
      <c r="G213" s="33"/>
      <c r="H213" s="11">
        <f t="shared" si="13"/>
        <v>0</v>
      </c>
    </row>
    <row r="214" spans="1:8" x14ac:dyDescent="0.25">
      <c r="A214" s="27"/>
      <c r="B214" s="141">
        <v>5</v>
      </c>
      <c r="C214" s="119">
        <v>55100</v>
      </c>
      <c r="D214" s="160"/>
      <c r="E214" s="34"/>
      <c r="F214" s="43"/>
      <c r="G214" s="35"/>
      <c r="H214" s="11">
        <f t="shared" si="13"/>
        <v>0</v>
      </c>
    </row>
    <row r="215" spans="1:8" x14ac:dyDescent="0.25">
      <c r="A215" s="98" t="s">
        <v>72</v>
      </c>
      <c r="B215" s="147">
        <v>5</v>
      </c>
      <c r="C215" s="130">
        <v>55100</v>
      </c>
      <c r="D215" s="157"/>
      <c r="E215" s="6"/>
      <c r="F215" s="94"/>
      <c r="G215" s="157" t="s">
        <v>134</v>
      </c>
      <c r="H215" s="194">
        <f>SUM(H205:H214)</f>
        <v>0</v>
      </c>
    </row>
    <row r="216" spans="1:8" x14ac:dyDescent="0.25">
      <c r="A216" s="96"/>
      <c r="B216" s="146">
        <v>5</v>
      </c>
      <c r="C216" s="129"/>
      <c r="D216" s="164"/>
      <c r="E216" s="57"/>
      <c r="F216" s="57"/>
      <c r="G216" s="164" t="s">
        <v>135</v>
      </c>
      <c r="H216" s="192">
        <f>H179+H191+H203+H215</f>
        <v>0</v>
      </c>
    </row>
    <row r="217" spans="1:8" s="2" customFormat="1" ht="13.5" x14ac:dyDescent="0.25">
      <c r="A217" s="55" t="s">
        <v>72</v>
      </c>
      <c r="B217" s="139"/>
      <c r="C217" s="127"/>
      <c r="D217" s="53"/>
      <c r="E217" s="54"/>
      <c r="F217" s="54"/>
      <c r="G217" s="54"/>
      <c r="H217" s="54"/>
    </row>
    <row r="218" spans="1:8" x14ac:dyDescent="0.25">
      <c r="A218" s="100" t="s">
        <v>70</v>
      </c>
      <c r="B218" s="143">
        <v>6</v>
      </c>
      <c r="C218" s="128"/>
      <c r="D218" s="22" t="s">
        <v>136</v>
      </c>
      <c r="E218" s="22"/>
      <c r="F218" s="22"/>
      <c r="G218" s="22"/>
      <c r="H218" s="22"/>
    </row>
    <row r="219" spans="1:8" x14ac:dyDescent="0.25">
      <c r="A219" s="37" t="s">
        <v>72</v>
      </c>
      <c r="B219" s="144">
        <v>6</v>
      </c>
      <c r="C219" s="118">
        <v>61000</v>
      </c>
      <c r="D219" s="150" t="s">
        <v>137</v>
      </c>
      <c r="E219" s="39"/>
      <c r="F219" s="39"/>
      <c r="G219" s="39"/>
      <c r="H219" s="40"/>
    </row>
    <row r="220" spans="1:8" x14ac:dyDescent="0.25">
      <c r="A220" s="27"/>
      <c r="B220" s="141">
        <v>6</v>
      </c>
      <c r="C220" s="119">
        <v>61000</v>
      </c>
      <c r="D220" s="110"/>
      <c r="E220" s="32"/>
      <c r="F220" s="42"/>
      <c r="G220" s="33"/>
      <c r="H220" s="11">
        <f>E220*G220</f>
        <v>0</v>
      </c>
    </row>
    <row r="221" spans="1:8" x14ac:dyDescent="0.25">
      <c r="A221" s="27"/>
      <c r="B221" s="141">
        <v>6</v>
      </c>
      <c r="C221" s="119">
        <v>61000</v>
      </c>
      <c r="D221" s="110"/>
      <c r="E221" s="32"/>
      <c r="F221" s="42"/>
      <c r="G221" s="33"/>
      <c r="H221" s="11">
        <f>E221*G221</f>
        <v>0</v>
      </c>
    </row>
    <row r="222" spans="1:8" s="2" customFormat="1" ht="13.5" x14ac:dyDescent="0.25">
      <c r="A222" s="27"/>
      <c r="B222" s="141">
        <v>6</v>
      </c>
      <c r="C222" s="119">
        <v>61000</v>
      </c>
      <c r="D222" s="111"/>
      <c r="E222" s="28"/>
      <c r="F222" s="41"/>
      <c r="G222" s="29"/>
      <c r="H222" s="11">
        <f t="shared" ref="H222:H229" si="14">E222*G222</f>
        <v>0</v>
      </c>
    </row>
    <row r="223" spans="1:8" s="2" customFormat="1" ht="13.5" x14ac:dyDescent="0.25">
      <c r="A223" s="27"/>
      <c r="B223" s="141">
        <v>6</v>
      </c>
      <c r="C223" s="119">
        <v>61000</v>
      </c>
      <c r="D223" s="111"/>
      <c r="E223" s="28"/>
      <c r="F223" s="41"/>
      <c r="G223" s="29"/>
      <c r="H223" s="11">
        <f t="shared" si="14"/>
        <v>0</v>
      </c>
    </row>
    <row r="224" spans="1:8" s="2" customFormat="1" ht="13.5" x14ac:dyDescent="0.25">
      <c r="A224" s="27"/>
      <c r="B224" s="141">
        <v>6</v>
      </c>
      <c r="C224" s="119">
        <v>61000</v>
      </c>
      <c r="D224" s="111"/>
      <c r="E224" s="28"/>
      <c r="F224" s="41"/>
      <c r="G224" s="29"/>
      <c r="H224" s="11">
        <f t="shared" si="14"/>
        <v>0</v>
      </c>
    </row>
    <row r="225" spans="1:8" s="2" customFormat="1" ht="13.5" x14ac:dyDescent="0.25">
      <c r="A225" s="27"/>
      <c r="B225" s="141">
        <v>6</v>
      </c>
      <c r="C225" s="119">
        <v>61000</v>
      </c>
      <c r="D225" s="111"/>
      <c r="E225" s="28"/>
      <c r="F225" s="41"/>
      <c r="G225" s="29"/>
      <c r="H225" s="11">
        <f t="shared" si="14"/>
        <v>0</v>
      </c>
    </row>
    <row r="226" spans="1:8" s="2" customFormat="1" ht="13.5" x14ac:dyDescent="0.25">
      <c r="A226" s="27"/>
      <c r="B226" s="141">
        <v>6</v>
      </c>
      <c r="C226" s="119">
        <v>61000</v>
      </c>
      <c r="D226" s="111"/>
      <c r="E226" s="28"/>
      <c r="F226" s="41"/>
      <c r="G226" s="29"/>
      <c r="H226" s="11">
        <f t="shared" si="14"/>
        <v>0</v>
      </c>
    </row>
    <row r="227" spans="1:8" s="2" customFormat="1" ht="13.5" x14ac:dyDescent="0.25">
      <c r="A227" s="27"/>
      <c r="B227" s="141">
        <v>6</v>
      </c>
      <c r="C227" s="119">
        <v>61000</v>
      </c>
      <c r="D227" s="110"/>
      <c r="E227" s="34"/>
      <c r="F227" s="43"/>
      <c r="G227" s="35"/>
      <c r="H227" s="11">
        <f t="shared" si="14"/>
        <v>0</v>
      </c>
    </row>
    <row r="228" spans="1:8" s="2" customFormat="1" ht="13.5" x14ac:dyDescent="0.25">
      <c r="A228" s="27"/>
      <c r="B228" s="141">
        <v>6</v>
      </c>
      <c r="C228" s="119">
        <v>61000</v>
      </c>
      <c r="D228" s="112"/>
      <c r="E228" s="32"/>
      <c r="F228" s="42"/>
      <c r="G228" s="33"/>
      <c r="H228" s="11">
        <f t="shared" si="14"/>
        <v>0</v>
      </c>
    </row>
    <row r="229" spans="1:8" x14ac:dyDescent="0.25">
      <c r="A229" s="27"/>
      <c r="B229" s="141">
        <v>6</v>
      </c>
      <c r="C229" s="119">
        <v>61000</v>
      </c>
      <c r="D229" s="160"/>
      <c r="E229" s="34"/>
      <c r="F229" s="43"/>
      <c r="G229" s="35"/>
      <c r="H229" s="11">
        <f t="shared" si="14"/>
        <v>0</v>
      </c>
    </row>
    <row r="230" spans="1:8" x14ac:dyDescent="0.25">
      <c r="A230" s="98" t="s">
        <v>72</v>
      </c>
      <c r="B230" s="147">
        <v>6</v>
      </c>
      <c r="C230" s="130">
        <v>61000</v>
      </c>
      <c r="D230" s="157"/>
      <c r="E230" s="6"/>
      <c r="F230" s="94"/>
      <c r="G230" s="157" t="s">
        <v>138</v>
      </c>
      <c r="H230" s="194">
        <f>SUM(H220:H229)</f>
        <v>0</v>
      </c>
    </row>
    <row r="231" spans="1:8" x14ac:dyDescent="0.25">
      <c r="A231" s="37" t="s">
        <v>72</v>
      </c>
      <c r="B231" s="144">
        <v>6</v>
      </c>
      <c r="C231" s="118">
        <v>61600</v>
      </c>
      <c r="D231" s="150" t="s">
        <v>139</v>
      </c>
      <c r="E231" s="39"/>
      <c r="F231" s="39"/>
      <c r="G231" s="39"/>
      <c r="H231" s="40"/>
    </row>
    <row r="232" spans="1:8" s="2" customFormat="1" ht="13.5" x14ac:dyDescent="0.25">
      <c r="A232" s="27"/>
      <c r="B232" s="141">
        <v>6</v>
      </c>
      <c r="C232" s="119">
        <v>61600</v>
      </c>
      <c r="D232" s="110"/>
      <c r="E232" s="32"/>
      <c r="F232" s="42"/>
      <c r="G232" s="33"/>
      <c r="H232" s="11">
        <f>E232*G232</f>
        <v>0</v>
      </c>
    </row>
    <row r="233" spans="1:8" s="2" customFormat="1" ht="13.5" x14ac:dyDescent="0.25">
      <c r="A233" s="27"/>
      <c r="B233" s="141">
        <v>6</v>
      </c>
      <c r="C233" s="119">
        <v>61600</v>
      </c>
      <c r="D233" s="110"/>
      <c r="E233" s="32"/>
      <c r="F233" s="42"/>
      <c r="G233" s="33"/>
      <c r="H233" s="11">
        <f>E233*G233</f>
        <v>0</v>
      </c>
    </row>
    <row r="234" spans="1:8" s="2" customFormat="1" ht="13.5" x14ac:dyDescent="0.25">
      <c r="A234" s="27"/>
      <c r="B234" s="141">
        <v>6</v>
      </c>
      <c r="C234" s="119">
        <v>61600</v>
      </c>
      <c r="D234" s="111"/>
      <c r="E234" s="28"/>
      <c r="F234" s="41"/>
      <c r="G234" s="29"/>
      <c r="H234" s="11">
        <f t="shared" ref="H234:H241" si="15">E234*G234</f>
        <v>0</v>
      </c>
    </row>
    <row r="235" spans="1:8" s="2" customFormat="1" ht="13.5" x14ac:dyDescent="0.25">
      <c r="A235" s="27"/>
      <c r="B235" s="141">
        <v>6</v>
      </c>
      <c r="C235" s="119">
        <v>61600</v>
      </c>
      <c r="D235" s="111"/>
      <c r="E235" s="28"/>
      <c r="F235" s="41"/>
      <c r="G235" s="29"/>
      <c r="H235" s="11">
        <f t="shared" si="15"/>
        <v>0</v>
      </c>
    </row>
    <row r="236" spans="1:8" s="2" customFormat="1" ht="13.5" x14ac:dyDescent="0.25">
      <c r="A236" s="27"/>
      <c r="B236" s="141">
        <v>6</v>
      </c>
      <c r="C236" s="119">
        <v>61600</v>
      </c>
      <c r="D236" s="111"/>
      <c r="E236" s="28"/>
      <c r="F236" s="41"/>
      <c r="G236" s="29"/>
      <c r="H236" s="11">
        <f t="shared" si="15"/>
        <v>0</v>
      </c>
    </row>
    <row r="237" spans="1:8" s="2" customFormat="1" ht="13.5" x14ac:dyDescent="0.25">
      <c r="A237" s="27"/>
      <c r="B237" s="141">
        <v>6</v>
      </c>
      <c r="C237" s="119">
        <v>61600</v>
      </c>
      <c r="D237" s="111"/>
      <c r="E237" s="28"/>
      <c r="F237" s="41"/>
      <c r="G237" s="29"/>
      <c r="H237" s="11">
        <f t="shared" si="15"/>
        <v>0</v>
      </c>
    </row>
    <row r="238" spans="1:8" s="2" customFormat="1" ht="13.5" x14ac:dyDescent="0.25">
      <c r="A238" s="27"/>
      <c r="B238" s="141">
        <v>6</v>
      </c>
      <c r="C238" s="119">
        <v>61600</v>
      </c>
      <c r="D238" s="111"/>
      <c r="E238" s="28"/>
      <c r="F238" s="41"/>
      <c r="G238" s="29"/>
      <c r="H238" s="11">
        <f t="shared" si="15"/>
        <v>0</v>
      </c>
    </row>
    <row r="239" spans="1:8" s="2" customFormat="1" ht="13.5" x14ac:dyDescent="0.25">
      <c r="A239" s="27"/>
      <c r="B239" s="141">
        <v>6</v>
      </c>
      <c r="C239" s="119">
        <v>61600</v>
      </c>
      <c r="D239" s="110"/>
      <c r="E239" s="34"/>
      <c r="F239" s="43"/>
      <c r="G239" s="35"/>
      <c r="H239" s="11">
        <f t="shared" si="15"/>
        <v>0</v>
      </c>
    </row>
    <row r="240" spans="1:8" s="2" customFormat="1" ht="13.5" x14ac:dyDescent="0.25">
      <c r="A240" s="27"/>
      <c r="B240" s="141">
        <v>6</v>
      </c>
      <c r="C240" s="119">
        <v>61600</v>
      </c>
      <c r="D240" s="112"/>
      <c r="E240" s="32"/>
      <c r="F240" s="42"/>
      <c r="G240" s="33"/>
      <c r="H240" s="11">
        <f t="shared" si="15"/>
        <v>0</v>
      </c>
    </row>
    <row r="241" spans="1:8" x14ac:dyDescent="0.25">
      <c r="A241" s="27"/>
      <c r="B241" s="141">
        <v>6</v>
      </c>
      <c r="C241" s="119">
        <v>61600</v>
      </c>
      <c r="D241" s="160"/>
      <c r="E241" s="34"/>
      <c r="F241" s="43"/>
      <c r="G241" s="35"/>
      <c r="H241" s="11">
        <f t="shared" si="15"/>
        <v>0</v>
      </c>
    </row>
    <row r="242" spans="1:8" x14ac:dyDescent="0.25">
      <c r="A242" s="98" t="s">
        <v>72</v>
      </c>
      <c r="B242" s="147">
        <v>6</v>
      </c>
      <c r="C242" s="130">
        <v>61600</v>
      </c>
      <c r="D242" s="157"/>
      <c r="E242" s="6"/>
      <c r="F242" s="94"/>
      <c r="G242" s="157" t="s">
        <v>140</v>
      </c>
      <c r="H242" s="194">
        <f>SUM(H232:H241)</f>
        <v>0</v>
      </c>
    </row>
    <row r="243" spans="1:8" x14ac:dyDescent="0.25">
      <c r="A243" s="37" t="s">
        <v>72</v>
      </c>
      <c r="B243" s="144">
        <v>6</v>
      </c>
      <c r="C243" s="118">
        <v>62023</v>
      </c>
      <c r="D243" s="185" t="s">
        <v>141</v>
      </c>
      <c r="E243" s="39"/>
      <c r="F243" s="39"/>
      <c r="G243" s="39"/>
      <c r="H243" s="40"/>
    </row>
    <row r="244" spans="1:8" s="2" customFormat="1" ht="27" x14ac:dyDescent="0.25">
      <c r="A244" s="37" t="s">
        <v>72</v>
      </c>
      <c r="B244" s="144">
        <v>6</v>
      </c>
      <c r="C244" s="118">
        <v>62023</v>
      </c>
      <c r="D244" s="108" t="s">
        <v>142</v>
      </c>
      <c r="E244" s="101"/>
      <c r="F244" s="102"/>
      <c r="G244" s="102"/>
      <c r="H244" s="103"/>
    </row>
    <row r="245" spans="1:8" s="2" customFormat="1" ht="13.5" x14ac:dyDescent="0.25">
      <c r="A245" s="37" t="s">
        <v>72</v>
      </c>
      <c r="B245" s="144">
        <v>6</v>
      </c>
      <c r="C245" s="118">
        <v>62023</v>
      </c>
      <c r="D245" s="108" t="s">
        <v>143</v>
      </c>
      <c r="E245" s="101"/>
      <c r="F245" s="102"/>
      <c r="G245" s="102"/>
      <c r="H245" s="103"/>
    </row>
    <row r="246" spans="1:8" s="2" customFormat="1" ht="13.5" x14ac:dyDescent="0.25">
      <c r="A246" s="27"/>
      <c r="B246" s="141">
        <v>6</v>
      </c>
      <c r="C246" s="119">
        <v>62023</v>
      </c>
      <c r="D246" s="110"/>
      <c r="E246" s="32"/>
      <c r="F246" s="42"/>
      <c r="G246" s="33"/>
      <c r="H246" s="11">
        <f>E246*G246</f>
        <v>0</v>
      </c>
    </row>
    <row r="247" spans="1:8" s="2" customFormat="1" ht="13.5" x14ac:dyDescent="0.25">
      <c r="A247" s="27"/>
      <c r="B247" s="141">
        <v>6</v>
      </c>
      <c r="C247" s="119">
        <v>62023</v>
      </c>
      <c r="D247" s="110"/>
      <c r="E247" s="32"/>
      <c r="F247" s="42"/>
      <c r="G247" s="33"/>
      <c r="H247" s="11">
        <f>E247*G247</f>
        <v>0</v>
      </c>
    </row>
    <row r="248" spans="1:8" s="2" customFormat="1" ht="13.5" x14ac:dyDescent="0.25">
      <c r="A248" s="27"/>
      <c r="B248" s="141">
        <v>6</v>
      </c>
      <c r="C248" s="119">
        <v>62023</v>
      </c>
      <c r="D248" s="111"/>
      <c r="E248" s="28"/>
      <c r="F248" s="41"/>
      <c r="G248" s="29"/>
      <c r="H248" s="11">
        <f t="shared" ref="H248:H255" si="16">E248*G248</f>
        <v>0</v>
      </c>
    </row>
    <row r="249" spans="1:8" s="2" customFormat="1" ht="13.5" x14ac:dyDescent="0.25">
      <c r="A249" s="27"/>
      <c r="B249" s="141">
        <v>6</v>
      </c>
      <c r="C249" s="119">
        <v>62023</v>
      </c>
      <c r="D249" s="111"/>
      <c r="E249" s="28"/>
      <c r="F249" s="41"/>
      <c r="G249" s="29"/>
      <c r="H249" s="11">
        <f t="shared" si="16"/>
        <v>0</v>
      </c>
    </row>
    <row r="250" spans="1:8" s="2" customFormat="1" ht="13.5" x14ac:dyDescent="0.25">
      <c r="A250" s="27"/>
      <c r="B250" s="141">
        <v>6</v>
      </c>
      <c r="C250" s="119">
        <v>62023</v>
      </c>
      <c r="D250" s="111"/>
      <c r="E250" s="28"/>
      <c r="F250" s="41"/>
      <c r="G250" s="29"/>
      <c r="H250" s="11">
        <f t="shared" si="16"/>
        <v>0</v>
      </c>
    </row>
    <row r="251" spans="1:8" s="2" customFormat="1" ht="13.5" x14ac:dyDescent="0.25">
      <c r="A251" s="27"/>
      <c r="B251" s="141">
        <v>6</v>
      </c>
      <c r="C251" s="119">
        <v>62023</v>
      </c>
      <c r="D251" s="111"/>
      <c r="E251" s="28"/>
      <c r="F251" s="41"/>
      <c r="G251" s="29"/>
      <c r="H251" s="11">
        <f t="shared" si="16"/>
        <v>0</v>
      </c>
    </row>
    <row r="252" spans="1:8" s="2" customFormat="1" ht="13.5" x14ac:dyDescent="0.25">
      <c r="A252" s="27"/>
      <c r="B252" s="141">
        <v>6</v>
      </c>
      <c r="C252" s="119">
        <v>62023</v>
      </c>
      <c r="D252" s="111"/>
      <c r="E252" s="28"/>
      <c r="F252" s="41"/>
      <c r="G252" s="29"/>
      <c r="H252" s="11">
        <f t="shared" si="16"/>
        <v>0</v>
      </c>
    </row>
    <row r="253" spans="1:8" s="2" customFormat="1" ht="13.5" x14ac:dyDescent="0.25">
      <c r="A253" s="27"/>
      <c r="B253" s="141">
        <v>6</v>
      </c>
      <c r="C253" s="119">
        <v>62023</v>
      </c>
      <c r="D253" s="110"/>
      <c r="E253" s="34"/>
      <c r="F253" s="43"/>
      <c r="G253" s="35"/>
      <c r="H253" s="11">
        <f t="shared" si="16"/>
        <v>0</v>
      </c>
    </row>
    <row r="254" spans="1:8" s="2" customFormat="1" ht="13.5" x14ac:dyDescent="0.25">
      <c r="A254" s="27"/>
      <c r="B254" s="141">
        <v>6</v>
      </c>
      <c r="C254" s="119">
        <v>62023</v>
      </c>
      <c r="D254" s="112"/>
      <c r="E254" s="32"/>
      <c r="F254" s="42"/>
      <c r="G254" s="33"/>
      <c r="H254" s="11">
        <f t="shared" si="16"/>
        <v>0</v>
      </c>
    </row>
    <row r="255" spans="1:8" x14ac:dyDescent="0.25">
      <c r="A255" s="27"/>
      <c r="B255" s="141">
        <v>6</v>
      </c>
      <c r="C255" s="119">
        <v>62023</v>
      </c>
      <c r="D255" s="160"/>
      <c r="E255" s="34"/>
      <c r="F255" s="43"/>
      <c r="G255" s="35"/>
      <c r="H255" s="11">
        <f t="shared" si="16"/>
        <v>0</v>
      </c>
    </row>
    <row r="256" spans="1:8" x14ac:dyDescent="0.25">
      <c r="A256" s="98" t="s">
        <v>72</v>
      </c>
      <c r="B256" s="147">
        <v>6</v>
      </c>
      <c r="C256" s="130">
        <v>62023</v>
      </c>
      <c r="D256" s="157"/>
      <c r="E256" s="6"/>
      <c r="F256" s="94"/>
      <c r="G256" s="157" t="s">
        <v>144</v>
      </c>
      <c r="H256" s="194">
        <f>SUM(H246:H255)</f>
        <v>0</v>
      </c>
    </row>
    <row r="257" spans="1:8" x14ac:dyDescent="0.25">
      <c r="A257" s="37" t="s">
        <v>72</v>
      </c>
      <c r="B257" s="144">
        <v>6</v>
      </c>
      <c r="C257" s="118">
        <v>68000</v>
      </c>
      <c r="D257" s="150" t="s">
        <v>145</v>
      </c>
      <c r="E257" s="39"/>
      <c r="F257" s="39"/>
      <c r="G257" s="39"/>
      <c r="H257" s="40"/>
    </row>
    <row r="258" spans="1:8" s="2" customFormat="1" ht="13.5" x14ac:dyDescent="0.25">
      <c r="A258" s="27"/>
      <c r="B258" s="141">
        <v>6</v>
      </c>
      <c r="C258" s="119">
        <v>68000</v>
      </c>
      <c r="D258" s="110"/>
      <c r="E258" s="32"/>
      <c r="F258" s="42"/>
      <c r="G258" s="33"/>
      <c r="H258" s="11">
        <f>E258*G258</f>
        <v>0</v>
      </c>
    </row>
    <row r="259" spans="1:8" s="2" customFormat="1" ht="13.5" x14ac:dyDescent="0.25">
      <c r="A259" s="27"/>
      <c r="B259" s="141">
        <v>6</v>
      </c>
      <c r="C259" s="119">
        <v>68000</v>
      </c>
      <c r="D259" s="110"/>
      <c r="E259" s="32"/>
      <c r="F259" s="42"/>
      <c r="G259" s="33"/>
      <c r="H259" s="11">
        <f>E259*G259</f>
        <v>0</v>
      </c>
    </row>
    <row r="260" spans="1:8" s="2" customFormat="1" ht="13.5" x14ac:dyDescent="0.25">
      <c r="A260" s="27"/>
      <c r="B260" s="141">
        <v>6</v>
      </c>
      <c r="C260" s="119">
        <v>68000</v>
      </c>
      <c r="D260" s="111"/>
      <c r="E260" s="28"/>
      <c r="F260" s="41"/>
      <c r="G260" s="29"/>
      <c r="H260" s="11">
        <f t="shared" ref="H260:H267" si="17">E260*G260</f>
        <v>0</v>
      </c>
    </row>
    <row r="261" spans="1:8" s="2" customFormat="1" ht="13.5" x14ac:dyDescent="0.25">
      <c r="A261" s="27"/>
      <c r="B261" s="141">
        <v>6</v>
      </c>
      <c r="C261" s="119">
        <v>68000</v>
      </c>
      <c r="D261" s="111"/>
      <c r="E261" s="28"/>
      <c r="F261" s="41"/>
      <c r="G261" s="29"/>
      <c r="H261" s="11">
        <f t="shared" si="17"/>
        <v>0</v>
      </c>
    </row>
    <row r="262" spans="1:8" s="2" customFormat="1" ht="13.5" x14ac:dyDescent="0.25">
      <c r="A262" s="27"/>
      <c r="B262" s="141">
        <v>6</v>
      </c>
      <c r="C262" s="119">
        <v>68000</v>
      </c>
      <c r="D262" s="111"/>
      <c r="E262" s="28"/>
      <c r="F262" s="41"/>
      <c r="G262" s="29"/>
      <c r="H262" s="11">
        <f t="shared" si="17"/>
        <v>0</v>
      </c>
    </row>
    <row r="263" spans="1:8" s="2" customFormat="1" ht="13.5" x14ac:dyDescent="0.25">
      <c r="A263" s="27"/>
      <c r="B263" s="141">
        <v>6</v>
      </c>
      <c r="C263" s="119">
        <v>68000</v>
      </c>
      <c r="D263" s="111"/>
      <c r="E263" s="28"/>
      <c r="F263" s="41"/>
      <c r="G263" s="29"/>
      <c r="H263" s="11">
        <f t="shared" si="17"/>
        <v>0</v>
      </c>
    </row>
    <row r="264" spans="1:8" s="2" customFormat="1" ht="13.5" x14ac:dyDescent="0.25">
      <c r="A264" s="27"/>
      <c r="B264" s="141">
        <v>6</v>
      </c>
      <c r="C264" s="119">
        <v>68000</v>
      </c>
      <c r="D264" s="111"/>
      <c r="E264" s="28"/>
      <c r="F264" s="41"/>
      <c r="G264" s="29"/>
      <c r="H264" s="11">
        <f t="shared" si="17"/>
        <v>0</v>
      </c>
    </row>
    <row r="265" spans="1:8" s="2" customFormat="1" ht="13.5" x14ac:dyDescent="0.25">
      <c r="A265" s="27"/>
      <c r="B265" s="141">
        <v>6</v>
      </c>
      <c r="C265" s="119">
        <v>68000</v>
      </c>
      <c r="D265" s="110"/>
      <c r="E265" s="34"/>
      <c r="F265" s="43"/>
      <c r="G265" s="35"/>
      <c r="H265" s="11">
        <f t="shared" si="17"/>
        <v>0</v>
      </c>
    </row>
    <row r="266" spans="1:8" s="2" customFormat="1" ht="13.5" x14ac:dyDescent="0.25">
      <c r="A266" s="27"/>
      <c r="B266" s="141">
        <v>6</v>
      </c>
      <c r="C266" s="119">
        <v>68000</v>
      </c>
      <c r="D266" s="112"/>
      <c r="E266" s="32"/>
      <c r="F266" s="42"/>
      <c r="G266" s="33"/>
      <c r="H266" s="11">
        <f t="shared" si="17"/>
        <v>0</v>
      </c>
    </row>
    <row r="267" spans="1:8" x14ac:dyDescent="0.25">
      <c r="A267" s="27"/>
      <c r="B267" s="141">
        <v>6</v>
      </c>
      <c r="C267" s="119">
        <v>68000</v>
      </c>
      <c r="D267" s="160"/>
      <c r="E267" s="34"/>
      <c r="F267" s="43"/>
      <c r="G267" s="35"/>
      <c r="H267" s="11">
        <f t="shared" si="17"/>
        <v>0</v>
      </c>
    </row>
    <row r="268" spans="1:8" x14ac:dyDescent="0.25">
      <c r="A268" s="98" t="s">
        <v>72</v>
      </c>
      <c r="B268" s="147">
        <v>6</v>
      </c>
      <c r="C268" s="130">
        <v>68000</v>
      </c>
      <c r="D268" s="157"/>
      <c r="E268" s="6"/>
      <c r="F268" s="94"/>
      <c r="G268" s="157" t="s">
        <v>146</v>
      </c>
      <c r="H268" s="194">
        <f>SUM(H258:H267)</f>
        <v>0</v>
      </c>
    </row>
    <row r="269" spans="1:8" x14ac:dyDescent="0.25">
      <c r="A269" s="96"/>
      <c r="B269" s="146">
        <v>6</v>
      </c>
      <c r="C269" s="129"/>
      <c r="D269" s="164"/>
      <c r="E269" s="57"/>
      <c r="F269" s="57"/>
      <c r="G269" s="164" t="s">
        <v>147</v>
      </c>
      <c r="H269" s="192">
        <f>H230+H242+H256+H268</f>
        <v>0</v>
      </c>
    </row>
    <row r="270" spans="1:8" s="2" customFormat="1" ht="13.5" x14ac:dyDescent="0.25">
      <c r="A270" s="55" t="s">
        <v>72</v>
      </c>
      <c r="B270" s="139"/>
      <c r="C270" s="127"/>
      <c r="D270" s="53"/>
      <c r="E270" s="54"/>
      <c r="F270" s="54"/>
      <c r="G270" s="54"/>
      <c r="H270" s="54"/>
    </row>
    <row r="271" spans="1:8" x14ac:dyDescent="0.25">
      <c r="A271" s="100" t="s">
        <v>70</v>
      </c>
      <c r="B271" s="143">
        <v>7</v>
      </c>
      <c r="C271" s="128"/>
      <c r="D271" s="22" t="s">
        <v>148</v>
      </c>
      <c r="E271" s="22"/>
      <c r="F271" s="22"/>
      <c r="G271" s="22"/>
      <c r="H271" s="22"/>
    </row>
    <row r="272" spans="1:8" x14ac:dyDescent="0.25">
      <c r="A272" s="37" t="s">
        <v>72</v>
      </c>
      <c r="B272" s="144">
        <v>7</v>
      </c>
      <c r="C272" s="118">
        <v>72100</v>
      </c>
      <c r="D272" s="150" t="s">
        <v>149</v>
      </c>
      <c r="E272" s="39"/>
      <c r="F272" s="39"/>
      <c r="G272" s="39"/>
      <c r="H272" s="40"/>
    </row>
    <row r="273" spans="1:8" ht="36.950000000000003" customHeight="1" x14ac:dyDescent="0.25">
      <c r="A273" s="37" t="s">
        <v>72</v>
      </c>
      <c r="B273" s="144">
        <v>7</v>
      </c>
      <c r="C273" s="118">
        <v>72100</v>
      </c>
      <c r="D273" s="108" t="s">
        <v>150</v>
      </c>
      <c r="E273" s="101"/>
      <c r="F273" s="102"/>
      <c r="G273" s="102"/>
      <c r="H273" s="103"/>
    </row>
    <row r="274" spans="1:8" x14ac:dyDescent="0.25">
      <c r="A274" s="27"/>
      <c r="B274" s="141">
        <v>7</v>
      </c>
      <c r="C274" s="119">
        <v>72100</v>
      </c>
      <c r="D274" s="110"/>
      <c r="E274" s="32"/>
      <c r="F274" s="42"/>
      <c r="G274" s="33"/>
      <c r="H274" s="11">
        <f>E274*G274</f>
        <v>0</v>
      </c>
    </row>
    <row r="275" spans="1:8" x14ac:dyDescent="0.25">
      <c r="A275" s="27"/>
      <c r="B275" s="141">
        <v>7</v>
      </c>
      <c r="C275" s="119">
        <v>72100</v>
      </c>
      <c r="D275" s="110"/>
      <c r="E275" s="32"/>
      <c r="F275" s="42"/>
      <c r="G275" s="33"/>
      <c r="H275" s="11">
        <f t="shared" ref="H275:H283" si="18">E275*G275</f>
        <v>0</v>
      </c>
    </row>
    <row r="276" spans="1:8" s="2" customFormat="1" ht="13.5" x14ac:dyDescent="0.25">
      <c r="A276" s="27"/>
      <c r="B276" s="141">
        <v>7</v>
      </c>
      <c r="C276" s="119">
        <v>72100</v>
      </c>
      <c r="D276" s="111"/>
      <c r="E276" s="28"/>
      <c r="F276" s="41"/>
      <c r="G276" s="29"/>
      <c r="H276" s="11">
        <f t="shared" si="18"/>
        <v>0</v>
      </c>
    </row>
    <row r="277" spans="1:8" s="2" customFormat="1" ht="13.5" x14ac:dyDescent="0.25">
      <c r="A277" s="27"/>
      <c r="B277" s="141">
        <v>7</v>
      </c>
      <c r="C277" s="119">
        <v>72100</v>
      </c>
      <c r="D277" s="111"/>
      <c r="E277" s="28"/>
      <c r="F277" s="41"/>
      <c r="G277" s="29"/>
      <c r="H277" s="11">
        <f t="shared" si="18"/>
        <v>0</v>
      </c>
    </row>
    <row r="278" spans="1:8" s="2" customFormat="1" ht="13.5" x14ac:dyDescent="0.25">
      <c r="A278" s="27"/>
      <c r="B278" s="141">
        <v>7</v>
      </c>
      <c r="C278" s="119">
        <v>72100</v>
      </c>
      <c r="D278" s="111"/>
      <c r="E278" s="28"/>
      <c r="F278" s="41"/>
      <c r="G278" s="29"/>
      <c r="H278" s="11">
        <f t="shared" si="18"/>
        <v>0</v>
      </c>
    </row>
    <row r="279" spans="1:8" s="2" customFormat="1" ht="13.5" x14ac:dyDescent="0.25">
      <c r="A279" s="27"/>
      <c r="B279" s="141">
        <v>7</v>
      </c>
      <c r="C279" s="119">
        <v>72100</v>
      </c>
      <c r="D279" s="111"/>
      <c r="E279" s="28"/>
      <c r="F279" s="41"/>
      <c r="G279" s="29"/>
      <c r="H279" s="11">
        <f t="shared" si="18"/>
        <v>0</v>
      </c>
    </row>
    <row r="280" spans="1:8" s="2" customFormat="1" ht="13.5" x14ac:dyDescent="0.25">
      <c r="A280" s="27"/>
      <c r="B280" s="141">
        <v>7</v>
      </c>
      <c r="C280" s="119">
        <v>72100</v>
      </c>
      <c r="D280" s="111"/>
      <c r="E280" s="28"/>
      <c r="F280" s="41"/>
      <c r="G280" s="29"/>
      <c r="H280" s="11">
        <f t="shared" si="18"/>
        <v>0</v>
      </c>
    </row>
    <row r="281" spans="1:8" s="2" customFormat="1" ht="13.5" x14ac:dyDescent="0.25">
      <c r="A281" s="27"/>
      <c r="B281" s="141">
        <v>7</v>
      </c>
      <c r="C281" s="119">
        <v>72100</v>
      </c>
      <c r="D281" s="110"/>
      <c r="E281" s="34"/>
      <c r="F281" s="43"/>
      <c r="G281" s="35"/>
      <c r="H281" s="11">
        <f t="shared" si="18"/>
        <v>0</v>
      </c>
    </row>
    <row r="282" spans="1:8" s="2" customFormat="1" ht="13.5" x14ac:dyDescent="0.25">
      <c r="A282" s="27"/>
      <c r="B282" s="141">
        <v>7</v>
      </c>
      <c r="C282" s="119">
        <v>72100</v>
      </c>
      <c r="D282" s="112"/>
      <c r="E282" s="32"/>
      <c r="F282" s="42"/>
      <c r="G282" s="33"/>
      <c r="H282" s="11">
        <f t="shared" si="18"/>
        <v>0</v>
      </c>
    </row>
    <row r="283" spans="1:8" x14ac:dyDescent="0.25">
      <c r="A283" s="27"/>
      <c r="B283" s="141">
        <v>7</v>
      </c>
      <c r="C283" s="119">
        <v>72100</v>
      </c>
      <c r="D283" s="160"/>
      <c r="E283" s="34"/>
      <c r="F283" s="43"/>
      <c r="G283" s="35"/>
      <c r="H283" s="11">
        <f t="shared" si="18"/>
        <v>0</v>
      </c>
    </row>
    <row r="284" spans="1:8" x14ac:dyDescent="0.25">
      <c r="A284" s="98" t="s">
        <v>72</v>
      </c>
      <c r="B284" s="147">
        <v>7</v>
      </c>
      <c r="C284" s="130">
        <v>72100</v>
      </c>
      <c r="D284" s="157"/>
      <c r="E284" s="6"/>
      <c r="F284" s="94"/>
      <c r="G284" s="157" t="s">
        <v>151</v>
      </c>
      <c r="H284" s="194">
        <f>SUM(H274:H283)</f>
        <v>0</v>
      </c>
    </row>
    <row r="285" spans="1:8" x14ac:dyDescent="0.25">
      <c r="A285" s="37" t="s">
        <v>72</v>
      </c>
      <c r="B285" s="144">
        <v>7</v>
      </c>
      <c r="C285" s="118">
        <v>72130</v>
      </c>
      <c r="D285" s="150" t="s">
        <v>152</v>
      </c>
      <c r="E285" s="39"/>
      <c r="F285" s="39"/>
      <c r="G285" s="39"/>
      <c r="H285" s="40"/>
    </row>
    <row r="286" spans="1:8" ht="40.5" x14ac:dyDescent="0.25">
      <c r="A286" s="37" t="s">
        <v>72</v>
      </c>
      <c r="B286" s="144">
        <v>7</v>
      </c>
      <c r="C286" s="118">
        <v>72130</v>
      </c>
      <c r="D286" s="108" t="s">
        <v>153</v>
      </c>
      <c r="E286" s="101"/>
      <c r="F286" s="102"/>
      <c r="G286" s="102"/>
      <c r="H286" s="103"/>
    </row>
    <row r="287" spans="1:8" x14ac:dyDescent="0.25">
      <c r="A287" s="27"/>
      <c r="B287" s="141">
        <v>7</v>
      </c>
      <c r="C287" s="119">
        <v>72130</v>
      </c>
      <c r="D287" s="110"/>
      <c r="E287" s="32"/>
      <c r="F287" s="42"/>
      <c r="G287" s="33"/>
      <c r="H287" s="11">
        <f>E287*G287</f>
        <v>0</v>
      </c>
    </row>
    <row r="288" spans="1:8" x14ac:dyDescent="0.25">
      <c r="A288" s="27"/>
      <c r="B288" s="141">
        <v>7</v>
      </c>
      <c r="C288" s="119">
        <v>72130</v>
      </c>
      <c r="D288" s="110"/>
      <c r="E288" s="32"/>
      <c r="F288" s="42"/>
      <c r="G288" s="33"/>
      <c r="H288" s="11">
        <f t="shared" ref="H288:H296" si="19">E288*G288</f>
        <v>0</v>
      </c>
    </row>
    <row r="289" spans="1:8" s="2" customFormat="1" ht="13.5" x14ac:dyDescent="0.25">
      <c r="A289" s="27"/>
      <c r="B289" s="141">
        <v>7</v>
      </c>
      <c r="C289" s="119">
        <v>72130</v>
      </c>
      <c r="D289" s="111"/>
      <c r="E289" s="28"/>
      <c r="F289" s="41"/>
      <c r="G289" s="29"/>
      <c r="H289" s="11">
        <f t="shared" si="19"/>
        <v>0</v>
      </c>
    </row>
    <row r="290" spans="1:8" s="2" customFormat="1" ht="13.5" x14ac:dyDescent="0.25">
      <c r="A290" s="27"/>
      <c r="B290" s="141">
        <v>7</v>
      </c>
      <c r="C290" s="119">
        <v>72130</v>
      </c>
      <c r="D290" s="111"/>
      <c r="E290" s="28"/>
      <c r="F290" s="41"/>
      <c r="G290" s="29"/>
      <c r="H290" s="11">
        <f t="shared" si="19"/>
        <v>0</v>
      </c>
    </row>
    <row r="291" spans="1:8" s="2" customFormat="1" ht="13.5" x14ac:dyDescent="0.25">
      <c r="A291" s="27"/>
      <c r="B291" s="141">
        <v>7</v>
      </c>
      <c r="C291" s="119">
        <v>72130</v>
      </c>
      <c r="D291" s="111"/>
      <c r="E291" s="28"/>
      <c r="F291" s="41"/>
      <c r="G291" s="29"/>
      <c r="H291" s="11">
        <f t="shared" si="19"/>
        <v>0</v>
      </c>
    </row>
    <row r="292" spans="1:8" s="2" customFormat="1" ht="13.5" x14ac:dyDescent="0.25">
      <c r="A292" s="27"/>
      <c r="B292" s="141">
        <v>7</v>
      </c>
      <c r="C292" s="119">
        <v>72130</v>
      </c>
      <c r="D292" s="111"/>
      <c r="E292" s="28"/>
      <c r="F292" s="41"/>
      <c r="G292" s="29"/>
      <c r="H292" s="11">
        <f t="shared" si="19"/>
        <v>0</v>
      </c>
    </row>
    <row r="293" spans="1:8" s="2" customFormat="1" ht="13.5" x14ac:dyDescent="0.25">
      <c r="A293" s="27"/>
      <c r="B293" s="141">
        <v>7</v>
      </c>
      <c r="C293" s="119">
        <v>72130</v>
      </c>
      <c r="D293" s="111"/>
      <c r="E293" s="28"/>
      <c r="F293" s="41"/>
      <c r="G293" s="29"/>
      <c r="H293" s="11">
        <f t="shared" si="19"/>
        <v>0</v>
      </c>
    </row>
    <row r="294" spans="1:8" s="2" customFormat="1" ht="13.5" x14ac:dyDescent="0.25">
      <c r="A294" s="27"/>
      <c r="B294" s="141">
        <v>7</v>
      </c>
      <c r="C294" s="119">
        <v>72130</v>
      </c>
      <c r="D294" s="110"/>
      <c r="E294" s="34"/>
      <c r="F294" s="43"/>
      <c r="G294" s="35"/>
      <c r="H294" s="11">
        <f t="shared" si="19"/>
        <v>0</v>
      </c>
    </row>
    <row r="295" spans="1:8" s="2" customFormat="1" ht="13.5" x14ac:dyDescent="0.25">
      <c r="A295" s="27"/>
      <c r="B295" s="141">
        <v>7</v>
      </c>
      <c r="C295" s="119">
        <v>72130</v>
      </c>
      <c r="D295" s="112"/>
      <c r="E295" s="32"/>
      <c r="F295" s="42"/>
      <c r="G295" s="33"/>
      <c r="H295" s="11">
        <f t="shared" si="19"/>
        <v>0</v>
      </c>
    </row>
    <row r="296" spans="1:8" x14ac:dyDescent="0.25">
      <c r="A296" s="27"/>
      <c r="B296" s="141">
        <v>7</v>
      </c>
      <c r="C296" s="119">
        <v>72130</v>
      </c>
      <c r="D296" s="160"/>
      <c r="E296" s="34"/>
      <c r="F296" s="43"/>
      <c r="G296" s="35"/>
      <c r="H296" s="11">
        <f t="shared" si="19"/>
        <v>0</v>
      </c>
    </row>
    <row r="297" spans="1:8" x14ac:dyDescent="0.25">
      <c r="A297" s="98" t="s">
        <v>72</v>
      </c>
      <c r="B297" s="147">
        <v>7</v>
      </c>
      <c r="C297" s="130">
        <v>72130</v>
      </c>
      <c r="D297" s="157"/>
      <c r="E297" s="6"/>
      <c r="F297" s="94"/>
      <c r="G297" s="157" t="s">
        <v>427</v>
      </c>
      <c r="H297" s="194">
        <f>SUM(H287:H296)</f>
        <v>0</v>
      </c>
    </row>
    <row r="298" spans="1:8" x14ac:dyDescent="0.25">
      <c r="A298" s="37" t="s">
        <v>72</v>
      </c>
      <c r="B298" s="144">
        <v>7</v>
      </c>
      <c r="C298" s="118">
        <v>74600</v>
      </c>
      <c r="D298" s="150" t="s">
        <v>154</v>
      </c>
      <c r="E298" s="39"/>
      <c r="F298" s="39"/>
      <c r="G298" s="39"/>
      <c r="H298" s="40"/>
    </row>
    <row r="299" spans="1:8" x14ac:dyDescent="0.25">
      <c r="A299" s="27"/>
      <c r="B299" s="141">
        <v>7</v>
      </c>
      <c r="C299" s="119">
        <v>74600</v>
      </c>
      <c r="D299" s="110"/>
      <c r="E299" s="32"/>
      <c r="F299" s="42"/>
      <c r="G299" s="33"/>
      <c r="H299" s="11">
        <f>E299*G299</f>
        <v>0</v>
      </c>
    </row>
    <row r="300" spans="1:8" x14ac:dyDescent="0.25">
      <c r="A300" s="27"/>
      <c r="B300" s="141">
        <v>7</v>
      </c>
      <c r="C300" s="119">
        <v>74600</v>
      </c>
      <c r="D300" s="110"/>
      <c r="E300" s="32"/>
      <c r="F300" s="42"/>
      <c r="G300" s="33"/>
      <c r="H300" s="11">
        <f t="shared" ref="H300:H308" si="20">E300*G300</f>
        <v>0</v>
      </c>
    </row>
    <row r="301" spans="1:8" s="2" customFormat="1" ht="13.5" x14ac:dyDescent="0.25">
      <c r="A301" s="27"/>
      <c r="B301" s="141">
        <v>7</v>
      </c>
      <c r="C301" s="119">
        <v>74600</v>
      </c>
      <c r="D301" s="111"/>
      <c r="E301" s="28"/>
      <c r="F301" s="41"/>
      <c r="G301" s="29"/>
      <c r="H301" s="11">
        <f t="shared" si="20"/>
        <v>0</v>
      </c>
    </row>
    <row r="302" spans="1:8" s="2" customFormat="1" ht="13.5" x14ac:dyDescent="0.25">
      <c r="A302" s="27"/>
      <c r="B302" s="141">
        <v>7</v>
      </c>
      <c r="C302" s="119">
        <v>74600</v>
      </c>
      <c r="D302" s="111"/>
      <c r="E302" s="28"/>
      <c r="F302" s="41"/>
      <c r="G302" s="29"/>
      <c r="H302" s="11">
        <f t="shared" si="20"/>
        <v>0</v>
      </c>
    </row>
    <row r="303" spans="1:8" s="2" customFormat="1" ht="13.5" x14ac:dyDescent="0.25">
      <c r="A303" s="27"/>
      <c r="B303" s="141">
        <v>7</v>
      </c>
      <c r="C303" s="119">
        <v>74600</v>
      </c>
      <c r="D303" s="111"/>
      <c r="E303" s="28"/>
      <c r="F303" s="41"/>
      <c r="G303" s="29"/>
      <c r="H303" s="11">
        <f t="shared" si="20"/>
        <v>0</v>
      </c>
    </row>
    <row r="304" spans="1:8" s="2" customFormat="1" ht="13.5" x14ac:dyDescent="0.25">
      <c r="A304" s="27"/>
      <c r="B304" s="141">
        <v>7</v>
      </c>
      <c r="C304" s="119">
        <v>74600</v>
      </c>
      <c r="D304" s="111"/>
      <c r="E304" s="28"/>
      <c r="F304" s="41"/>
      <c r="G304" s="29"/>
      <c r="H304" s="11">
        <f t="shared" si="20"/>
        <v>0</v>
      </c>
    </row>
    <row r="305" spans="1:8" s="2" customFormat="1" ht="13.5" x14ac:dyDescent="0.25">
      <c r="A305" s="27"/>
      <c r="B305" s="141">
        <v>7</v>
      </c>
      <c r="C305" s="119">
        <v>74600</v>
      </c>
      <c r="D305" s="111"/>
      <c r="E305" s="28"/>
      <c r="F305" s="41"/>
      <c r="G305" s="29"/>
      <c r="H305" s="11">
        <f t="shared" si="20"/>
        <v>0</v>
      </c>
    </row>
    <row r="306" spans="1:8" s="2" customFormat="1" ht="13.5" x14ac:dyDescent="0.25">
      <c r="A306" s="27"/>
      <c r="B306" s="141">
        <v>7</v>
      </c>
      <c r="C306" s="119">
        <v>74600</v>
      </c>
      <c r="D306" s="110"/>
      <c r="E306" s="34"/>
      <c r="F306" s="43"/>
      <c r="G306" s="35"/>
      <c r="H306" s="11">
        <f t="shared" si="20"/>
        <v>0</v>
      </c>
    </row>
    <row r="307" spans="1:8" s="2" customFormat="1" ht="13.5" x14ac:dyDescent="0.25">
      <c r="A307" s="27"/>
      <c r="B307" s="141">
        <v>7</v>
      </c>
      <c r="C307" s="119">
        <v>74600</v>
      </c>
      <c r="D307" s="112"/>
      <c r="E307" s="32"/>
      <c r="F307" s="42"/>
      <c r="G307" s="33"/>
      <c r="H307" s="11">
        <f t="shared" si="20"/>
        <v>0</v>
      </c>
    </row>
    <row r="308" spans="1:8" x14ac:dyDescent="0.25">
      <c r="A308" s="27"/>
      <c r="B308" s="141">
        <v>7</v>
      </c>
      <c r="C308" s="119">
        <v>74600</v>
      </c>
      <c r="D308" s="160"/>
      <c r="E308" s="34"/>
      <c r="F308" s="43"/>
      <c r="G308" s="35"/>
      <c r="H308" s="11">
        <f t="shared" si="20"/>
        <v>0</v>
      </c>
    </row>
    <row r="309" spans="1:8" x14ac:dyDescent="0.25">
      <c r="A309" s="98" t="s">
        <v>72</v>
      </c>
      <c r="B309" s="147">
        <v>7</v>
      </c>
      <c r="C309" s="130">
        <v>74600</v>
      </c>
      <c r="D309" s="157"/>
      <c r="E309" s="6"/>
      <c r="F309" s="94"/>
      <c r="G309" s="157" t="s">
        <v>155</v>
      </c>
      <c r="H309" s="194">
        <f>SUM(H299:H308)</f>
        <v>0</v>
      </c>
    </row>
    <row r="310" spans="1:8" x14ac:dyDescent="0.25">
      <c r="A310" s="37" t="s">
        <v>72</v>
      </c>
      <c r="B310" s="144">
        <v>7</v>
      </c>
      <c r="C310" s="118">
        <v>75213</v>
      </c>
      <c r="D310" s="150" t="s">
        <v>156</v>
      </c>
      <c r="E310" s="39"/>
      <c r="F310" s="39"/>
      <c r="G310" s="39"/>
      <c r="H310" s="40"/>
    </row>
    <row r="311" spans="1:8" ht="40.5" x14ac:dyDescent="0.25">
      <c r="A311" s="37" t="s">
        <v>72</v>
      </c>
      <c r="B311" s="144">
        <v>7</v>
      </c>
      <c r="C311" s="118">
        <v>75213</v>
      </c>
      <c r="D311" s="108" t="s">
        <v>157</v>
      </c>
      <c r="E311" s="101"/>
      <c r="F311" s="102"/>
      <c r="G311" s="102"/>
      <c r="H311" s="103"/>
    </row>
    <row r="312" spans="1:8" x14ac:dyDescent="0.25">
      <c r="A312" s="27"/>
      <c r="B312" s="141">
        <v>7</v>
      </c>
      <c r="C312" s="119">
        <v>75213</v>
      </c>
      <c r="D312" s="110"/>
      <c r="E312" s="32"/>
      <c r="F312" s="42"/>
      <c r="G312" s="33"/>
      <c r="H312" s="11">
        <f>E312*G312</f>
        <v>0</v>
      </c>
    </row>
    <row r="313" spans="1:8" x14ac:dyDescent="0.25">
      <c r="A313" s="27"/>
      <c r="B313" s="141">
        <v>7</v>
      </c>
      <c r="C313" s="119">
        <v>75213</v>
      </c>
      <c r="D313" s="110"/>
      <c r="E313" s="32"/>
      <c r="F313" s="42"/>
      <c r="G313" s="33"/>
      <c r="H313" s="11">
        <f t="shared" ref="H313:H321" si="21">E313*G313</f>
        <v>0</v>
      </c>
    </row>
    <row r="314" spans="1:8" s="2" customFormat="1" ht="13.5" x14ac:dyDescent="0.25">
      <c r="A314" s="27"/>
      <c r="B314" s="141">
        <v>7</v>
      </c>
      <c r="C314" s="119">
        <v>75213</v>
      </c>
      <c r="D314" s="111"/>
      <c r="E314" s="28"/>
      <c r="F314" s="41"/>
      <c r="G314" s="29"/>
      <c r="H314" s="11">
        <f t="shared" si="21"/>
        <v>0</v>
      </c>
    </row>
    <row r="315" spans="1:8" s="2" customFormat="1" ht="13.5" x14ac:dyDescent="0.25">
      <c r="A315" s="27"/>
      <c r="B315" s="141">
        <v>7</v>
      </c>
      <c r="C315" s="119">
        <v>75213</v>
      </c>
      <c r="D315" s="111"/>
      <c r="E315" s="28"/>
      <c r="F315" s="41"/>
      <c r="G315" s="29"/>
      <c r="H315" s="11">
        <f t="shared" si="21"/>
        <v>0</v>
      </c>
    </row>
    <row r="316" spans="1:8" s="2" customFormat="1" ht="13.5" x14ac:dyDescent="0.25">
      <c r="A316" s="27"/>
      <c r="B316" s="141">
        <v>7</v>
      </c>
      <c r="C316" s="119">
        <v>75213</v>
      </c>
      <c r="D316" s="111"/>
      <c r="E316" s="28"/>
      <c r="F316" s="41"/>
      <c r="G316" s="29"/>
      <c r="H316" s="11">
        <f t="shared" si="21"/>
        <v>0</v>
      </c>
    </row>
    <row r="317" spans="1:8" s="2" customFormat="1" ht="13.5" x14ac:dyDescent="0.25">
      <c r="A317" s="27"/>
      <c r="B317" s="141">
        <v>7</v>
      </c>
      <c r="C317" s="119">
        <v>75213</v>
      </c>
      <c r="D317" s="111"/>
      <c r="E317" s="28"/>
      <c r="F317" s="41"/>
      <c r="G317" s="29"/>
      <c r="H317" s="11">
        <f t="shared" si="21"/>
        <v>0</v>
      </c>
    </row>
    <row r="318" spans="1:8" s="2" customFormat="1" ht="13.5" x14ac:dyDescent="0.25">
      <c r="A318" s="27"/>
      <c r="B318" s="141">
        <v>7</v>
      </c>
      <c r="C318" s="119">
        <v>75213</v>
      </c>
      <c r="D318" s="111"/>
      <c r="E318" s="28"/>
      <c r="F318" s="41"/>
      <c r="G318" s="29"/>
      <c r="H318" s="11">
        <f t="shared" si="21"/>
        <v>0</v>
      </c>
    </row>
    <row r="319" spans="1:8" s="2" customFormat="1" ht="13.5" x14ac:dyDescent="0.25">
      <c r="A319" s="27"/>
      <c r="B319" s="141">
        <v>7</v>
      </c>
      <c r="C319" s="119">
        <v>75213</v>
      </c>
      <c r="D319" s="110"/>
      <c r="E319" s="34"/>
      <c r="F319" s="43"/>
      <c r="G319" s="35"/>
      <c r="H319" s="11">
        <f t="shared" si="21"/>
        <v>0</v>
      </c>
    </row>
    <row r="320" spans="1:8" s="2" customFormat="1" ht="13.5" x14ac:dyDescent="0.25">
      <c r="A320" s="27"/>
      <c r="B320" s="141">
        <v>7</v>
      </c>
      <c r="C320" s="119">
        <v>75213</v>
      </c>
      <c r="D320" s="112"/>
      <c r="E320" s="32"/>
      <c r="F320" s="42"/>
      <c r="G320" s="33"/>
      <c r="H320" s="11">
        <f t="shared" si="21"/>
        <v>0</v>
      </c>
    </row>
    <row r="321" spans="1:8" x14ac:dyDescent="0.25">
      <c r="A321" s="27"/>
      <c r="B321" s="141">
        <v>7</v>
      </c>
      <c r="C321" s="119">
        <v>75213</v>
      </c>
      <c r="D321" s="160"/>
      <c r="E321" s="34"/>
      <c r="F321" s="43"/>
      <c r="G321" s="35"/>
      <c r="H321" s="11">
        <f t="shared" si="21"/>
        <v>0</v>
      </c>
    </row>
    <row r="322" spans="1:8" x14ac:dyDescent="0.25">
      <c r="A322" s="98" t="s">
        <v>72</v>
      </c>
      <c r="B322" s="147">
        <v>7</v>
      </c>
      <c r="C322" s="130">
        <v>75213</v>
      </c>
      <c r="D322" s="157"/>
      <c r="E322" s="6"/>
      <c r="F322" s="94"/>
      <c r="G322" s="157" t="s">
        <v>158</v>
      </c>
      <c r="H322" s="194">
        <f>SUM(H312:H321)</f>
        <v>0</v>
      </c>
    </row>
    <row r="323" spans="1:8" x14ac:dyDescent="0.25">
      <c r="A323" s="37" t="s">
        <v>72</v>
      </c>
      <c r="B323" s="144">
        <v>7</v>
      </c>
      <c r="C323" s="118">
        <v>76200</v>
      </c>
      <c r="D323" s="150" t="s">
        <v>159</v>
      </c>
      <c r="E323" s="39"/>
      <c r="F323" s="39"/>
      <c r="G323" s="39"/>
      <c r="H323" s="40"/>
    </row>
    <row r="324" spans="1:8" ht="27" x14ac:dyDescent="0.25">
      <c r="A324" s="37" t="s">
        <v>72</v>
      </c>
      <c r="B324" s="144">
        <v>7</v>
      </c>
      <c r="C324" s="118">
        <v>76200</v>
      </c>
      <c r="D324" s="108" t="s">
        <v>160</v>
      </c>
      <c r="E324" s="101"/>
      <c r="F324" s="102"/>
      <c r="G324" s="102"/>
      <c r="H324" s="103"/>
    </row>
    <row r="325" spans="1:8" x14ac:dyDescent="0.25">
      <c r="A325" s="27"/>
      <c r="B325" s="141">
        <v>7</v>
      </c>
      <c r="C325" s="119">
        <v>76200</v>
      </c>
      <c r="D325" s="110"/>
      <c r="E325" s="32"/>
      <c r="F325" s="42"/>
      <c r="G325" s="33"/>
      <c r="H325" s="11">
        <f>E325*G325</f>
        <v>0</v>
      </c>
    </row>
    <row r="326" spans="1:8" x14ac:dyDescent="0.25">
      <c r="A326" s="27"/>
      <c r="B326" s="141">
        <v>7</v>
      </c>
      <c r="C326" s="119">
        <v>76200</v>
      </c>
      <c r="D326" s="110"/>
      <c r="E326" s="32"/>
      <c r="F326" s="42"/>
      <c r="G326" s="33"/>
      <c r="H326" s="11">
        <f>E326*G326</f>
        <v>0</v>
      </c>
    </row>
    <row r="327" spans="1:8" s="2" customFormat="1" ht="13.5" x14ac:dyDescent="0.25">
      <c r="A327" s="27"/>
      <c r="B327" s="141">
        <v>7</v>
      </c>
      <c r="C327" s="119">
        <v>76200</v>
      </c>
      <c r="D327" s="111"/>
      <c r="E327" s="28"/>
      <c r="F327" s="41"/>
      <c r="G327" s="29"/>
      <c r="H327" s="11">
        <f t="shared" ref="H327:H334" si="22">E327*G327</f>
        <v>0</v>
      </c>
    </row>
    <row r="328" spans="1:8" s="2" customFormat="1" ht="13.5" x14ac:dyDescent="0.25">
      <c r="A328" s="27"/>
      <c r="B328" s="141">
        <v>7</v>
      </c>
      <c r="C328" s="119">
        <v>76200</v>
      </c>
      <c r="D328" s="111"/>
      <c r="E328" s="28"/>
      <c r="F328" s="41"/>
      <c r="G328" s="29"/>
      <c r="H328" s="11">
        <f t="shared" si="22"/>
        <v>0</v>
      </c>
    </row>
    <row r="329" spans="1:8" s="2" customFormat="1" ht="13.5" x14ac:dyDescent="0.25">
      <c r="A329" s="27"/>
      <c r="B329" s="141">
        <v>7</v>
      </c>
      <c r="C329" s="119">
        <v>76200</v>
      </c>
      <c r="D329" s="111"/>
      <c r="E329" s="28"/>
      <c r="F329" s="41"/>
      <c r="G329" s="29"/>
      <c r="H329" s="11">
        <f t="shared" si="22"/>
        <v>0</v>
      </c>
    </row>
    <row r="330" spans="1:8" s="2" customFormat="1" ht="13.5" x14ac:dyDescent="0.25">
      <c r="A330" s="27"/>
      <c r="B330" s="141">
        <v>7</v>
      </c>
      <c r="C330" s="119">
        <v>76200</v>
      </c>
      <c r="D330" s="111"/>
      <c r="E330" s="28"/>
      <c r="F330" s="41"/>
      <c r="G330" s="29"/>
      <c r="H330" s="11">
        <f t="shared" si="22"/>
        <v>0</v>
      </c>
    </row>
    <row r="331" spans="1:8" s="2" customFormat="1" ht="13.5" x14ac:dyDescent="0.25">
      <c r="A331" s="27"/>
      <c r="B331" s="141">
        <v>7</v>
      </c>
      <c r="C331" s="119">
        <v>76200</v>
      </c>
      <c r="D331" s="111"/>
      <c r="E331" s="28"/>
      <c r="F331" s="41"/>
      <c r="G331" s="29"/>
      <c r="H331" s="11">
        <f t="shared" si="22"/>
        <v>0</v>
      </c>
    </row>
    <row r="332" spans="1:8" s="2" customFormat="1" ht="13.5" x14ac:dyDescent="0.25">
      <c r="A332" s="27"/>
      <c r="B332" s="141">
        <v>7</v>
      </c>
      <c r="C332" s="119">
        <v>76200</v>
      </c>
      <c r="D332" s="110"/>
      <c r="E332" s="34"/>
      <c r="F332" s="43"/>
      <c r="G332" s="35"/>
      <c r="H332" s="11">
        <f t="shared" si="22"/>
        <v>0</v>
      </c>
    </row>
    <row r="333" spans="1:8" s="2" customFormat="1" ht="13.5" x14ac:dyDescent="0.25">
      <c r="A333" s="27"/>
      <c r="B333" s="141">
        <v>7</v>
      </c>
      <c r="C333" s="119">
        <v>76200</v>
      </c>
      <c r="D333" s="112"/>
      <c r="E333" s="32"/>
      <c r="F333" s="42"/>
      <c r="G333" s="33"/>
      <c r="H333" s="11">
        <f t="shared" si="22"/>
        <v>0</v>
      </c>
    </row>
    <row r="334" spans="1:8" x14ac:dyDescent="0.25">
      <c r="A334" s="27"/>
      <c r="B334" s="141">
        <v>7</v>
      </c>
      <c r="C334" s="119">
        <v>76200</v>
      </c>
      <c r="D334" s="160"/>
      <c r="E334" s="34"/>
      <c r="F334" s="43"/>
      <c r="G334" s="35"/>
      <c r="H334" s="11">
        <f t="shared" si="22"/>
        <v>0</v>
      </c>
    </row>
    <row r="335" spans="1:8" x14ac:dyDescent="0.25">
      <c r="A335" s="98" t="s">
        <v>72</v>
      </c>
      <c r="B335" s="147">
        <v>7</v>
      </c>
      <c r="C335" s="130">
        <v>76200</v>
      </c>
      <c r="D335" s="157"/>
      <c r="E335" s="6"/>
      <c r="F335" s="94"/>
      <c r="G335" s="157" t="s">
        <v>161</v>
      </c>
      <c r="H335" s="194">
        <f>SUM(H325:H334)</f>
        <v>0</v>
      </c>
    </row>
    <row r="336" spans="1:8" x14ac:dyDescent="0.25">
      <c r="A336" s="37" t="s">
        <v>72</v>
      </c>
      <c r="B336" s="144">
        <v>7</v>
      </c>
      <c r="C336" s="118">
        <v>77200</v>
      </c>
      <c r="D336" s="150" t="s">
        <v>162</v>
      </c>
      <c r="E336" s="39"/>
      <c r="F336" s="39"/>
      <c r="G336" s="39"/>
      <c r="H336" s="40"/>
    </row>
    <row r="337" spans="1:8" x14ac:dyDescent="0.25">
      <c r="A337" s="27"/>
      <c r="B337" s="141">
        <v>7</v>
      </c>
      <c r="C337" s="119">
        <v>77200</v>
      </c>
      <c r="D337" s="110"/>
      <c r="E337" s="32"/>
      <c r="F337" s="42"/>
      <c r="G337" s="33"/>
      <c r="H337" s="11">
        <f>E337*G337</f>
        <v>0</v>
      </c>
    </row>
    <row r="338" spans="1:8" x14ac:dyDescent="0.25">
      <c r="A338" s="27"/>
      <c r="B338" s="141">
        <v>7</v>
      </c>
      <c r="C338" s="119">
        <v>77200</v>
      </c>
      <c r="D338" s="110"/>
      <c r="E338" s="32"/>
      <c r="F338" s="42"/>
      <c r="G338" s="33"/>
      <c r="H338" s="11">
        <f>E338*G338</f>
        <v>0</v>
      </c>
    </row>
    <row r="339" spans="1:8" s="2" customFormat="1" ht="13.5" x14ac:dyDescent="0.25">
      <c r="A339" s="27"/>
      <c r="B339" s="141">
        <v>7</v>
      </c>
      <c r="C339" s="119">
        <v>77200</v>
      </c>
      <c r="D339" s="111"/>
      <c r="E339" s="28"/>
      <c r="F339" s="41"/>
      <c r="G339" s="29"/>
      <c r="H339" s="11">
        <f t="shared" ref="H339:H346" si="23">E339*G339</f>
        <v>0</v>
      </c>
    </row>
    <row r="340" spans="1:8" s="2" customFormat="1" ht="13.5" x14ac:dyDescent="0.25">
      <c r="A340" s="27"/>
      <c r="B340" s="141">
        <v>7</v>
      </c>
      <c r="C340" s="119">
        <v>77200</v>
      </c>
      <c r="D340" s="111"/>
      <c r="E340" s="28"/>
      <c r="F340" s="41"/>
      <c r="G340" s="29"/>
      <c r="H340" s="11">
        <f t="shared" si="23"/>
        <v>0</v>
      </c>
    </row>
    <row r="341" spans="1:8" s="2" customFormat="1" ht="13.5" x14ac:dyDescent="0.25">
      <c r="A341" s="27"/>
      <c r="B341" s="141">
        <v>7</v>
      </c>
      <c r="C341" s="119">
        <v>77200</v>
      </c>
      <c r="D341" s="111"/>
      <c r="E341" s="28"/>
      <c r="F341" s="41"/>
      <c r="G341" s="29"/>
      <c r="H341" s="11">
        <f t="shared" si="23"/>
        <v>0</v>
      </c>
    </row>
    <row r="342" spans="1:8" s="2" customFormat="1" ht="13.5" x14ac:dyDescent="0.25">
      <c r="A342" s="27"/>
      <c r="B342" s="141">
        <v>7</v>
      </c>
      <c r="C342" s="119">
        <v>77200</v>
      </c>
      <c r="D342" s="111"/>
      <c r="E342" s="28"/>
      <c r="F342" s="41"/>
      <c r="G342" s="29"/>
      <c r="H342" s="11">
        <f t="shared" si="23"/>
        <v>0</v>
      </c>
    </row>
    <row r="343" spans="1:8" s="2" customFormat="1" ht="13.5" x14ac:dyDescent="0.25">
      <c r="A343" s="27"/>
      <c r="B343" s="141">
        <v>7</v>
      </c>
      <c r="C343" s="119">
        <v>77200</v>
      </c>
      <c r="D343" s="111"/>
      <c r="E343" s="28"/>
      <c r="F343" s="41"/>
      <c r="G343" s="29"/>
      <c r="H343" s="11">
        <f t="shared" si="23"/>
        <v>0</v>
      </c>
    </row>
    <row r="344" spans="1:8" s="2" customFormat="1" ht="13.5" x14ac:dyDescent="0.25">
      <c r="A344" s="27"/>
      <c r="B344" s="141">
        <v>7</v>
      </c>
      <c r="C344" s="119">
        <v>77200</v>
      </c>
      <c r="D344" s="110"/>
      <c r="E344" s="34"/>
      <c r="F344" s="43"/>
      <c r="G344" s="35"/>
      <c r="H344" s="11">
        <f t="shared" si="23"/>
        <v>0</v>
      </c>
    </row>
    <row r="345" spans="1:8" s="2" customFormat="1" ht="13.5" x14ac:dyDescent="0.25">
      <c r="A345" s="27"/>
      <c r="B345" s="141">
        <v>7</v>
      </c>
      <c r="C345" s="119">
        <v>77200</v>
      </c>
      <c r="D345" s="112"/>
      <c r="E345" s="32"/>
      <c r="F345" s="42"/>
      <c r="G345" s="33"/>
      <c r="H345" s="11">
        <f t="shared" si="23"/>
        <v>0</v>
      </c>
    </row>
    <row r="346" spans="1:8" x14ac:dyDescent="0.25">
      <c r="A346" s="27"/>
      <c r="B346" s="141">
        <v>7</v>
      </c>
      <c r="C346" s="119">
        <v>77200</v>
      </c>
      <c r="D346" s="160"/>
      <c r="E346" s="34"/>
      <c r="F346" s="43"/>
      <c r="G346" s="35"/>
      <c r="H346" s="11">
        <f t="shared" si="23"/>
        <v>0</v>
      </c>
    </row>
    <row r="347" spans="1:8" x14ac:dyDescent="0.25">
      <c r="A347" s="98" t="s">
        <v>72</v>
      </c>
      <c r="B347" s="147">
        <v>7</v>
      </c>
      <c r="C347" s="130">
        <v>77200</v>
      </c>
      <c r="D347" s="157"/>
      <c r="E347" s="6"/>
      <c r="F347" s="94"/>
      <c r="G347" s="157" t="s">
        <v>163</v>
      </c>
      <c r="H347" s="194">
        <f>SUM(H337:H346)</f>
        <v>0</v>
      </c>
    </row>
    <row r="348" spans="1:8" x14ac:dyDescent="0.25">
      <c r="A348" s="37" t="s">
        <v>72</v>
      </c>
      <c r="B348" s="144">
        <v>7</v>
      </c>
      <c r="C348" s="118">
        <v>78100</v>
      </c>
      <c r="D348" s="150" t="s">
        <v>164</v>
      </c>
      <c r="E348" s="39"/>
      <c r="F348" s="39"/>
      <c r="G348" s="39"/>
      <c r="H348" s="40"/>
    </row>
    <row r="349" spans="1:8" x14ac:dyDescent="0.25">
      <c r="A349" s="27"/>
      <c r="B349" s="141">
        <v>7</v>
      </c>
      <c r="C349" s="119">
        <v>78100</v>
      </c>
      <c r="D349" s="110"/>
      <c r="E349" s="32"/>
      <c r="F349" s="42"/>
      <c r="G349" s="33"/>
      <c r="H349" s="11">
        <f>E349*G349</f>
        <v>0</v>
      </c>
    </row>
    <row r="350" spans="1:8" x14ac:dyDescent="0.25">
      <c r="A350" s="27"/>
      <c r="B350" s="141">
        <v>7</v>
      </c>
      <c r="C350" s="119">
        <v>78100</v>
      </c>
      <c r="D350" s="110"/>
      <c r="E350" s="32"/>
      <c r="F350" s="42"/>
      <c r="G350" s="33"/>
      <c r="H350" s="11">
        <f>E350*G350</f>
        <v>0</v>
      </c>
    </row>
    <row r="351" spans="1:8" s="2" customFormat="1" ht="13.5" x14ac:dyDescent="0.25">
      <c r="A351" s="27"/>
      <c r="B351" s="141">
        <v>7</v>
      </c>
      <c r="C351" s="119">
        <v>78100</v>
      </c>
      <c r="D351" s="111"/>
      <c r="E351" s="28"/>
      <c r="F351" s="41"/>
      <c r="G351" s="29"/>
      <c r="H351" s="11">
        <f t="shared" ref="H351:H358" si="24">E351*G351</f>
        <v>0</v>
      </c>
    </row>
    <row r="352" spans="1:8" s="2" customFormat="1" ht="13.5" x14ac:dyDescent="0.25">
      <c r="A352" s="27"/>
      <c r="B352" s="141">
        <v>7</v>
      </c>
      <c r="C352" s="119">
        <v>78100</v>
      </c>
      <c r="D352" s="111"/>
      <c r="E352" s="28"/>
      <c r="F352" s="41"/>
      <c r="G352" s="29"/>
      <c r="H352" s="11">
        <f t="shared" si="24"/>
        <v>0</v>
      </c>
    </row>
    <row r="353" spans="1:8" s="2" customFormat="1" ht="13.5" x14ac:dyDescent="0.25">
      <c r="A353" s="27"/>
      <c r="B353" s="141">
        <v>7</v>
      </c>
      <c r="C353" s="119">
        <v>78100</v>
      </c>
      <c r="D353" s="111"/>
      <c r="E353" s="28"/>
      <c r="F353" s="41"/>
      <c r="G353" s="29"/>
      <c r="H353" s="11">
        <f t="shared" si="24"/>
        <v>0</v>
      </c>
    </row>
    <row r="354" spans="1:8" s="2" customFormat="1" ht="13.5" x14ac:dyDescent="0.25">
      <c r="A354" s="27"/>
      <c r="B354" s="141">
        <v>7</v>
      </c>
      <c r="C354" s="119">
        <v>78100</v>
      </c>
      <c r="D354" s="111"/>
      <c r="E354" s="28"/>
      <c r="F354" s="41"/>
      <c r="G354" s="29"/>
      <c r="H354" s="11">
        <f t="shared" si="24"/>
        <v>0</v>
      </c>
    </row>
    <row r="355" spans="1:8" s="2" customFormat="1" ht="13.5" x14ac:dyDescent="0.25">
      <c r="A355" s="27"/>
      <c r="B355" s="141">
        <v>7</v>
      </c>
      <c r="C355" s="119">
        <v>78100</v>
      </c>
      <c r="D355" s="111"/>
      <c r="E355" s="28"/>
      <c r="F355" s="41"/>
      <c r="G355" s="29"/>
      <c r="H355" s="11">
        <f t="shared" si="24"/>
        <v>0</v>
      </c>
    </row>
    <row r="356" spans="1:8" s="2" customFormat="1" ht="13.5" x14ac:dyDescent="0.25">
      <c r="A356" s="27"/>
      <c r="B356" s="141">
        <v>7</v>
      </c>
      <c r="C356" s="119">
        <v>78100</v>
      </c>
      <c r="D356" s="110"/>
      <c r="E356" s="34"/>
      <c r="F356" s="43"/>
      <c r="G356" s="35"/>
      <c r="H356" s="11">
        <f t="shared" si="24"/>
        <v>0</v>
      </c>
    </row>
    <row r="357" spans="1:8" s="2" customFormat="1" ht="13.5" x14ac:dyDescent="0.25">
      <c r="A357" s="27"/>
      <c r="B357" s="141">
        <v>7</v>
      </c>
      <c r="C357" s="119">
        <v>78100</v>
      </c>
      <c r="D357" s="112"/>
      <c r="E357" s="32"/>
      <c r="F357" s="42"/>
      <c r="G357" s="33"/>
      <c r="H357" s="11">
        <f t="shared" si="24"/>
        <v>0</v>
      </c>
    </row>
    <row r="358" spans="1:8" x14ac:dyDescent="0.25">
      <c r="A358" s="27"/>
      <c r="B358" s="141">
        <v>7</v>
      </c>
      <c r="C358" s="119">
        <v>78100</v>
      </c>
      <c r="D358" s="160"/>
      <c r="E358" s="34"/>
      <c r="F358" s="43"/>
      <c r="G358" s="35"/>
      <c r="H358" s="11">
        <f t="shared" si="24"/>
        <v>0</v>
      </c>
    </row>
    <row r="359" spans="1:8" x14ac:dyDescent="0.25">
      <c r="A359" s="98" t="s">
        <v>72</v>
      </c>
      <c r="B359" s="147">
        <v>7</v>
      </c>
      <c r="C359" s="130">
        <v>78100</v>
      </c>
      <c r="D359" s="157"/>
      <c r="E359" s="6"/>
      <c r="F359" s="94"/>
      <c r="G359" s="157" t="s">
        <v>165</v>
      </c>
      <c r="H359" s="194">
        <f>SUM(H349:H358)</f>
        <v>0</v>
      </c>
    </row>
    <row r="360" spans="1:8" x14ac:dyDescent="0.25">
      <c r="A360" s="37" t="s">
        <v>72</v>
      </c>
      <c r="B360" s="144">
        <v>7</v>
      </c>
      <c r="C360" s="118">
        <v>79200</v>
      </c>
      <c r="D360" s="150" t="s">
        <v>166</v>
      </c>
      <c r="E360" s="39"/>
      <c r="F360" s="39"/>
      <c r="G360" s="39"/>
      <c r="H360" s="40"/>
    </row>
    <row r="361" spans="1:8" x14ac:dyDescent="0.25">
      <c r="A361" s="37" t="s">
        <v>72</v>
      </c>
      <c r="B361" s="144">
        <v>7</v>
      </c>
      <c r="C361" s="118">
        <v>79200</v>
      </c>
      <c r="D361" s="108" t="s">
        <v>167</v>
      </c>
      <c r="E361" s="101"/>
      <c r="F361" s="102"/>
      <c r="G361" s="102"/>
      <c r="H361" s="103"/>
    </row>
    <row r="362" spans="1:8" x14ac:dyDescent="0.25">
      <c r="A362" s="27"/>
      <c r="B362" s="141">
        <v>7</v>
      </c>
      <c r="C362" s="119">
        <v>79200</v>
      </c>
      <c r="D362" s="110"/>
      <c r="E362" s="32"/>
      <c r="F362" s="42"/>
      <c r="G362" s="33"/>
      <c r="H362" s="11">
        <f>E362*G362</f>
        <v>0</v>
      </c>
    </row>
    <row r="363" spans="1:8" s="2" customFormat="1" ht="13.5" x14ac:dyDescent="0.25">
      <c r="A363" s="27"/>
      <c r="B363" s="141">
        <v>7</v>
      </c>
      <c r="C363" s="119">
        <v>79200</v>
      </c>
      <c r="D363" s="110"/>
      <c r="E363" s="32"/>
      <c r="F363" s="42"/>
      <c r="G363" s="33"/>
      <c r="H363" s="11">
        <f>E363*G363</f>
        <v>0</v>
      </c>
    </row>
    <row r="364" spans="1:8" s="2" customFormat="1" ht="13.5" x14ac:dyDescent="0.25">
      <c r="A364" s="27"/>
      <c r="B364" s="141">
        <v>7</v>
      </c>
      <c r="C364" s="119">
        <v>79200</v>
      </c>
      <c r="D364" s="111"/>
      <c r="E364" s="28"/>
      <c r="F364" s="41"/>
      <c r="G364" s="29"/>
      <c r="H364" s="11">
        <f t="shared" ref="H364:H371" si="25">E364*G364</f>
        <v>0</v>
      </c>
    </row>
    <row r="365" spans="1:8" s="2" customFormat="1" ht="13.5" x14ac:dyDescent="0.25">
      <c r="A365" s="27"/>
      <c r="B365" s="141">
        <v>7</v>
      </c>
      <c r="C365" s="119">
        <v>79200</v>
      </c>
      <c r="D365" s="111"/>
      <c r="E365" s="28"/>
      <c r="F365" s="41"/>
      <c r="G365" s="29"/>
      <c r="H365" s="11">
        <f t="shared" si="25"/>
        <v>0</v>
      </c>
    </row>
    <row r="366" spans="1:8" s="2" customFormat="1" ht="13.5" x14ac:dyDescent="0.25">
      <c r="A366" s="27"/>
      <c r="B366" s="141">
        <v>7</v>
      </c>
      <c r="C366" s="119">
        <v>79200</v>
      </c>
      <c r="D366" s="111"/>
      <c r="E366" s="28"/>
      <c r="F366" s="41"/>
      <c r="G366" s="29"/>
      <c r="H366" s="11">
        <f t="shared" si="25"/>
        <v>0</v>
      </c>
    </row>
    <row r="367" spans="1:8" s="2" customFormat="1" ht="13.5" x14ac:dyDescent="0.25">
      <c r="A367" s="27"/>
      <c r="B367" s="141">
        <v>7</v>
      </c>
      <c r="C367" s="119">
        <v>79200</v>
      </c>
      <c r="D367" s="111"/>
      <c r="E367" s="28"/>
      <c r="F367" s="41"/>
      <c r="G367" s="29"/>
      <c r="H367" s="11">
        <f t="shared" si="25"/>
        <v>0</v>
      </c>
    </row>
    <row r="368" spans="1:8" s="2" customFormat="1" ht="13.5" x14ac:dyDescent="0.25">
      <c r="A368" s="27"/>
      <c r="B368" s="141">
        <v>7</v>
      </c>
      <c r="C368" s="119">
        <v>79200</v>
      </c>
      <c r="D368" s="111"/>
      <c r="E368" s="28"/>
      <c r="F368" s="41"/>
      <c r="G368" s="29"/>
      <c r="H368" s="11">
        <f t="shared" si="25"/>
        <v>0</v>
      </c>
    </row>
    <row r="369" spans="1:8" s="2" customFormat="1" ht="13.5" x14ac:dyDescent="0.25">
      <c r="A369" s="27"/>
      <c r="B369" s="141">
        <v>7</v>
      </c>
      <c r="C369" s="119">
        <v>79200</v>
      </c>
      <c r="D369" s="110"/>
      <c r="E369" s="34"/>
      <c r="F369" s="43"/>
      <c r="G369" s="35"/>
      <c r="H369" s="11">
        <f t="shared" si="25"/>
        <v>0</v>
      </c>
    </row>
    <row r="370" spans="1:8" s="2" customFormat="1" ht="13.5" x14ac:dyDescent="0.25">
      <c r="A370" s="27"/>
      <c r="B370" s="141">
        <v>7</v>
      </c>
      <c r="C370" s="119">
        <v>79200</v>
      </c>
      <c r="D370" s="112"/>
      <c r="E370" s="32"/>
      <c r="F370" s="42"/>
      <c r="G370" s="33"/>
      <c r="H370" s="11">
        <f t="shared" si="25"/>
        <v>0</v>
      </c>
    </row>
    <row r="371" spans="1:8" x14ac:dyDescent="0.25">
      <c r="A371" s="27"/>
      <c r="B371" s="141">
        <v>7</v>
      </c>
      <c r="C371" s="119">
        <v>79200</v>
      </c>
      <c r="D371" s="160"/>
      <c r="E371" s="34"/>
      <c r="F371" s="43"/>
      <c r="G371" s="35"/>
      <c r="H371" s="11">
        <f t="shared" si="25"/>
        <v>0</v>
      </c>
    </row>
    <row r="372" spans="1:8" x14ac:dyDescent="0.25">
      <c r="A372" s="98" t="s">
        <v>72</v>
      </c>
      <c r="B372" s="147">
        <v>7</v>
      </c>
      <c r="C372" s="130">
        <v>79200</v>
      </c>
      <c r="D372" s="157"/>
      <c r="E372" s="6"/>
      <c r="F372" s="94"/>
      <c r="G372" s="157" t="s">
        <v>168</v>
      </c>
      <c r="H372" s="194">
        <f>SUM(H362:H371)</f>
        <v>0</v>
      </c>
    </row>
    <row r="373" spans="1:8" x14ac:dyDescent="0.25">
      <c r="A373" s="96"/>
      <c r="B373" s="146">
        <v>7</v>
      </c>
      <c r="C373" s="129"/>
      <c r="D373" s="164"/>
      <c r="E373" s="57"/>
      <c r="F373" s="57"/>
      <c r="G373" s="164" t="s">
        <v>169</v>
      </c>
      <c r="H373" s="192">
        <f>H284+H297+H309+H322+H335+H347+H359+H372</f>
        <v>0</v>
      </c>
    </row>
    <row r="374" spans="1:8" s="2" customFormat="1" ht="13.5" x14ac:dyDescent="0.25">
      <c r="A374" s="55" t="s">
        <v>72</v>
      </c>
      <c r="B374" s="139"/>
      <c r="C374" s="127"/>
      <c r="D374" s="53"/>
      <c r="E374" s="54"/>
      <c r="F374" s="54"/>
      <c r="G374" s="54"/>
      <c r="H374" s="54"/>
    </row>
    <row r="375" spans="1:8" x14ac:dyDescent="0.25">
      <c r="A375" s="100" t="s">
        <v>70</v>
      </c>
      <c r="B375" s="143">
        <v>8</v>
      </c>
      <c r="C375" s="128"/>
      <c r="D375" s="22" t="s">
        <v>170</v>
      </c>
      <c r="E375" s="22"/>
      <c r="F375" s="22"/>
      <c r="G375" s="22"/>
      <c r="H375" s="22"/>
    </row>
    <row r="376" spans="1:8" x14ac:dyDescent="0.25">
      <c r="A376" s="37" t="s">
        <v>72</v>
      </c>
      <c r="B376" s="144">
        <v>8</v>
      </c>
      <c r="C376" s="118">
        <v>81113</v>
      </c>
      <c r="D376" s="150" t="s">
        <v>171</v>
      </c>
      <c r="E376" s="39"/>
      <c r="F376" s="39"/>
      <c r="G376" s="39"/>
      <c r="H376" s="40"/>
    </row>
    <row r="377" spans="1:8" x14ac:dyDescent="0.25">
      <c r="A377" s="37" t="s">
        <v>72</v>
      </c>
      <c r="B377" s="144">
        <v>8</v>
      </c>
      <c r="C377" s="118">
        <v>81113</v>
      </c>
      <c r="D377" s="108" t="s">
        <v>172</v>
      </c>
      <c r="E377" s="101"/>
      <c r="F377" s="102"/>
      <c r="G377" s="102"/>
      <c r="H377" s="103"/>
    </row>
    <row r="378" spans="1:8" ht="54" x14ac:dyDescent="0.25">
      <c r="A378" s="37" t="s">
        <v>72</v>
      </c>
      <c r="B378" s="144">
        <v>8</v>
      </c>
      <c r="C378" s="118">
        <v>81113</v>
      </c>
      <c r="D378" s="108" t="s">
        <v>173</v>
      </c>
      <c r="E378" s="101"/>
      <c r="F378" s="102"/>
      <c r="G378" s="102"/>
      <c r="H378" s="103"/>
    </row>
    <row r="379" spans="1:8" ht="27" x14ac:dyDescent="0.25">
      <c r="A379" s="37" t="s">
        <v>72</v>
      </c>
      <c r="B379" s="144">
        <v>8</v>
      </c>
      <c r="C379" s="118">
        <v>81113</v>
      </c>
      <c r="D379" s="108" t="s">
        <v>174</v>
      </c>
      <c r="E379" s="101"/>
      <c r="F379" s="102"/>
      <c r="G379" s="102"/>
      <c r="H379" s="103"/>
    </row>
    <row r="380" spans="1:8" x14ac:dyDescent="0.25">
      <c r="A380" s="27"/>
      <c r="B380" s="141">
        <v>8</v>
      </c>
      <c r="C380" s="119">
        <v>81113</v>
      </c>
      <c r="D380" s="110"/>
      <c r="E380" s="32"/>
      <c r="F380" s="42"/>
      <c r="G380" s="33"/>
      <c r="H380" s="11">
        <f>E380*G380</f>
        <v>0</v>
      </c>
    </row>
    <row r="381" spans="1:8" x14ac:dyDescent="0.25">
      <c r="A381" s="27"/>
      <c r="B381" s="141">
        <v>8</v>
      </c>
      <c r="C381" s="119">
        <v>81113</v>
      </c>
      <c r="D381" s="110"/>
      <c r="E381" s="32"/>
      <c r="F381" s="42"/>
      <c r="G381" s="33"/>
      <c r="H381" s="11">
        <f>E381*G381</f>
        <v>0</v>
      </c>
    </row>
    <row r="382" spans="1:8" s="2" customFormat="1" ht="13.5" x14ac:dyDescent="0.25">
      <c r="A382" s="27"/>
      <c r="B382" s="141">
        <v>8</v>
      </c>
      <c r="C382" s="119">
        <v>81113</v>
      </c>
      <c r="D382" s="111"/>
      <c r="E382" s="28"/>
      <c r="F382" s="41"/>
      <c r="G382" s="29"/>
      <c r="H382" s="11">
        <f t="shared" ref="H382:H389" si="26">E382*G382</f>
        <v>0</v>
      </c>
    </row>
    <row r="383" spans="1:8" s="2" customFormat="1" ht="13.5" x14ac:dyDescent="0.25">
      <c r="A383" s="27"/>
      <c r="B383" s="141">
        <v>8</v>
      </c>
      <c r="C383" s="119">
        <v>81113</v>
      </c>
      <c r="D383" s="111"/>
      <c r="E383" s="28"/>
      <c r="F383" s="41"/>
      <c r="G383" s="29"/>
      <c r="H383" s="11">
        <f t="shared" si="26"/>
        <v>0</v>
      </c>
    </row>
    <row r="384" spans="1:8" s="2" customFormat="1" ht="13.5" x14ac:dyDescent="0.25">
      <c r="A384" s="27"/>
      <c r="B384" s="141">
        <v>8</v>
      </c>
      <c r="C384" s="119">
        <v>81113</v>
      </c>
      <c r="D384" s="111"/>
      <c r="E384" s="28"/>
      <c r="F384" s="41"/>
      <c r="G384" s="29"/>
      <c r="H384" s="11">
        <f t="shared" si="26"/>
        <v>0</v>
      </c>
    </row>
    <row r="385" spans="1:8" s="2" customFormat="1" ht="13.5" x14ac:dyDescent="0.25">
      <c r="A385" s="27"/>
      <c r="B385" s="141">
        <v>8</v>
      </c>
      <c r="C385" s="119">
        <v>81113</v>
      </c>
      <c r="D385" s="111"/>
      <c r="E385" s="28"/>
      <c r="F385" s="41"/>
      <c r="G385" s="29"/>
      <c r="H385" s="11">
        <f t="shared" si="26"/>
        <v>0</v>
      </c>
    </row>
    <row r="386" spans="1:8" s="2" customFormat="1" ht="13.5" x14ac:dyDescent="0.25">
      <c r="A386" s="27"/>
      <c r="B386" s="141">
        <v>8</v>
      </c>
      <c r="C386" s="119">
        <v>81113</v>
      </c>
      <c r="D386" s="111"/>
      <c r="E386" s="28"/>
      <c r="F386" s="41"/>
      <c r="G386" s="29"/>
      <c r="H386" s="11">
        <f t="shared" si="26"/>
        <v>0</v>
      </c>
    </row>
    <row r="387" spans="1:8" s="2" customFormat="1" ht="13.5" x14ac:dyDescent="0.25">
      <c r="A387" s="27"/>
      <c r="B387" s="141">
        <v>8</v>
      </c>
      <c r="C387" s="119">
        <v>81113</v>
      </c>
      <c r="D387" s="110"/>
      <c r="E387" s="34"/>
      <c r="F387" s="43"/>
      <c r="G387" s="35"/>
      <c r="H387" s="11">
        <f t="shared" si="26"/>
        <v>0</v>
      </c>
    </row>
    <row r="388" spans="1:8" s="2" customFormat="1" ht="13.5" x14ac:dyDescent="0.25">
      <c r="A388" s="27"/>
      <c r="B388" s="141">
        <v>8</v>
      </c>
      <c r="C388" s="119">
        <v>81113</v>
      </c>
      <c r="D388" s="112"/>
      <c r="E388" s="32"/>
      <c r="F388" s="42"/>
      <c r="G388" s="33"/>
      <c r="H388" s="11">
        <f t="shared" si="26"/>
        <v>0</v>
      </c>
    </row>
    <row r="389" spans="1:8" x14ac:dyDescent="0.25">
      <c r="A389" s="27"/>
      <c r="B389" s="141">
        <v>8</v>
      </c>
      <c r="C389" s="119">
        <v>81113</v>
      </c>
      <c r="D389" s="160"/>
      <c r="E389" s="34"/>
      <c r="F389" s="43"/>
      <c r="G389" s="35"/>
      <c r="H389" s="11">
        <f t="shared" si="26"/>
        <v>0</v>
      </c>
    </row>
    <row r="390" spans="1:8" x14ac:dyDescent="0.25">
      <c r="A390" s="98" t="s">
        <v>72</v>
      </c>
      <c r="B390" s="147">
        <v>8</v>
      </c>
      <c r="C390" s="130">
        <v>81113</v>
      </c>
      <c r="D390" s="157"/>
      <c r="E390" s="6"/>
      <c r="F390" s="94"/>
      <c r="G390" s="157" t="s">
        <v>175</v>
      </c>
      <c r="H390" s="194">
        <f>SUM(H380:H389)</f>
        <v>0</v>
      </c>
    </row>
    <row r="391" spans="1:8" x14ac:dyDescent="0.25">
      <c r="A391" s="37" t="s">
        <v>72</v>
      </c>
      <c r="B391" s="144">
        <v>8</v>
      </c>
      <c r="C391" s="118">
        <v>81416</v>
      </c>
      <c r="D391" s="150" t="s">
        <v>176</v>
      </c>
      <c r="E391" s="39"/>
      <c r="F391" s="39"/>
      <c r="G391" s="39"/>
      <c r="H391" s="40"/>
    </row>
    <row r="392" spans="1:8" x14ac:dyDescent="0.25">
      <c r="A392" s="37" t="s">
        <v>72</v>
      </c>
      <c r="B392" s="144">
        <v>8</v>
      </c>
      <c r="C392" s="118">
        <v>81416</v>
      </c>
      <c r="D392" s="108" t="s">
        <v>177</v>
      </c>
      <c r="E392" s="101"/>
      <c r="F392" s="102"/>
      <c r="G392" s="102"/>
      <c r="H392" s="103"/>
    </row>
    <row r="393" spans="1:8" x14ac:dyDescent="0.25">
      <c r="A393" s="27"/>
      <c r="B393" s="141">
        <v>8</v>
      </c>
      <c r="C393" s="119">
        <v>81416</v>
      </c>
      <c r="D393" s="110"/>
      <c r="E393" s="32"/>
      <c r="F393" s="42"/>
      <c r="G393" s="33"/>
      <c r="H393" s="11">
        <f>E393*G393</f>
        <v>0</v>
      </c>
    </row>
    <row r="394" spans="1:8" x14ac:dyDescent="0.25">
      <c r="A394" s="27"/>
      <c r="B394" s="141">
        <v>8</v>
      </c>
      <c r="C394" s="119">
        <v>81416</v>
      </c>
      <c r="D394" s="110"/>
      <c r="E394" s="32"/>
      <c r="F394" s="42"/>
      <c r="G394" s="33"/>
      <c r="H394" s="11">
        <f>E394*G394</f>
        <v>0</v>
      </c>
    </row>
    <row r="395" spans="1:8" s="2" customFormat="1" ht="13.5" x14ac:dyDescent="0.25">
      <c r="A395" s="27"/>
      <c r="B395" s="141">
        <v>8</v>
      </c>
      <c r="C395" s="119">
        <v>81416</v>
      </c>
      <c r="D395" s="111"/>
      <c r="E395" s="28"/>
      <c r="F395" s="41"/>
      <c r="G395" s="29"/>
      <c r="H395" s="11">
        <f t="shared" ref="H395:H402" si="27">E395*G395</f>
        <v>0</v>
      </c>
    </row>
    <row r="396" spans="1:8" s="2" customFormat="1" ht="13.5" x14ac:dyDescent="0.25">
      <c r="A396" s="27"/>
      <c r="B396" s="141">
        <v>8</v>
      </c>
      <c r="C396" s="119">
        <v>81416</v>
      </c>
      <c r="D396" s="111"/>
      <c r="E396" s="28"/>
      <c r="F396" s="41"/>
      <c r="G396" s="29"/>
      <c r="H396" s="11">
        <f t="shared" si="27"/>
        <v>0</v>
      </c>
    </row>
    <row r="397" spans="1:8" s="2" customFormat="1" ht="13.5" x14ac:dyDescent="0.25">
      <c r="A397" s="27"/>
      <c r="B397" s="141">
        <v>8</v>
      </c>
      <c r="C397" s="119">
        <v>81416</v>
      </c>
      <c r="D397" s="111"/>
      <c r="E397" s="28"/>
      <c r="F397" s="41"/>
      <c r="G397" s="29"/>
      <c r="H397" s="11">
        <f t="shared" si="27"/>
        <v>0</v>
      </c>
    </row>
    <row r="398" spans="1:8" s="2" customFormat="1" ht="13.5" x14ac:dyDescent="0.25">
      <c r="A398" s="27"/>
      <c r="B398" s="141">
        <v>8</v>
      </c>
      <c r="C398" s="119">
        <v>81416</v>
      </c>
      <c r="D398" s="111"/>
      <c r="E398" s="28"/>
      <c r="F398" s="41"/>
      <c r="G398" s="29"/>
      <c r="H398" s="11">
        <f t="shared" si="27"/>
        <v>0</v>
      </c>
    </row>
    <row r="399" spans="1:8" s="2" customFormat="1" ht="13.5" x14ac:dyDescent="0.25">
      <c r="A399" s="27"/>
      <c r="B399" s="141">
        <v>8</v>
      </c>
      <c r="C399" s="119">
        <v>81416</v>
      </c>
      <c r="D399" s="111"/>
      <c r="E399" s="28"/>
      <c r="F399" s="41"/>
      <c r="G399" s="29"/>
      <c r="H399" s="11">
        <f t="shared" si="27"/>
        <v>0</v>
      </c>
    </row>
    <row r="400" spans="1:8" s="2" customFormat="1" ht="13.5" x14ac:dyDescent="0.25">
      <c r="A400" s="27"/>
      <c r="B400" s="141">
        <v>8</v>
      </c>
      <c r="C400" s="119">
        <v>81416</v>
      </c>
      <c r="D400" s="110"/>
      <c r="E400" s="34"/>
      <c r="F400" s="43"/>
      <c r="G400" s="35"/>
      <c r="H400" s="11">
        <f t="shared" si="27"/>
        <v>0</v>
      </c>
    </row>
    <row r="401" spans="1:8" s="2" customFormat="1" ht="13.5" x14ac:dyDescent="0.25">
      <c r="A401" s="27"/>
      <c r="B401" s="141">
        <v>8</v>
      </c>
      <c r="C401" s="119">
        <v>81416</v>
      </c>
      <c r="D401" s="112"/>
      <c r="E401" s="32"/>
      <c r="F401" s="42"/>
      <c r="G401" s="33"/>
      <c r="H401" s="11">
        <f t="shared" si="27"/>
        <v>0</v>
      </c>
    </row>
    <row r="402" spans="1:8" x14ac:dyDescent="0.25">
      <c r="A402" s="27"/>
      <c r="B402" s="141">
        <v>8</v>
      </c>
      <c r="C402" s="119">
        <v>81416</v>
      </c>
      <c r="D402" s="160"/>
      <c r="E402" s="34"/>
      <c r="F402" s="43"/>
      <c r="G402" s="35"/>
      <c r="H402" s="11">
        <f t="shared" si="27"/>
        <v>0</v>
      </c>
    </row>
    <row r="403" spans="1:8" x14ac:dyDescent="0.25">
      <c r="A403" s="98" t="s">
        <v>72</v>
      </c>
      <c r="B403" s="147">
        <v>8</v>
      </c>
      <c r="C403" s="130">
        <v>81416</v>
      </c>
      <c r="D403" s="157"/>
      <c r="E403" s="6"/>
      <c r="F403" s="94"/>
      <c r="G403" s="157" t="s">
        <v>178</v>
      </c>
      <c r="H403" s="95">
        <f>SUM(H393:H402)</f>
        <v>0</v>
      </c>
    </row>
    <row r="404" spans="1:8" x14ac:dyDescent="0.25">
      <c r="A404" s="37" t="s">
        <v>72</v>
      </c>
      <c r="B404" s="144">
        <v>8</v>
      </c>
      <c r="C404" s="118">
        <v>83326</v>
      </c>
      <c r="D404" s="150" t="s">
        <v>179</v>
      </c>
      <c r="E404" s="39"/>
      <c r="F404" s="39"/>
      <c r="G404" s="39"/>
      <c r="H404" s="40"/>
    </row>
    <row r="405" spans="1:8" x14ac:dyDescent="0.25">
      <c r="A405" s="27"/>
      <c r="B405" s="141">
        <v>8</v>
      </c>
      <c r="C405" s="119">
        <v>83326</v>
      </c>
      <c r="D405" s="110"/>
      <c r="E405" s="32"/>
      <c r="F405" s="42"/>
      <c r="G405" s="33"/>
      <c r="H405" s="11">
        <f>E405*G405</f>
        <v>0</v>
      </c>
    </row>
    <row r="406" spans="1:8" x14ac:dyDescent="0.25">
      <c r="A406" s="27"/>
      <c r="B406" s="141">
        <v>8</v>
      </c>
      <c r="C406" s="119">
        <v>83326</v>
      </c>
      <c r="D406" s="110"/>
      <c r="E406" s="32"/>
      <c r="F406" s="42"/>
      <c r="G406" s="33"/>
      <c r="H406" s="11">
        <f>E406*G406</f>
        <v>0</v>
      </c>
    </row>
    <row r="407" spans="1:8" s="2" customFormat="1" ht="13.5" x14ac:dyDescent="0.25">
      <c r="A407" s="27"/>
      <c r="B407" s="141">
        <v>8</v>
      </c>
      <c r="C407" s="119">
        <v>83326</v>
      </c>
      <c r="D407" s="111"/>
      <c r="E407" s="28"/>
      <c r="F407" s="41"/>
      <c r="G407" s="29"/>
      <c r="H407" s="11">
        <f t="shared" ref="H407:H414" si="28">E407*G407</f>
        <v>0</v>
      </c>
    </row>
    <row r="408" spans="1:8" s="2" customFormat="1" ht="13.5" x14ac:dyDescent="0.25">
      <c r="A408" s="27"/>
      <c r="B408" s="141">
        <v>8</v>
      </c>
      <c r="C408" s="119">
        <v>83326</v>
      </c>
      <c r="D408" s="111"/>
      <c r="E408" s="28"/>
      <c r="F408" s="41"/>
      <c r="G408" s="29"/>
      <c r="H408" s="11">
        <f t="shared" si="28"/>
        <v>0</v>
      </c>
    </row>
    <row r="409" spans="1:8" s="2" customFormat="1" ht="13.5" x14ac:dyDescent="0.25">
      <c r="A409" s="27"/>
      <c r="B409" s="141">
        <v>8</v>
      </c>
      <c r="C409" s="119">
        <v>83326</v>
      </c>
      <c r="D409" s="111"/>
      <c r="E409" s="28"/>
      <c r="F409" s="41"/>
      <c r="G409" s="29"/>
      <c r="H409" s="11">
        <f t="shared" si="28"/>
        <v>0</v>
      </c>
    </row>
    <row r="410" spans="1:8" s="2" customFormat="1" ht="13.5" x14ac:dyDescent="0.25">
      <c r="A410" s="27"/>
      <c r="B410" s="141">
        <v>8</v>
      </c>
      <c r="C410" s="119">
        <v>83326</v>
      </c>
      <c r="D410" s="111"/>
      <c r="E410" s="28"/>
      <c r="F410" s="41"/>
      <c r="G410" s="29"/>
      <c r="H410" s="11">
        <f t="shared" si="28"/>
        <v>0</v>
      </c>
    </row>
    <row r="411" spans="1:8" s="2" customFormat="1" ht="13.5" x14ac:dyDescent="0.25">
      <c r="A411" s="27"/>
      <c r="B411" s="141">
        <v>8</v>
      </c>
      <c r="C411" s="119">
        <v>83326</v>
      </c>
      <c r="D411" s="111"/>
      <c r="E411" s="28"/>
      <c r="F411" s="41"/>
      <c r="G411" s="29"/>
      <c r="H411" s="11">
        <f t="shared" si="28"/>
        <v>0</v>
      </c>
    </row>
    <row r="412" spans="1:8" s="2" customFormat="1" ht="13.5" x14ac:dyDescent="0.25">
      <c r="A412" s="27"/>
      <c r="B412" s="141">
        <v>8</v>
      </c>
      <c r="C412" s="119">
        <v>83326</v>
      </c>
      <c r="D412" s="110"/>
      <c r="E412" s="34"/>
      <c r="F412" s="43"/>
      <c r="G412" s="35"/>
      <c r="H412" s="11">
        <f t="shared" si="28"/>
        <v>0</v>
      </c>
    </row>
    <row r="413" spans="1:8" s="2" customFormat="1" ht="13.5" x14ac:dyDescent="0.25">
      <c r="A413" s="27"/>
      <c r="B413" s="141">
        <v>8</v>
      </c>
      <c r="C413" s="119">
        <v>83326</v>
      </c>
      <c r="D413" s="112"/>
      <c r="E413" s="32"/>
      <c r="F413" s="42"/>
      <c r="G413" s="33"/>
      <c r="H413" s="11">
        <f t="shared" si="28"/>
        <v>0</v>
      </c>
    </row>
    <row r="414" spans="1:8" x14ac:dyDescent="0.25">
      <c r="A414" s="27"/>
      <c r="B414" s="141">
        <v>8</v>
      </c>
      <c r="C414" s="119">
        <v>83326</v>
      </c>
      <c r="D414" s="160"/>
      <c r="E414" s="34"/>
      <c r="F414" s="43"/>
      <c r="G414" s="35"/>
      <c r="H414" s="11">
        <f t="shared" si="28"/>
        <v>0</v>
      </c>
    </row>
    <row r="415" spans="1:8" x14ac:dyDescent="0.25">
      <c r="A415" s="98" t="s">
        <v>72</v>
      </c>
      <c r="B415" s="147">
        <v>8</v>
      </c>
      <c r="C415" s="130">
        <v>83326</v>
      </c>
      <c r="D415" s="157"/>
      <c r="E415" s="6"/>
      <c r="F415" s="94"/>
      <c r="G415" s="157" t="s">
        <v>180</v>
      </c>
      <c r="H415" s="194">
        <f>SUM(H405:H414)</f>
        <v>0</v>
      </c>
    </row>
    <row r="416" spans="1:8" x14ac:dyDescent="0.25">
      <c r="A416" s="37" t="s">
        <v>72</v>
      </c>
      <c r="B416" s="144">
        <v>8</v>
      </c>
      <c r="C416" s="118">
        <v>84113</v>
      </c>
      <c r="D416" s="150" t="s">
        <v>181</v>
      </c>
      <c r="E416" s="39"/>
      <c r="F416" s="39"/>
      <c r="G416" s="39"/>
      <c r="H416" s="40"/>
    </row>
    <row r="417" spans="1:8" x14ac:dyDescent="0.25">
      <c r="A417" s="37" t="s">
        <v>72</v>
      </c>
      <c r="B417" s="144">
        <v>8</v>
      </c>
      <c r="C417" s="118">
        <v>84113</v>
      </c>
      <c r="D417" s="108" t="s">
        <v>182</v>
      </c>
      <c r="E417" s="101"/>
      <c r="F417" s="102"/>
      <c r="G417" s="102"/>
      <c r="H417" s="103"/>
    </row>
    <row r="418" spans="1:8" x14ac:dyDescent="0.25">
      <c r="A418" s="27"/>
      <c r="B418" s="141">
        <v>8</v>
      </c>
      <c r="C418" s="119">
        <v>84113</v>
      </c>
      <c r="D418" s="110"/>
      <c r="E418" s="32"/>
      <c r="F418" s="42"/>
      <c r="G418" s="33"/>
      <c r="H418" s="11">
        <f>E418*G418</f>
        <v>0</v>
      </c>
    </row>
    <row r="419" spans="1:8" x14ac:dyDescent="0.25">
      <c r="A419" s="27"/>
      <c r="B419" s="141">
        <v>8</v>
      </c>
      <c r="C419" s="119">
        <v>84113</v>
      </c>
      <c r="D419" s="110"/>
      <c r="E419" s="32"/>
      <c r="F419" s="42"/>
      <c r="G419" s="33"/>
      <c r="H419" s="11">
        <f>E419*G419</f>
        <v>0</v>
      </c>
    </row>
    <row r="420" spans="1:8" s="2" customFormat="1" ht="13.5" x14ac:dyDescent="0.25">
      <c r="A420" s="27"/>
      <c r="B420" s="141">
        <v>8</v>
      </c>
      <c r="C420" s="119">
        <v>84113</v>
      </c>
      <c r="D420" s="111"/>
      <c r="E420" s="28"/>
      <c r="F420" s="41"/>
      <c r="G420" s="29"/>
      <c r="H420" s="11">
        <f t="shared" ref="H420:H427" si="29">E420*G420</f>
        <v>0</v>
      </c>
    </row>
    <row r="421" spans="1:8" s="2" customFormat="1" ht="13.5" x14ac:dyDescent="0.25">
      <c r="A421" s="27"/>
      <c r="B421" s="141">
        <v>8</v>
      </c>
      <c r="C421" s="119">
        <v>84113</v>
      </c>
      <c r="D421" s="111"/>
      <c r="E421" s="28"/>
      <c r="F421" s="41"/>
      <c r="G421" s="29"/>
      <c r="H421" s="11">
        <f t="shared" si="29"/>
        <v>0</v>
      </c>
    </row>
    <row r="422" spans="1:8" s="2" customFormat="1" ht="13.5" x14ac:dyDescent="0.25">
      <c r="A422" s="27"/>
      <c r="B422" s="141">
        <v>8</v>
      </c>
      <c r="C422" s="119">
        <v>84113</v>
      </c>
      <c r="D422" s="111"/>
      <c r="E422" s="28"/>
      <c r="F422" s="41"/>
      <c r="G422" s="29"/>
      <c r="H422" s="11">
        <f t="shared" si="29"/>
        <v>0</v>
      </c>
    </row>
    <row r="423" spans="1:8" s="2" customFormat="1" ht="13.5" x14ac:dyDescent="0.25">
      <c r="A423" s="27"/>
      <c r="B423" s="141">
        <v>8</v>
      </c>
      <c r="C423" s="119">
        <v>84113</v>
      </c>
      <c r="D423" s="111"/>
      <c r="E423" s="28"/>
      <c r="F423" s="41"/>
      <c r="G423" s="29"/>
      <c r="H423" s="11">
        <f t="shared" si="29"/>
        <v>0</v>
      </c>
    </row>
    <row r="424" spans="1:8" s="2" customFormat="1" ht="13.5" x14ac:dyDescent="0.25">
      <c r="A424" s="27"/>
      <c r="B424" s="141">
        <v>8</v>
      </c>
      <c r="C424" s="119">
        <v>84113</v>
      </c>
      <c r="D424" s="111"/>
      <c r="E424" s="28"/>
      <c r="F424" s="41"/>
      <c r="G424" s="29"/>
      <c r="H424" s="11">
        <f t="shared" si="29"/>
        <v>0</v>
      </c>
    </row>
    <row r="425" spans="1:8" s="2" customFormat="1" ht="13.5" x14ac:dyDescent="0.25">
      <c r="A425" s="27"/>
      <c r="B425" s="141">
        <v>8</v>
      </c>
      <c r="C425" s="119">
        <v>84113</v>
      </c>
      <c r="D425" s="110"/>
      <c r="E425" s="34"/>
      <c r="F425" s="43"/>
      <c r="G425" s="35"/>
      <c r="H425" s="11">
        <f t="shared" si="29"/>
        <v>0</v>
      </c>
    </row>
    <row r="426" spans="1:8" s="2" customFormat="1" ht="13.5" x14ac:dyDescent="0.25">
      <c r="A426" s="27"/>
      <c r="B426" s="141">
        <v>8</v>
      </c>
      <c r="C426" s="119">
        <v>84113</v>
      </c>
      <c r="D426" s="112"/>
      <c r="E426" s="32"/>
      <c r="F426" s="42"/>
      <c r="G426" s="33"/>
      <c r="H426" s="11">
        <f t="shared" si="29"/>
        <v>0</v>
      </c>
    </row>
    <row r="427" spans="1:8" x14ac:dyDescent="0.25">
      <c r="A427" s="27"/>
      <c r="B427" s="141">
        <v>8</v>
      </c>
      <c r="C427" s="119">
        <v>84113</v>
      </c>
      <c r="D427" s="160"/>
      <c r="E427" s="34"/>
      <c r="F427" s="43"/>
      <c r="G427" s="35"/>
      <c r="H427" s="11">
        <f t="shared" si="29"/>
        <v>0</v>
      </c>
    </row>
    <row r="428" spans="1:8" x14ac:dyDescent="0.25">
      <c r="A428" s="98" t="s">
        <v>72</v>
      </c>
      <c r="B428" s="147">
        <v>8</v>
      </c>
      <c r="C428" s="130">
        <v>84113</v>
      </c>
      <c r="D428" s="157"/>
      <c r="E428" s="6"/>
      <c r="F428" s="94"/>
      <c r="G428" s="157" t="s">
        <v>183</v>
      </c>
      <c r="H428" s="194">
        <f>SUM(H418:H427)</f>
        <v>0</v>
      </c>
    </row>
    <row r="429" spans="1:8" x14ac:dyDescent="0.25">
      <c r="A429" s="37" t="s">
        <v>72</v>
      </c>
      <c r="B429" s="144">
        <v>8</v>
      </c>
      <c r="C429" s="118">
        <v>84213</v>
      </c>
      <c r="D429" s="150" t="s">
        <v>184</v>
      </c>
      <c r="E429" s="39"/>
      <c r="F429" s="39"/>
      <c r="G429" s="39"/>
      <c r="H429" s="40"/>
    </row>
    <row r="430" spans="1:8" x14ac:dyDescent="0.25">
      <c r="A430" s="27"/>
      <c r="B430" s="141">
        <v>8</v>
      </c>
      <c r="C430" s="119">
        <v>84213</v>
      </c>
      <c r="D430" s="110"/>
      <c r="E430" s="32"/>
      <c r="F430" s="42"/>
      <c r="G430" s="33"/>
      <c r="H430" s="11">
        <f>E430*G430</f>
        <v>0</v>
      </c>
    </row>
    <row r="431" spans="1:8" x14ac:dyDescent="0.25">
      <c r="A431" s="27"/>
      <c r="B431" s="141">
        <v>8</v>
      </c>
      <c r="C431" s="119">
        <v>84213</v>
      </c>
      <c r="D431" s="110"/>
      <c r="E431" s="32"/>
      <c r="F431" s="42"/>
      <c r="G431" s="33"/>
      <c r="H431" s="11">
        <f>E431*G431</f>
        <v>0</v>
      </c>
    </row>
    <row r="432" spans="1:8" s="2" customFormat="1" ht="13.5" x14ac:dyDescent="0.25">
      <c r="A432" s="27"/>
      <c r="B432" s="141">
        <v>8</v>
      </c>
      <c r="C432" s="119">
        <v>84213</v>
      </c>
      <c r="D432" s="111"/>
      <c r="E432" s="28"/>
      <c r="F432" s="41"/>
      <c r="G432" s="29"/>
      <c r="H432" s="11">
        <f t="shared" ref="H432:H439" si="30">E432*G432</f>
        <v>0</v>
      </c>
    </row>
    <row r="433" spans="1:8" s="2" customFormat="1" ht="13.5" x14ac:dyDescent="0.25">
      <c r="A433" s="27"/>
      <c r="B433" s="141">
        <v>8</v>
      </c>
      <c r="C433" s="119">
        <v>84213</v>
      </c>
      <c r="D433" s="111"/>
      <c r="E433" s="28"/>
      <c r="F433" s="41"/>
      <c r="G433" s="29"/>
      <c r="H433" s="11">
        <f t="shared" si="30"/>
        <v>0</v>
      </c>
    </row>
    <row r="434" spans="1:8" s="2" customFormat="1" ht="13.5" x14ac:dyDescent="0.25">
      <c r="A434" s="27"/>
      <c r="B434" s="141">
        <v>8</v>
      </c>
      <c r="C434" s="119">
        <v>84213</v>
      </c>
      <c r="D434" s="111"/>
      <c r="E434" s="28"/>
      <c r="F434" s="41"/>
      <c r="G434" s="29"/>
      <c r="H434" s="11">
        <f t="shared" si="30"/>
        <v>0</v>
      </c>
    </row>
    <row r="435" spans="1:8" s="2" customFormat="1" ht="13.5" x14ac:dyDescent="0.25">
      <c r="A435" s="27"/>
      <c r="B435" s="141">
        <v>8</v>
      </c>
      <c r="C435" s="119">
        <v>84213</v>
      </c>
      <c r="D435" s="111"/>
      <c r="E435" s="28"/>
      <c r="F435" s="41"/>
      <c r="G435" s="29"/>
      <c r="H435" s="11">
        <f t="shared" si="30"/>
        <v>0</v>
      </c>
    </row>
    <row r="436" spans="1:8" s="2" customFormat="1" ht="13.5" x14ac:dyDescent="0.25">
      <c r="A436" s="27"/>
      <c r="B436" s="141">
        <v>8</v>
      </c>
      <c r="C436" s="119">
        <v>84213</v>
      </c>
      <c r="D436" s="111"/>
      <c r="E436" s="28"/>
      <c r="F436" s="41"/>
      <c r="G436" s="29"/>
      <c r="H436" s="11">
        <f t="shared" si="30"/>
        <v>0</v>
      </c>
    </row>
    <row r="437" spans="1:8" s="2" customFormat="1" ht="13.5" x14ac:dyDescent="0.25">
      <c r="A437" s="27"/>
      <c r="B437" s="141">
        <v>8</v>
      </c>
      <c r="C437" s="119">
        <v>84213</v>
      </c>
      <c r="D437" s="110"/>
      <c r="E437" s="34"/>
      <c r="F437" s="43"/>
      <c r="G437" s="35"/>
      <c r="H437" s="11">
        <f t="shared" si="30"/>
        <v>0</v>
      </c>
    </row>
    <row r="438" spans="1:8" s="2" customFormat="1" ht="13.5" x14ac:dyDescent="0.25">
      <c r="A438" s="27"/>
      <c r="B438" s="141">
        <v>8</v>
      </c>
      <c r="C438" s="119">
        <v>84213</v>
      </c>
      <c r="D438" s="112"/>
      <c r="E438" s="32"/>
      <c r="F438" s="42"/>
      <c r="G438" s="33"/>
      <c r="H438" s="11">
        <f t="shared" si="30"/>
        <v>0</v>
      </c>
    </row>
    <row r="439" spans="1:8" x14ac:dyDescent="0.25">
      <c r="A439" s="27"/>
      <c r="B439" s="141">
        <v>8</v>
      </c>
      <c r="C439" s="119">
        <v>84213</v>
      </c>
      <c r="D439" s="160"/>
      <c r="E439" s="34"/>
      <c r="F439" s="43"/>
      <c r="G439" s="35"/>
      <c r="H439" s="11">
        <f t="shared" si="30"/>
        <v>0</v>
      </c>
    </row>
    <row r="440" spans="1:8" x14ac:dyDescent="0.25">
      <c r="A440" s="98" t="s">
        <v>72</v>
      </c>
      <c r="B440" s="147">
        <v>8</v>
      </c>
      <c r="C440" s="130">
        <v>84213</v>
      </c>
      <c r="D440" s="157"/>
      <c r="E440" s="6"/>
      <c r="F440" s="94"/>
      <c r="G440" s="157" t="s">
        <v>185</v>
      </c>
      <c r="H440" s="195">
        <f>SUM(H430:H439)</f>
        <v>0</v>
      </c>
    </row>
    <row r="441" spans="1:8" x14ac:dyDescent="0.25">
      <c r="A441" s="37" t="s">
        <v>72</v>
      </c>
      <c r="B441" s="144">
        <v>8</v>
      </c>
      <c r="C441" s="118">
        <v>85113</v>
      </c>
      <c r="D441" s="150" t="s">
        <v>186</v>
      </c>
      <c r="E441" s="39"/>
      <c r="F441" s="39"/>
      <c r="G441" s="39"/>
      <c r="H441" s="40"/>
    </row>
    <row r="442" spans="1:8" ht="54" x14ac:dyDescent="0.25">
      <c r="A442" s="37" t="s">
        <v>72</v>
      </c>
      <c r="B442" s="144">
        <v>8</v>
      </c>
      <c r="C442" s="118">
        <v>85113</v>
      </c>
      <c r="D442" s="108" t="s">
        <v>187</v>
      </c>
      <c r="E442" s="101"/>
      <c r="F442" s="102"/>
      <c r="G442" s="102"/>
      <c r="H442" s="103"/>
    </row>
    <row r="443" spans="1:8" ht="27" x14ac:dyDescent="0.25">
      <c r="A443" s="37" t="s">
        <v>72</v>
      </c>
      <c r="B443" s="144">
        <v>8</v>
      </c>
      <c r="C443" s="118">
        <v>85113</v>
      </c>
      <c r="D443" s="108" t="s">
        <v>188</v>
      </c>
      <c r="E443" s="101"/>
      <c r="F443" s="102"/>
      <c r="G443" s="102"/>
      <c r="H443" s="103"/>
    </row>
    <row r="444" spans="1:8" x14ac:dyDescent="0.25">
      <c r="A444" s="37" t="s">
        <v>72</v>
      </c>
      <c r="B444" s="144">
        <v>8</v>
      </c>
      <c r="C444" s="118">
        <v>85113</v>
      </c>
      <c r="D444" s="108" t="s">
        <v>189</v>
      </c>
      <c r="E444" s="101"/>
      <c r="F444" s="102"/>
      <c r="G444" s="102"/>
      <c r="H444" s="103"/>
    </row>
    <row r="445" spans="1:8" x14ac:dyDescent="0.25">
      <c r="A445" s="27"/>
      <c r="B445" s="141">
        <v>8</v>
      </c>
      <c r="C445" s="119">
        <v>85113</v>
      </c>
      <c r="D445" s="110"/>
      <c r="E445" s="32"/>
      <c r="F445" s="42"/>
      <c r="G445" s="33"/>
      <c r="H445" s="11">
        <f>E445*G445</f>
        <v>0</v>
      </c>
    </row>
    <row r="446" spans="1:8" x14ac:dyDescent="0.25">
      <c r="A446" s="27"/>
      <c r="B446" s="141">
        <v>8</v>
      </c>
      <c r="C446" s="119">
        <v>85113</v>
      </c>
      <c r="D446" s="110"/>
      <c r="E446" s="32"/>
      <c r="F446" s="42"/>
      <c r="G446" s="33"/>
      <c r="H446" s="11">
        <f>E446*G446</f>
        <v>0</v>
      </c>
    </row>
    <row r="447" spans="1:8" s="2" customFormat="1" ht="13.5" x14ac:dyDescent="0.25">
      <c r="A447" s="27"/>
      <c r="B447" s="141">
        <v>8</v>
      </c>
      <c r="C447" s="119">
        <v>85113</v>
      </c>
      <c r="D447" s="111"/>
      <c r="E447" s="28"/>
      <c r="F447" s="41"/>
      <c r="G447" s="29"/>
      <c r="H447" s="11">
        <f t="shared" ref="H447:H454" si="31">E447*G447</f>
        <v>0</v>
      </c>
    </row>
    <row r="448" spans="1:8" s="2" customFormat="1" ht="13.5" x14ac:dyDescent="0.25">
      <c r="A448" s="27"/>
      <c r="B448" s="141">
        <v>8</v>
      </c>
      <c r="C448" s="119">
        <v>85113</v>
      </c>
      <c r="D448" s="111"/>
      <c r="E448" s="28"/>
      <c r="F448" s="41"/>
      <c r="G448" s="29"/>
      <c r="H448" s="11">
        <f t="shared" si="31"/>
        <v>0</v>
      </c>
    </row>
    <row r="449" spans="1:8" s="2" customFormat="1" ht="13.5" x14ac:dyDescent="0.25">
      <c r="A449" s="27"/>
      <c r="B449" s="141">
        <v>8</v>
      </c>
      <c r="C449" s="119">
        <v>85113</v>
      </c>
      <c r="D449" s="111"/>
      <c r="E449" s="28"/>
      <c r="F449" s="41"/>
      <c r="G449" s="29"/>
      <c r="H449" s="11">
        <f t="shared" si="31"/>
        <v>0</v>
      </c>
    </row>
    <row r="450" spans="1:8" s="2" customFormat="1" ht="13.5" x14ac:dyDescent="0.25">
      <c r="A450" s="27"/>
      <c r="B450" s="141">
        <v>8</v>
      </c>
      <c r="C450" s="119">
        <v>85113</v>
      </c>
      <c r="D450" s="111"/>
      <c r="E450" s="28"/>
      <c r="F450" s="41"/>
      <c r="G450" s="29"/>
      <c r="H450" s="11">
        <f t="shared" si="31"/>
        <v>0</v>
      </c>
    </row>
    <row r="451" spans="1:8" s="2" customFormat="1" ht="13.5" x14ac:dyDescent="0.25">
      <c r="A451" s="27"/>
      <c r="B451" s="141">
        <v>8</v>
      </c>
      <c r="C451" s="119">
        <v>85113</v>
      </c>
      <c r="D451" s="111"/>
      <c r="E451" s="28"/>
      <c r="F451" s="41"/>
      <c r="G451" s="29"/>
      <c r="H451" s="11">
        <f t="shared" si="31"/>
        <v>0</v>
      </c>
    </row>
    <row r="452" spans="1:8" s="2" customFormat="1" ht="13.5" x14ac:dyDescent="0.25">
      <c r="A452" s="27"/>
      <c r="B452" s="141">
        <v>8</v>
      </c>
      <c r="C452" s="119">
        <v>85113</v>
      </c>
      <c r="D452" s="110"/>
      <c r="E452" s="34"/>
      <c r="F452" s="43"/>
      <c r="G452" s="35"/>
      <c r="H452" s="11">
        <f t="shared" si="31"/>
        <v>0</v>
      </c>
    </row>
    <row r="453" spans="1:8" s="2" customFormat="1" ht="13.5" x14ac:dyDescent="0.25">
      <c r="A453" s="27"/>
      <c r="B453" s="141">
        <v>8</v>
      </c>
      <c r="C453" s="119">
        <v>85113</v>
      </c>
      <c r="D453" s="112"/>
      <c r="E453" s="32"/>
      <c r="F453" s="42"/>
      <c r="G453" s="33"/>
      <c r="H453" s="11">
        <f t="shared" si="31"/>
        <v>0</v>
      </c>
    </row>
    <row r="454" spans="1:8" x14ac:dyDescent="0.25">
      <c r="A454" s="27"/>
      <c r="B454" s="141">
        <v>8</v>
      </c>
      <c r="C454" s="119">
        <v>85113</v>
      </c>
      <c r="D454" s="160"/>
      <c r="E454" s="34"/>
      <c r="F454" s="43"/>
      <c r="G454" s="35"/>
      <c r="H454" s="11">
        <f t="shared" si="31"/>
        <v>0</v>
      </c>
    </row>
    <row r="455" spans="1:8" x14ac:dyDescent="0.25">
      <c r="A455" s="98" t="s">
        <v>72</v>
      </c>
      <c r="B455" s="147">
        <v>8</v>
      </c>
      <c r="C455" s="130">
        <v>85113</v>
      </c>
      <c r="D455" s="157"/>
      <c r="E455" s="6"/>
      <c r="F455" s="94"/>
      <c r="G455" s="157" t="s">
        <v>190</v>
      </c>
      <c r="H455" s="195">
        <f>SUM(H445:H454)</f>
        <v>0</v>
      </c>
    </row>
    <row r="456" spans="1:8" x14ac:dyDescent="0.25">
      <c r="A456" s="37" t="s">
        <v>72</v>
      </c>
      <c r="B456" s="144">
        <v>8</v>
      </c>
      <c r="C456" s="118">
        <v>85123</v>
      </c>
      <c r="D456" s="150" t="s">
        <v>191</v>
      </c>
      <c r="E456" s="39"/>
      <c r="F456" s="39"/>
      <c r="G456" s="39"/>
      <c r="H456" s="40"/>
    </row>
    <row r="457" spans="1:8" ht="27" x14ac:dyDescent="0.25">
      <c r="A457" s="37" t="s">
        <v>72</v>
      </c>
      <c r="B457" s="144">
        <v>8</v>
      </c>
      <c r="C457" s="118">
        <v>85123</v>
      </c>
      <c r="D457" s="108" t="s">
        <v>188</v>
      </c>
      <c r="E457" s="101"/>
      <c r="F457" s="102"/>
      <c r="G457" s="102"/>
      <c r="H457" s="103"/>
    </row>
    <row r="458" spans="1:8" x14ac:dyDescent="0.25">
      <c r="A458" s="37" t="s">
        <v>72</v>
      </c>
      <c r="B458" s="144">
        <v>8</v>
      </c>
      <c r="C458" s="118">
        <v>85123</v>
      </c>
      <c r="D458" s="108" t="s">
        <v>189</v>
      </c>
      <c r="E458" s="101"/>
      <c r="F458" s="102"/>
      <c r="G458" s="102"/>
      <c r="H458" s="103"/>
    </row>
    <row r="459" spans="1:8" x14ac:dyDescent="0.25">
      <c r="A459" s="27"/>
      <c r="B459" s="141">
        <v>8</v>
      </c>
      <c r="C459" s="119">
        <v>85123</v>
      </c>
      <c r="D459" s="110"/>
      <c r="E459" s="32"/>
      <c r="F459" s="42"/>
      <c r="G459" s="33"/>
      <c r="H459" s="11">
        <f>E459*G459</f>
        <v>0</v>
      </c>
    </row>
    <row r="460" spans="1:8" x14ac:dyDescent="0.25">
      <c r="A460" s="27"/>
      <c r="B460" s="141">
        <v>8</v>
      </c>
      <c r="C460" s="119">
        <v>85123</v>
      </c>
      <c r="D460" s="110"/>
      <c r="E460" s="32"/>
      <c r="F460" s="42"/>
      <c r="G460" s="33"/>
      <c r="H460" s="11">
        <f>E460*G460</f>
        <v>0</v>
      </c>
    </row>
    <row r="461" spans="1:8" s="2" customFormat="1" ht="13.5" x14ac:dyDescent="0.25">
      <c r="A461" s="27"/>
      <c r="B461" s="141">
        <v>8</v>
      </c>
      <c r="C461" s="119">
        <v>85123</v>
      </c>
      <c r="D461" s="111"/>
      <c r="E461" s="28"/>
      <c r="F461" s="41"/>
      <c r="G461" s="29"/>
      <c r="H461" s="11">
        <f t="shared" ref="H461:H468" si="32">E461*G461</f>
        <v>0</v>
      </c>
    </row>
    <row r="462" spans="1:8" s="2" customFormat="1" ht="13.5" x14ac:dyDescent="0.25">
      <c r="A462" s="27"/>
      <c r="B462" s="141">
        <v>8</v>
      </c>
      <c r="C462" s="119">
        <v>85123</v>
      </c>
      <c r="D462" s="111"/>
      <c r="E462" s="28"/>
      <c r="F462" s="41"/>
      <c r="G462" s="29"/>
      <c r="H462" s="11">
        <f t="shared" si="32"/>
        <v>0</v>
      </c>
    </row>
    <row r="463" spans="1:8" s="2" customFormat="1" ht="13.5" x14ac:dyDescent="0.25">
      <c r="A463" s="27"/>
      <c r="B463" s="141">
        <v>8</v>
      </c>
      <c r="C463" s="119">
        <v>85123</v>
      </c>
      <c r="D463" s="111"/>
      <c r="E463" s="28"/>
      <c r="F463" s="41"/>
      <c r="G463" s="29"/>
      <c r="H463" s="11">
        <f t="shared" si="32"/>
        <v>0</v>
      </c>
    </row>
    <row r="464" spans="1:8" s="2" customFormat="1" ht="13.5" x14ac:dyDescent="0.25">
      <c r="A464" s="27"/>
      <c r="B464" s="141">
        <v>8</v>
      </c>
      <c r="C464" s="119">
        <v>85123</v>
      </c>
      <c r="D464" s="111"/>
      <c r="E464" s="28"/>
      <c r="F464" s="41"/>
      <c r="G464" s="29"/>
      <c r="H464" s="11">
        <f t="shared" si="32"/>
        <v>0</v>
      </c>
    </row>
    <row r="465" spans="1:8" s="2" customFormat="1" ht="13.5" x14ac:dyDescent="0.25">
      <c r="A465" s="27"/>
      <c r="B465" s="141">
        <v>8</v>
      </c>
      <c r="C465" s="119">
        <v>85123</v>
      </c>
      <c r="D465" s="111"/>
      <c r="E465" s="28"/>
      <c r="F465" s="41"/>
      <c r="G465" s="29"/>
      <c r="H465" s="11">
        <f t="shared" si="32"/>
        <v>0</v>
      </c>
    </row>
    <row r="466" spans="1:8" s="2" customFormat="1" ht="13.5" x14ac:dyDescent="0.25">
      <c r="A466" s="27"/>
      <c r="B466" s="141">
        <v>8</v>
      </c>
      <c r="C466" s="119">
        <v>85123</v>
      </c>
      <c r="D466" s="110"/>
      <c r="E466" s="34"/>
      <c r="F466" s="43"/>
      <c r="G466" s="35"/>
      <c r="H466" s="11">
        <f t="shared" si="32"/>
        <v>0</v>
      </c>
    </row>
    <row r="467" spans="1:8" s="2" customFormat="1" ht="13.5" x14ac:dyDescent="0.25">
      <c r="A467" s="27"/>
      <c r="B467" s="141">
        <v>8</v>
      </c>
      <c r="C467" s="119">
        <v>85123</v>
      </c>
      <c r="D467" s="112"/>
      <c r="E467" s="32"/>
      <c r="F467" s="42"/>
      <c r="G467" s="33"/>
      <c r="H467" s="11">
        <f t="shared" si="32"/>
        <v>0</v>
      </c>
    </row>
    <row r="468" spans="1:8" x14ac:dyDescent="0.25">
      <c r="A468" s="27"/>
      <c r="B468" s="141">
        <v>8</v>
      </c>
      <c r="C468" s="119">
        <v>85123</v>
      </c>
      <c r="D468" s="160"/>
      <c r="E468" s="34"/>
      <c r="F468" s="43"/>
      <c r="G468" s="35"/>
      <c r="H468" s="11">
        <f t="shared" si="32"/>
        <v>0</v>
      </c>
    </row>
    <row r="469" spans="1:8" x14ac:dyDescent="0.25">
      <c r="A469" s="98" t="s">
        <v>72</v>
      </c>
      <c r="B469" s="147">
        <v>8</v>
      </c>
      <c r="C469" s="130">
        <v>85123</v>
      </c>
      <c r="D469" s="157"/>
      <c r="E469" s="6"/>
      <c r="F469" s="30"/>
      <c r="G469" s="157" t="s">
        <v>192</v>
      </c>
      <c r="H469" s="195">
        <f>SUM(H459:H468)</f>
        <v>0</v>
      </c>
    </row>
    <row r="470" spans="1:8" x14ac:dyDescent="0.25">
      <c r="A470" s="37" t="s">
        <v>72</v>
      </c>
      <c r="B470" s="144">
        <v>8</v>
      </c>
      <c r="C470" s="118">
        <v>86300</v>
      </c>
      <c r="D470" s="150" t="s">
        <v>193</v>
      </c>
      <c r="E470" s="39"/>
      <c r="F470" s="39"/>
      <c r="G470" s="39"/>
      <c r="H470" s="40"/>
    </row>
    <row r="471" spans="1:8" x14ac:dyDescent="0.25">
      <c r="A471" s="27"/>
      <c r="B471" s="141">
        <v>8</v>
      </c>
      <c r="C471" s="119">
        <v>86300</v>
      </c>
      <c r="D471" s="110"/>
      <c r="E471" s="32"/>
      <c r="F471" s="42"/>
      <c r="G471" s="33"/>
      <c r="H471" s="11">
        <f>E471*G471</f>
        <v>0</v>
      </c>
    </row>
    <row r="472" spans="1:8" x14ac:dyDescent="0.25">
      <c r="A472" s="27"/>
      <c r="B472" s="141">
        <v>8</v>
      </c>
      <c r="C472" s="119">
        <v>86300</v>
      </c>
      <c r="D472" s="110"/>
      <c r="E472" s="32"/>
      <c r="F472" s="42"/>
      <c r="G472" s="33"/>
      <c r="H472" s="11">
        <f>E472*G472</f>
        <v>0</v>
      </c>
    </row>
    <row r="473" spans="1:8" s="2" customFormat="1" ht="13.5" x14ac:dyDescent="0.25">
      <c r="A473" s="27"/>
      <c r="B473" s="141">
        <v>8</v>
      </c>
      <c r="C473" s="119">
        <v>86300</v>
      </c>
      <c r="D473" s="111"/>
      <c r="E473" s="28"/>
      <c r="F473" s="41"/>
      <c r="G473" s="29"/>
      <c r="H473" s="11">
        <f t="shared" ref="H473:H480" si="33">E473*G473</f>
        <v>0</v>
      </c>
    </row>
    <row r="474" spans="1:8" s="2" customFormat="1" ht="13.5" x14ac:dyDescent="0.25">
      <c r="A474" s="27"/>
      <c r="B474" s="141">
        <v>8</v>
      </c>
      <c r="C474" s="119">
        <v>86300</v>
      </c>
      <c r="D474" s="111"/>
      <c r="E474" s="28"/>
      <c r="F474" s="41"/>
      <c r="G474" s="29"/>
      <c r="H474" s="11">
        <f t="shared" si="33"/>
        <v>0</v>
      </c>
    </row>
    <row r="475" spans="1:8" s="2" customFormat="1" ht="13.5" x14ac:dyDescent="0.25">
      <c r="A475" s="27"/>
      <c r="B475" s="141">
        <v>8</v>
      </c>
      <c r="C475" s="119">
        <v>86300</v>
      </c>
      <c r="D475" s="111"/>
      <c r="E475" s="28"/>
      <c r="F475" s="41"/>
      <c r="G475" s="29"/>
      <c r="H475" s="11">
        <f t="shared" si="33"/>
        <v>0</v>
      </c>
    </row>
    <row r="476" spans="1:8" s="2" customFormat="1" ht="13.5" x14ac:dyDescent="0.25">
      <c r="A476" s="27"/>
      <c r="B476" s="141">
        <v>8</v>
      </c>
      <c r="C476" s="119">
        <v>86300</v>
      </c>
      <c r="D476" s="111"/>
      <c r="E476" s="28"/>
      <c r="F476" s="41"/>
      <c r="G476" s="29"/>
      <c r="H476" s="11">
        <f t="shared" si="33"/>
        <v>0</v>
      </c>
    </row>
    <row r="477" spans="1:8" s="2" customFormat="1" ht="13.5" x14ac:dyDescent="0.25">
      <c r="A477" s="27"/>
      <c r="B477" s="141">
        <v>8</v>
      </c>
      <c r="C477" s="119">
        <v>86300</v>
      </c>
      <c r="D477" s="111"/>
      <c r="E477" s="28"/>
      <c r="F477" s="41"/>
      <c r="G477" s="29"/>
      <c r="H477" s="11">
        <f t="shared" si="33"/>
        <v>0</v>
      </c>
    </row>
    <row r="478" spans="1:8" s="2" customFormat="1" ht="13.5" x14ac:dyDescent="0.25">
      <c r="A478" s="27"/>
      <c r="B478" s="141">
        <v>8</v>
      </c>
      <c r="C478" s="119">
        <v>86300</v>
      </c>
      <c r="D478" s="110"/>
      <c r="E478" s="34"/>
      <c r="F478" s="43"/>
      <c r="G478" s="35"/>
      <c r="H478" s="11">
        <f t="shared" si="33"/>
        <v>0</v>
      </c>
    </row>
    <row r="479" spans="1:8" s="2" customFormat="1" ht="13.5" x14ac:dyDescent="0.25">
      <c r="A479" s="27"/>
      <c r="B479" s="141">
        <v>8</v>
      </c>
      <c r="C479" s="119">
        <v>86300</v>
      </c>
      <c r="D479" s="112"/>
      <c r="E479" s="32"/>
      <c r="F479" s="42"/>
      <c r="G479" s="33"/>
      <c r="H479" s="11">
        <f t="shared" si="33"/>
        <v>0</v>
      </c>
    </row>
    <row r="480" spans="1:8" x14ac:dyDescent="0.25">
      <c r="A480" s="27"/>
      <c r="B480" s="141">
        <v>8</v>
      </c>
      <c r="C480" s="119">
        <v>86300</v>
      </c>
      <c r="D480" s="160"/>
      <c r="E480" s="34"/>
      <c r="F480" s="43"/>
      <c r="G480" s="35"/>
      <c r="H480" s="11">
        <f t="shared" si="33"/>
        <v>0</v>
      </c>
    </row>
    <row r="481" spans="1:8" x14ac:dyDescent="0.25">
      <c r="A481" s="98" t="s">
        <v>72</v>
      </c>
      <c r="B481" s="147">
        <v>8</v>
      </c>
      <c r="C481" s="130">
        <v>86300</v>
      </c>
      <c r="D481" s="157"/>
      <c r="E481" s="6"/>
      <c r="F481" s="30"/>
      <c r="G481" s="157" t="s">
        <v>194</v>
      </c>
      <c r="H481" s="195">
        <f>SUM(H471:H480)</f>
        <v>0</v>
      </c>
    </row>
    <row r="482" spans="1:8" x14ac:dyDescent="0.25">
      <c r="A482" s="37" t="s">
        <v>72</v>
      </c>
      <c r="B482" s="144">
        <v>8</v>
      </c>
      <c r="C482" s="118">
        <v>87100</v>
      </c>
      <c r="D482" s="150" t="s">
        <v>428</v>
      </c>
      <c r="E482" s="39"/>
      <c r="F482" s="39"/>
      <c r="G482" s="39"/>
      <c r="H482" s="40"/>
    </row>
    <row r="483" spans="1:8" ht="27" x14ac:dyDescent="0.25">
      <c r="A483" s="37" t="s">
        <v>72</v>
      </c>
      <c r="B483" s="144">
        <v>8</v>
      </c>
      <c r="C483" s="118">
        <v>87100</v>
      </c>
      <c r="D483" s="108" t="s">
        <v>195</v>
      </c>
      <c r="E483" s="101"/>
      <c r="F483" s="102"/>
      <c r="G483" s="102"/>
      <c r="H483" s="103"/>
    </row>
    <row r="484" spans="1:8" ht="27" x14ac:dyDescent="0.25">
      <c r="A484" s="37"/>
      <c r="B484" s="144">
        <v>8</v>
      </c>
      <c r="C484" s="118">
        <v>87100</v>
      </c>
      <c r="D484" s="108" t="s">
        <v>196</v>
      </c>
      <c r="E484" s="101"/>
      <c r="F484" s="102"/>
      <c r="G484" s="102"/>
      <c r="H484" s="103"/>
    </row>
    <row r="485" spans="1:8" ht="27" x14ac:dyDescent="0.25">
      <c r="A485" s="37"/>
      <c r="B485" s="144">
        <v>8</v>
      </c>
      <c r="C485" s="118">
        <v>87100</v>
      </c>
      <c r="D485" s="108" t="s">
        <v>197</v>
      </c>
      <c r="E485" s="101"/>
      <c r="F485" s="102"/>
      <c r="G485" s="102"/>
      <c r="H485" s="103"/>
    </row>
    <row r="486" spans="1:8" ht="27" x14ac:dyDescent="0.25">
      <c r="A486" s="37"/>
      <c r="B486" s="144">
        <v>8</v>
      </c>
      <c r="C486" s="118">
        <v>87100</v>
      </c>
      <c r="D486" s="108" t="s">
        <v>198</v>
      </c>
      <c r="E486" s="101"/>
      <c r="F486" s="102"/>
      <c r="G486" s="102"/>
      <c r="H486" s="103"/>
    </row>
    <row r="487" spans="1:8" x14ac:dyDescent="0.25">
      <c r="A487" s="37"/>
      <c r="B487" s="144">
        <v>8</v>
      </c>
      <c r="C487" s="118">
        <v>87100</v>
      </c>
      <c r="D487" s="108" t="s">
        <v>199</v>
      </c>
      <c r="E487" s="101"/>
      <c r="F487" s="102"/>
      <c r="G487" s="102"/>
      <c r="H487" s="103"/>
    </row>
    <row r="488" spans="1:8" x14ac:dyDescent="0.25">
      <c r="A488" s="27"/>
      <c r="B488" s="141">
        <v>8</v>
      </c>
      <c r="C488" s="119">
        <v>87100</v>
      </c>
      <c r="D488" s="110"/>
      <c r="E488" s="32"/>
      <c r="F488" s="42"/>
      <c r="G488" s="33"/>
      <c r="H488" s="11">
        <f>E488*G488</f>
        <v>0</v>
      </c>
    </row>
    <row r="489" spans="1:8" x14ac:dyDescent="0.25">
      <c r="A489" s="27"/>
      <c r="B489" s="141">
        <v>8</v>
      </c>
      <c r="C489" s="119">
        <v>87100</v>
      </c>
      <c r="D489" s="110"/>
      <c r="E489" s="32"/>
      <c r="F489" s="42"/>
      <c r="G489" s="33"/>
      <c r="H489" s="11">
        <f>E489*G489</f>
        <v>0</v>
      </c>
    </row>
    <row r="490" spans="1:8" s="2" customFormat="1" ht="13.5" x14ac:dyDescent="0.25">
      <c r="A490" s="27"/>
      <c r="B490" s="141">
        <v>8</v>
      </c>
      <c r="C490" s="119">
        <v>87100</v>
      </c>
      <c r="D490" s="111"/>
      <c r="E490" s="28"/>
      <c r="F490" s="41"/>
      <c r="G490" s="29"/>
      <c r="H490" s="11">
        <f t="shared" ref="H490:H497" si="34">E490*G490</f>
        <v>0</v>
      </c>
    </row>
    <row r="491" spans="1:8" s="2" customFormat="1" ht="13.5" x14ac:dyDescent="0.25">
      <c r="A491" s="27"/>
      <c r="B491" s="141">
        <v>8</v>
      </c>
      <c r="C491" s="119">
        <v>87100</v>
      </c>
      <c r="D491" s="111"/>
      <c r="E491" s="28"/>
      <c r="F491" s="41"/>
      <c r="G491" s="29"/>
      <c r="H491" s="11">
        <f t="shared" si="34"/>
        <v>0</v>
      </c>
    </row>
    <row r="492" spans="1:8" s="2" customFormat="1" ht="13.5" x14ac:dyDescent="0.25">
      <c r="A492" s="27"/>
      <c r="B492" s="141">
        <v>8</v>
      </c>
      <c r="C492" s="119">
        <v>87100</v>
      </c>
      <c r="D492" s="111"/>
      <c r="E492" s="28"/>
      <c r="F492" s="41"/>
      <c r="G492" s="29"/>
      <c r="H492" s="11">
        <f t="shared" si="34"/>
        <v>0</v>
      </c>
    </row>
    <row r="493" spans="1:8" s="2" customFormat="1" ht="13.5" x14ac:dyDescent="0.25">
      <c r="A493" s="27"/>
      <c r="B493" s="141">
        <v>8</v>
      </c>
      <c r="C493" s="119">
        <v>87100</v>
      </c>
      <c r="D493" s="111"/>
      <c r="E493" s="28"/>
      <c r="F493" s="41"/>
      <c r="G493" s="29"/>
      <c r="H493" s="11">
        <f t="shared" si="34"/>
        <v>0</v>
      </c>
    </row>
    <row r="494" spans="1:8" s="2" customFormat="1" ht="13.5" x14ac:dyDescent="0.25">
      <c r="A494" s="27"/>
      <c r="B494" s="141">
        <v>8</v>
      </c>
      <c r="C494" s="119">
        <v>87100</v>
      </c>
      <c r="D494" s="111"/>
      <c r="E494" s="28"/>
      <c r="F494" s="41"/>
      <c r="G494" s="29"/>
      <c r="H494" s="11">
        <f t="shared" si="34"/>
        <v>0</v>
      </c>
    </row>
    <row r="495" spans="1:8" s="2" customFormat="1" ht="13.5" x14ac:dyDescent="0.25">
      <c r="A495" s="27"/>
      <c r="B495" s="141">
        <v>8</v>
      </c>
      <c r="C495" s="119">
        <v>87100</v>
      </c>
      <c r="D495" s="110"/>
      <c r="E495" s="34"/>
      <c r="F495" s="43"/>
      <c r="G495" s="35"/>
      <c r="H495" s="11">
        <f t="shared" si="34"/>
        <v>0</v>
      </c>
    </row>
    <row r="496" spans="1:8" s="2" customFormat="1" ht="13.5" x14ac:dyDescent="0.25">
      <c r="A496" s="27"/>
      <c r="B496" s="141">
        <v>8</v>
      </c>
      <c r="C496" s="119">
        <v>87100</v>
      </c>
      <c r="D496" s="112"/>
      <c r="E496" s="32"/>
      <c r="F496" s="42"/>
      <c r="G496" s="33"/>
      <c r="H496" s="11">
        <f t="shared" si="34"/>
        <v>0</v>
      </c>
    </row>
    <row r="497" spans="1:8" x14ac:dyDescent="0.25">
      <c r="A497" s="27"/>
      <c r="B497" s="141">
        <v>8</v>
      </c>
      <c r="C497" s="119">
        <v>87100</v>
      </c>
      <c r="D497" s="160"/>
      <c r="E497" s="34"/>
      <c r="F497" s="43"/>
      <c r="G497" s="35"/>
      <c r="H497" s="11">
        <f t="shared" si="34"/>
        <v>0</v>
      </c>
    </row>
    <row r="498" spans="1:8" x14ac:dyDescent="0.25">
      <c r="A498" s="98" t="s">
        <v>72</v>
      </c>
      <c r="B498" s="147">
        <v>8</v>
      </c>
      <c r="C498" s="130">
        <v>87100</v>
      </c>
      <c r="D498" s="157"/>
      <c r="E498" s="6"/>
      <c r="F498" s="30"/>
      <c r="G498" s="157" t="s">
        <v>200</v>
      </c>
      <c r="H498" s="195">
        <f>SUM(H488:H497)</f>
        <v>0</v>
      </c>
    </row>
    <row r="499" spans="1:8" x14ac:dyDescent="0.25">
      <c r="A499" s="37" t="s">
        <v>72</v>
      </c>
      <c r="B499" s="144">
        <v>8</v>
      </c>
      <c r="C499" s="118">
        <v>88000</v>
      </c>
      <c r="D499" s="150" t="s">
        <v>429</v>
      </c>
      <c r="E499" s="39"/>
      <c r="F499" s="39"/>
      <c r="G499" s="39"/>
      <c r="H499" s="40"/>
    </row>
    <row r="500" spans="1:8" x14ac:dyDescent="0.25">
      <c r="A500" s="37" t="s">
        <v>72</v>
      </c>
      <c r="B500" s="144">
        <v>8</v>
      </c>
      <c r="C500" s="118">
        <v>88000</v>
      </c>
      <c r="D500" s="108" t="s">
        <v>201</v>
      </c>
      <c r="E500" s="101"/>
      <c r="F500" s="102"/>
      <c r="G500" s="102"/>
      <c r="H500" s="103"/>
    </row>
    <row r="501" spans="1:8" x14ac:dyDescent="0.25">
      <c r="A501" s="37"/>
      <c r="B501" s="144">
        <v>8</v>
      </c>
      <c r="C501" s="118">
        <v>88000</v>
      </c>
      <c r="D501" s="108" t="s">
        <v>202</v>
      </c>
      <c r="E501" s="101"/>
      <c r="F501" s="102"/>
      <c r="G501" s="102"/>
      <c r="H501" s="103"/>
    </row>
    <row r="502" spans="1:8" x14ac:dyDescent="0.25">
      <c r="A502" s="37"/>
      <c r="B502" s="144">
        <v>8</v>
      </c>
      <c r="C502" s="118">
        <v>88000</v>
      </c>
      <c r="D502" s="108" t="s">
        <v>203</v>
      </c>
      <c r="E502" s="101"/>
      <c r="F502" s="102"/>
      <c r="G502" s="102"/>
      <c r="H502" s="103"/>
    </row>
    <row r="503" spans="1:8" x14ac:dyDescent="0.25">
      <c r="A503" s="37"/>
      <c r="B503" s="144">
        <v>8</v>
      </c>
      <c r="C503" s="118">
        <v>88000</v>
      </c>
      <c r="D503" s="108" t="s">
        <v>204</v>
      </c>
      <c r="E503" s="101"/>
      <c r="F503" s="102"/>
      <c r="G503" s="102"/>
      <c r="H503" s="103"/>
    </row>
    <row r="504" spans="1:8" x14ac:dyDescent="0.25">
      <c r="A504" s="37"/>
      <c r="B504" s="144">
        <v>8</v>
      </c>
      <c r="C504" s="118">
        <v>88000</v>
      </c>
      <c r="D504" s="108" t="s">
        <v>205</v>
      </c>
      <c r="E504" s="101"/>
      <c r="F504" s="102"/>
      <c r="G504" s="102"/>
      <c r="H504" s="103"/>
    </row>
    <row r="505" spans="1:8" x14ac:dyDescent="0.25">
      <c r="A505" s="27"/>
      <c r="B505" s="141">
        <v>8</v>
      </c>
      <c r="C505" s="119">
        <v>88000</v>
      </c>
      <c r="D505" s="110"/>
      <c r="E505" s="32"/>
      <c r="F505" s="42"/>
      <c r="G505" s="33"/>
      <c r="H505" s="11">
        <f>E505*G505</f>
        <v>0</v>
      </c>
    </row>
    <row r="506" spans="1:8" x14ac:dyDescent="0.25">
      <c r="A506" s="27"/>
      <c r="B506" s="141">
        <v>8</v>
      </c>
      <c r="C506" s="119">
        <v>88000</v>
      </c>
      <c r="D506" s="110"/>
      <c r="E506" s="32"/>
      <c r="F506" s="42"/>
      <c r="G506" s="33"/>
      <c r="H506" s="11">
        <f>E506*G506</f>
        <v>0</v>
      </c>
    </row>
    <row r="507" spans="1:8" s="2" customFormat="1" ht="13.5" x14ac:dyDescent="0.25">
      <c r="A507" s="27"/>
      <c r="B507" s="141">
        <v>8</v>
      </c>
      <c r="C507" s="119">
        <v>88000</v>
      </c>
      <c r="D507" s="111"/>
      <c r="E507" s="28"/>
      <c r="F507" s="41"/>
      <c r="G507" s="29"/>
      <c r="H507" s="11">
        <f t="shared" ref="H507:H514" si="35">E507*G507</f>
        <v>0</v>
      </c>
    </row>
    <row r="508" spans="1:8" s="2" customFormat="1" ht="13.5" x14ac:dyDescent="0.25">
      <c r="A508" s="27"/>
      <c r="B508" s="141">
        <v>8</v>
      </c>
      <c r="C508" s="119">
        <v>88000</v>
      </c>
      <c r="D508" s="111"/>
      <c r="E508" s="28"/>
      <c r="F508" s="41"/>
      <c r="G508" s="29"/>
      <c r="H508" s="11">
        <f t="shared" si="35"/>
        <v>0</v>
      </c>
    </row>
    <row r="509" spans="1:8" s="2" customFormat="1" ht="13.5" x14ac:dyDescent="0.25">
      <c r="A509" s="27"/>
      <c r="B509" s="141">
        <v>8</v>
      </c>
      <c r="C509" s="119">
        <v>88000</v>
      </c>
      <c r="D509" s="111"/>
      <c r="E509" s="28"/>
      <c r="F509" s="41"/>
      <c r="G509" s="29"/>
      <c r="H509" s="11">
        <f t="shared" si="35"/>
        <v>0</v>
      </c>
    </row>
    <row r="510" spans="1:8" s="2" customFormat="1" ht="13.5" x14ac:dyDescent="0.25">
      <c r="A510" s="27"/>
      <c r="B510" s="141">
        <v>8</v>
      </c>
      <c r="C510" s="119">
        <v>88000</v>
      </c>
      <c r="D510" s="111"/>
      <c r="E510" s="28"/>
      <c r="F510" s="41"/>
      <c r="G510" s="29"/>
      <c r="H510" s="11">
        <f t="shared" si="35"/>
        <v>0</v>
      </c>
    </row>
    <row r="511" spans="1:8" s="2" customFormat="1" ht="13.5" x14ac:dyDescent="0.25">
      <c r="A511" s="27"/>
      <c r="B511" s="141">
        <v>8</v>
      </c>
      <c r="C511" s="119">
        <v>88000</v>
      </c>
      <c r="D511" s="111"/>
      <c r="E511" s="28"/>
      <c r="F511" s="41"/>
      <c r="G511" s="29"/>
      <c r="H511" s="11">
        <f t="shared" si="35"/>
        <v>0</v>
      </c>
    </row>
    <row r="512" spans="1:8" s="2" customFormat="1" ht="13.5" x14ac:dyDescent="0.25">
      <c r="A512" s="27"/>
      <c r="B512" s="141">
        <v>8</v>
      </c>
      <c r="C512" s="119">
        <v>88000</v>
      </c>
      <c r="D512" s="110"/>
      <c r="E512" s="34"/>
      <c r="F512" s="43"/>
      <c r="G512" s="35"/>
      <c r="H512" s="11">
        <f t="shared" si="35"/>
        <v>0</v>
      </c>
    </row>
    <row r="513" spans="1:8" s="2" customFormat="1" ht="13.5" x14ac:dyDescent="0.25">
      <c r="A513" s="27"/>
      <c r="B513" s="141">
        <v>8</v>
      </c>
      <c r="C513" s="119">
        <v>88000</v>
      </c>
      <c r="D513" s="112"/>
      <c r="E513" s="32"/>
      <c r="F513" s="42"/>
      <c r="G513" s="33"/>
      <c r="H513" s="11">
        <f t="shared" si="35"/>
        <v>0</v>
      </c>
    </row>
    <row r="514" spans="1:8" x14ac:dyDescent="0.25">
      <c r="A514" s="27"/>
      <c r="B514" s="141">
        <v>8</v>
      </c>
      <c r="C514" s="119">
        <v>88000</v>
      </c>
      <c r="D514" s="160"/>
      <c r="E514" s="34"/>
      <c r="F514" s="43"/>
      <c r="G514" s="35"/>
      <c r="H514" s="11">
        <f t="shared" si="35"/>
        <v>0</v>
      </c>
    </row>
    <row r="515" spans="1:8" x14ac:dyDescent="0.25">
      <c r="A515" s="98" t="s">
        <v>72</v>
      </c>
      <c r="B515" s="147">
        <v>8</v>
      </c>
      <c r="C515" s="130">
        <v>88000</v>
      </c>
      <c r="D515" s="157"/>
      <c r="E515" s="6"/>
      <c r="F515" s="30"/>
      <c r="G515" s="157" t="s">
        <v>206</v>
      </c>
      <c r="H515" s="195">
        <f>SUM(H505:H514)</f>
        <v>0</v>
      </c>
    </row>
    <row r="516" spans="1:8" x14ac:dyDescent="0.25">
      <c r="A516" s="96"/>
      <c r="B516" s="146">
        <v>8</v>
      </c>
      <c r="C516" s="129"/>
      <c r="D516" s="164"/>
      <c r="E516" s="57"/>
      <c r="F516" s="57"/>
      <c r="G516" s="164" t="s">
        <v>207</v>
      </c>
      <c r="H516" s="192">
        <f>H390+H403+H415+H428+H440+H455+H469+H481+H498+H515</f>
        <v>0</v>
      </c>
    </row>
    <row r="517" spans="1:8" s="2" customFormat="1" ht="13.5" x14ac:dyDescent="0.25">
      <c r="A517" s="55" t="s">
        <v>72</v>
      </c>
      <c r="B517" s="139"/>
      <c r="C517" s="127"/>
      <c r="D517" s="53"/>
      <c r="E517" s="54"/>
      <c r="F517" s="54"/>
      <c r="G517" s="54"/>
      <c r="H517" s="54"/>
    </row>
    <row r="518" spans="1:8" x14ac:dyDescent="0.25">
      <c r="A518" s="100" t="s">
        <v>70</v>
      </c>
      <c r="B518" s="143">
        <v>9</v>
      </c>
      <c r="C518" s="128"/>
      <c r="D518" s="22" t="s">
        <v>208</v>
      </c>
      <c r="E518" s="22"/>
      <c r="F518" s="22"/>
      <c r="G518" s="22"/>
      <c r="H518" s="22"/>
    </row>
    <row r="519" spans="1:8" x14ac:dyDescent="0.25">
      <c r="A519" s="37" t="s">
        <v>72</v>
      </c>
      <c r="B519" s="144">
        <v>9</v>
      </c>
      <c r="C519" s="118">
        <v>92216</v>
      </c>
      <c r="D519" s="150" t="s">
        <v>211</v>
      </c>
      <c r="E519" s="39"/>
      <c r="F519" s="39"/>
      <c r="G519" s="39"/>
      <c r="H519" s="40"/>
    </row>
    <row r="520" spans="1:8" x14ac:dyDescent="0.25">
      <c r="A520" s="27"/>
      <c r="B520" s="141">
        <v>9</v>
      </c>
      <c r="C520" s="119">
        <v>92216</v>
      </c>
      <c r="D520" s="110"/>
      <c r="E520" s="32"/>
      <c r="F520" s="42"/>
      <c r="G520" s="33"/>
      <c r="H520" s="11">
        <f>E520*G520</f>
        <v>0</v>
      </c>
    </row>
    <row r="521" spans="1:8" x14ac:dyDescent="0.25">
      <c r="A521" s="27"/>
      <c r="B521" s="141">
        <v>9</v>
      </c>
      <c r="C521" s="119">
        <v>92216</v>
      </c>
      <c r="D521" s="110"/>
      <c r="E521" s="32"/>
      <c r="F521" s="42"/>
      <c r="G521" s="33"/>
      <c r="H521" s="11">
        <f>E521*G521</f>
        <v>0</v>
      </c>
    </row>
    <row r="522" spans="1:8" s="2" customFormat="1" ht="13.5" x14ac:dyDescent="0.25">
      <c r="A522" s="27"/>
      <c r="B522" s="141">
        <v>9</v>
      </c>
      <c r="C522" s="119">
        <v>92216</v>
      </c>
      <c r="D522" s="111"/>
      <c r="E522" s="28"/>
      <c r="F522" s="41"/>
      <c r="G522" s="29"/>
      <c r="H522" s="11">
        <f t="shared" ref="H522:H529" si="36">E522*G522</f>
        <v>0</v>
      </c>
    </row>
    <row r="523" spans="1:8" s="2" customFormat="1" ht="13.5" x14ac:dyDescent="0.25">
      <c r="A523" s="27"/>
      <c r="B523" s="141">
        <v>9</v>
      </c>
      <c r="C523" s="119">
        <v>92216</v>
      </c>
      <c r="D523" s="111"/>
      <c r="E523" s="28"/>
      <c r="F523" s="41"/>
      <c r="G523" s="29"/>
      <c r="H523" s="11">
        <f t="shared" si="36"/>
        <v>0</v>
      </c>
    </row>
    <row r="524" spans="1:8" s="2" customFormat="1" ht="13.5" x14ac:dyDescent="0.25">
      <c r="A524" s="27"/>
      <c r="B524" s="141">
        <v>9</v>
      </c>
      <c r="C524" s="119">
        <v>92216</v>
      </c>
      <c r="D524" s="111"/>
      <c r="E524" s="28"/>
      <c r="F524" s="41"/>
      <c r="G524" s="29"/>
      <c r="H524" s="11">
        <f t="shared" si="36"/>
        <v>0</v>
      </c>
    </row>
    <row r="525" spans="1:8" s="2" customFormat="1" ht="13.5" x14ac:dyDescent="0.25">
      <c r="A525" s="27"/>
      <c r="B525" s="141">
        <v>9</v>
      </c>
      <c r="C525" s="119">
        <v>92216</v>
      </c>
      <c r="D525" s="111"/>
      <c r="E525" s="28"/>
      <c r="F525" s="41"/>
      <c r="G525" s="29"/>
      <c r="H525" s="11">
        <f t="shared" si="36"/>
        <v>0</v>
      </c>
    </row>
    <row r="526" spans="1:8" s="2" customFormat="1" ht="13.5" x14ac:dyDescent="0.25">
      <c r="A526" s="27"/>
      <c r="B526" s="141">
        <v>9</v>
      </c>
      <c r="C526" s="119">
        <v>92216</v>
      </c>
      <c r="D526" s="111"/>
      <c r="E526" s="28"/>
      <c r="F526" s="41"/>
      <c r="G526" s="29"/>
      <c r="H526" s="11">
        <f t="shared" si="36"/>
        <v>0</v>
      </c>
    </row>
    <row r="527" spans="1:8" s="2" customFormat="1" ht="13.5" x14ac:dyDescent="0.25">
      <c r="A527" s="27"/>
      <c r="B527" s="141">
        <v>9</v>
      </c>
      <c r="C527" s="119">
        <v>92216</v>
      </c>
      <c r="D527" s="110"/>
      <c r="E527" s="34"/>
      <c r="F527" s="43"/>
      <c r="G527" s="35"/>
      <c r="H527" s="11">
        <f t="shared" si="36"/>
        <v>0</v>
      </c>
    </row>
    <row r="528" spans="1:8" s="2" customFormat="1" ht="13.5" x14ac:dyDescent="0.25">
      <c r="A528" s="27"/>
      <c r="B528" s="141">
        <v>9</v>
      </c>
      <c r="C528" s="119">
        <v>92216</v>
      </c>
      <c r="D528" s="112"/>
      <c r="E528" s="32"/>
      <c r="F528" s="42"/>
      <c r="G528" s="33"/>
      <c r="H528" s="11">
        <f t="shared" si="36"/>
        <v>0</v>
      </c>
    </row>
    <row r="529" spans="1:8" x14ac:dyDescent="0.25">
      <c r="A529" s="27"/>
      <c r="B529" s="141">
        <v>9</v>
      </c>
      <c r="C529" s="119">
        <v>92216</v>
      </c>
      <c r="D529" s="160"/>
      <c r="E529" s="34"/>
      <c r="F529" s="43"/>
      <c r="G529" s="35"/>
      <c r="H529" s="11">
        <f t="shared" si="36"/>
        <v>0</v>
      </c>
    </row>
    <row r="530" spans="1:8" x14ac:dyDescent="0.25">
      <c r="A530" s="98" t="s">
        <v>72</v>
      </c>
      <c r="B530" s="147">
        <v>9</v>
      </c>
      <c r="C530" s="130">
        <v>92216</v>
      </c>
      <c r="D530" s="157"/>
      <c r="E530" s="6"/>
      <c r="F530" s="30"/>
      <c r="G530" s="157" t="s">
        <v>212</v>
      </c>
      <c r="H530" s="195">
        <f>SUM(H520:H529)</f>
        <v>0</v>
      </c>
    </row>
    <row r="531" spans="1:8" x14ac:dyDescent="0.25">
      <c r="A531" s="37" t="s">
        <v>72</v>
      </c>
      <c r="B531" s="144">
        <v>9</v>
      </c>
      <c r="C531" s="118">
        <v>92300</v>
      </c>
      <c r="D531" s="150" t="s">
        <v>209</v>
      </c>
      <c r="E531" s="39"/>
      <c r="F531" s="39"/>
      <c r="G531" s="39"/>
      <c r="H531" s="40"/>
    </row>
    <row r="532" spans="1:8" x14ac:dyDescent="0.25">
      <c r="A532" s="27"/>
      <c r="B532" s="141">
        <v>9</v>
      </c>
      <c r="C532" s="119">
        <v>92300</v>
      </c>
      <c r="D532" s="110"/>
      <c r="E532" s="32"/>
      <c r="F532" s="42"/>
      <c r="G532" s="33"/>
      <c r="H532" s="11">
        <f>E532*G532</f>
        <v>0</v>
      </c>
    </row>
    <row r="533" spans="1:8" x14ac:dyDescent="0.25">
      <c r="A533" s="27"/>
      <c r="B533" s="141">
        <v>9</v>
      </c>
      <c r="C533" s="119">
        <v>92300</v>
      </c>
      <c r="D533" s="110"/>
      <c r="E533" s="32"/>
      <c r="F533" s="42"/>
      <c r="G533" s="33"/>
      <c r="H533" s="11">
        <f>E533*G533</f>
        <v>0</v>
      </c>
    </row>
    <row r="534" spans="1:8" s="2" customFormat="1" ht="13.5" x14ac:dyDescent="0.25">
      <c r="A534" s="27"/>
      <c r="B534" s="141">
        <v>9</v>
      </c>
      <c r="C534" s="119">
        <v>92300</v>
      </c>
      <c r="D534" s="111"/>
      <c r="E534" s="28"/>
      <c r="F534" s="41"/>
      <c r="G534" s="29"/>
      <c r="H534" s="11">
        <f t="shared" ref="H534:H541" si="37">E534*G534</f>
        <v>0</v>
      </c>
    </row>
    <row r="535" spans="1:8" s="2" customFormat="1" ht="13.5" x14ac:dyDescent="0.25">
      <c r="A535" s="27"/>
      <c r="B535" s="141">
        <v>9</v>
      </c>
      <c r="C535" s="119">
        <v>92300</v>
      </c>
      <c r="D535" s="111"/>
      <c r="E535" s="28"/>
      <c r="F535" s="41"/>
      <c r="G535" s="29"/>
      <c r="H535" s="11">
        <f t="shared" si="37"/>
        <v>0</v>
      </c>
    </row>
    <row r="536" spans="1:8" s="2" customFormat="1" ht="13.5" x14ac:dyDescent="0.25">
      <c r="A536" s="27"/>
      <c r="B536" s="141">
        <v>9</v>
      </c>
      <c r="C536" s="119">
        <v>92300</v>
      </c>
      <c r="D536" s="111"/>
      <c r="E536" s="28"/>
      <c r="F536" s="41"/>
      <c r="G536" s="29"/>
      <c r="H536" s="11">
        <f t="shared" si="37"/>
        <v>0</v>
      </c>
    </row>
    <row r="537" spans="1:8" s="2" customFormat="1" ht="13.5" x14ac:dyDescent="0.25">
      <c r="A537" s="27"/>
      <c r="B537" s="141">
        <v>9</v>
      </c>
      <c r="C537" s="119">
        <v>92300</v>
      </c>
      <c r="D537" s="111"/>
      <c r="E537" s="28"/>
      <c r="F537" s="41"/>
      <c r="G537" s="29"/>
      <c r="H537" s="11">
        <f t="shared" si="37"/>
        <v>0</v>
      </c>
    </row>
    <row r="538" spans="1:8" s="2" customFormat="1" ht="13.5" x14ac:dyDescent="0.25">
      <c r="A538" s="27"/>
      <c r="B538" s="141">
        <v>9</v>
      </c>
      <c r="C538" s="119">
        <v>92300</v>
      </c>
      <c r="D538" s="111"/>
      <c r="E538" s="28"/>
      <c r="F538" s="41"/>
      <c r="G538" s="29"/>
      <c r="H538" s="11">
        <f t="shared" si="37"/>
        <v>0</v>
      </c>
    </row>
    <row r="539" spans="1:8" s="2" customFormat="1" ht="13.5" x14ac:dyDescent="0.25">
      <c r="A539" s="27"/>
      <c r="B539" s="141">
        <v>9</v>
      </c>
      <c r="C539" s="119">
        <v>92300</v>
      </c>
      <c r="D539" s="110"/>
      <c r="E539" s="34"/>
      <c r="F539" s="43"/>
      <c r="G539" s="35"/>
      <c r="H539" s="11">
        <f t="shared" si="37"/>
        <v>0</v>
      </c>
    </row>
    <row r="540" spans="1:8" s="2" customFormat="1" ht="13.5" x14ac:dyDescent="0.25">
      <c r="A540" s="27"/>
      <c r="B540" s="141">
        <v>9</v>
      </c>
      <c r="C540" s="119">
        <v>92300</v>
      </c>
      <c r="D540" s="112"/>
      <c r="E540" s="32"/>
      <c r="F540" s="42"/>
      <c r="G540" s="33"/>
      <c r="H540" s="11">
        <f t="shared" si="37"/>
        <v>0</v>
      </c>
    </row>
    <row r="541" spans="1:8" x14ac:dyDescent="0.25">
      <c r="A541" s="27"/>
      <c r="B541" s="141">
        <v>9</v>
      </c>
      <c r="C541" s="119">
        <v>92300</v>
      </c>
      <c r="D541" s="160"/>
      <c r="E541" s="34"/>
      <c r="F541" s="43"/>
      <c r="G541" s="35"/>
      <c r="H541" s="11">
        <f t="shared" si="37"/>
        <v>0</v>
      </c>
    </row>
    <row r="542" spans="1:8" x14ac:dyDescent="0.25">
      <c r="A542" s="98" t="s">
        <v>72</v>
      </c>
      <c r="B542" s="147">
        <v>9</v>
      </c>
      <c r="C542" s="130">
        <v>92300</v>
      </c>
      <c r="D542" s="157"/>
      <c r="E542" s="6"/>
      <c r="F542" s="30"/>
      <c r="G542" s="157" t="s">
        <v>210</v>
      </c>
      <c r="H542" s="195">
        <f>SUM(H532:H541)</f>
        <v>0</v>
      </c>
    </row>
    <row r="543" spans="1:8" x14ac:dyDescent="0.25">
      <c r="A543" s="37" t="s">
        <v>72</v>
      </c>
      <c r="B543" s="144">
        <v>9</v>
      </c>
      <c r="C543" s="118">
        <v>92400</v>
      </c>
      <c r="D543" s="185" t="s">
        <v>213</v>
      </c>
      <c r="E543" s="39"/>
      <c r="F543" s="39"/>
      <c r="G543" s="39"/>
      <c r="H543" s="40"/>
    </row>
    <row r="544" spans="1:8" x14ac:dyDescent="0.25">
      <c r="A544" s="37" t="s">
        <v>72</v>
      </c>
      <c r="B544" s="144">
        <v>9</v>
      </c>
      <c r="C544" s="118">
        <v>92400</v>
      </c>
      <c r="D544" s="108" t="s">
        <v>214</v>
      </c>
      <c r="E544" s="101"/>
      <c r="F544" s="102"/>
      <c r="G544" s="102"/>
      <c r="H544" s="103"/>
    </row>
    <row r="545" spans="1:8" x14ac:dyDescent="0.25">
      <c r="A545" s="27"/>
      <c r="B545" s="141">
        <v>9</v>
      </c>
      <c r="C545" s="119">
        <v>92400</v>
      </c>
      <c r="D545" s="110"/>
      <c r="E545" s="32"/>
      <c r="F545" s="42"/>
      <c r="G545" s="33"/>
      <c r="H545" s="11">
        <f>E545*G545</f>
        <v>0</v>
      </c>
    </row>
    <row r="546" spans="1:8" x14ac:dyDescent="0.25">
      <c r="A546" s="27"/>
      <c r="B546" s="141">
        <v>9</v>
      </c>
      <c r="C546" s="119">
        <v>92400</v>
      </c>
      <c r="D546" s="110"/>
      <c r="E546" s="32"/>
      <c r="F546" s="42"/>
      <c r="G546" s="33"/>
      <c r="H546" s="11">
        <f>E546*G546</f>
        <v>0</v>
      </c>
    </row>
    <row r="547" spans="1:8" s="2" customFormat="1" ht="13.5" x14ac:dyDescent="0.25">
      <c r="A547" s="27"/>
      <c r="B547" s="141">
        <v>9</v>
      </c>
      <c r="C547" s="119">
        <v>92400</v>
      </c>
      <c r="D547" s="111"/>
      <c r="E547" s="28"/>
      <c r="F547" s="41"/>
      <c r="G547" s="29"/>
      <c r="H547" s="11">
        <f t="shared" ref="H547:H554" si="38">E547*G547</f>
        <v>0</v>
      </c>
    </row>
    <row r="548" spans="1:8" s="2" customFormat="1" ht="13.5" x14ac:dyDescent="0.25">
      <c r="A548" s="27"/>
      <c r="B548" s="141">
        <v>9</v>
      </c>
      <c r="C548" s="119">
        <v>92400</v>
      </c>
      <c r="D548" s="111"/>
      <c r="E548" s="28"/>
      <c r="F548" s="41"/>
      <c r="G548" s="29"/>
      <c r="H548" s="11">
        <f t="shared" si="38"/>
        <v>0</v>
      </c>
    </row>
    <row r="549" spans="1:8" s="2" customFormat="1" ht="13.5" x14ac:dyDescent="0.25">
      <c r="A549" s="27"/>
      <c r="B549" s="141">
        <v>9</v>
      </c>
      <c r="C549" s="119">
        <v>92400</v>
      </c>
      <c r="D549" s="111"/>
      <c r="E549" s="28"/>
      <c r="F549" s="41"/>
      <c r="G549" s="29"/>
      <c r="H549" s="11">
        <f t="shared" si="38"/>
        <v>0</v>
      </c>
    </row>
    <row r="550" spans="1:8" s="2" customFormat="1" ht="13.5" x14ac:dyDescent="0.25">
      <c r="A550" s="27"/>
      <c r="B550" s="141">
        <v>9</v>
      </c>
      <c r="C550" s="119">
        <v>92400</v>
      </c>
      <c r="D550" s="111"/>
      <c r="E550" s="28"/>
      <c r="F550" s="41"/>
      <c r="G550" s="29"/>
      <c r="H550" s="11">
        <f t="shared" si="38"/>
        <v>0</v>
      </c>
    </row>
    <row r="551" spans="1:8" s="2" customFormat="1" ht="13.5" x14ac:dyDescent="0.25">
      <c r="A551" s="27"/>
      <c r="B551" s="141">
        <v>9</v>
      </c>
      <c r="C551" s="119">
        <v>92400</v>
      </c>
      <c r="D551" s="111"/>
      <c r="E551" s="28"/>
      <c r="F551" s="41"/>
      <c r="G551" s="29"/>
      <c r="H551" s="11">
        <f t="shared" si="38"/>
        <v>0</v>
      </c>
    </row>
    <row r="552" spans="1:8" s="2" customFormat="1" ht="13.5" x14ac:dyDescent="0.25">
      <c r="A552" s="27"/>
      <c r="B552" s="141">
        <v>9</v>
      </c>
      <c r="C552" s="119">
        <v>92400</v>
      </c>
      <c r="D552" s="110"/>
      <c r="E552" s="34"/>
      <c r="F552" s="43"/>
      <c r="G552" s="35"/>
      <c r="H552" s="11">
        <f t="shared" si="38"/>
        <v>0</v>
      </c>
    </row>
    <row r="553" spans="1:8" s="2" customFormat="1" ht="13.5" x14ac:dyDescent="0.25">
      <c r="A553" s="27"/>
      <c r="B553" s="141">
        <v>9</v>
      </c>
      <c r="C553" s="119">
        <v>92400</v>
      </c>
      <c r="D553" s="112"/>
      <c r="E553" s="32"/>
      <c r="F553" s="42"/>
      <c r="G553" s="33"/>
      <c r="H553" s="11">
        <f t="shared" si="38"/>
        <v>0</v>
      </c>
    </row>
    <row r="554" spans="1:8" x14ac:dyDescent="0.25">
      <c r="A554" s="27"/>
      <c r="B554" s="141">
        <v>9</v>
      </c>
      <c r="C554" s="119">
        <v>92400</v>
      </c>
      <c r="D554" s="160"/>
      <c r="E554" s="34"/>
      <c r="F554" s="43"/>
      <c r="G554" s="35"/>
      <c r="H554" s="11">
        <f t="shared" si="38"/>
        <v>0</v>
      </c>
    </row>
    <row r="555" spans="1:8" x14ac:dyDescent="0.25">
      <c r="A555" s="98" t="s">
        <v>72</v>
      </c>
      <c r="B555" s="147">
        <v>9</v>
      </c>
      <c r="C555" s="130">
        <v>92400</v>
      </c>
      <c r="D555" s="157"/>
      <c r="E555" s="6"/>
      <c r="F555" s="30"/>
      <c r="G555" s="157" t="s">
        <v>215</v>
      </c>
      <c r="H555" s="195">
        <f>SUM(H545:H554)</f>
        <v>0</v>
      </c>
    </row>
    <row r="556" spans="1:8" x14ac:dyDescent="0.25">
      <c r="A556" s="37" t="s">
        <v>72</v>
      </c>
      <c r="B556" s="144">
        <v>9</v>
      </c>
      <c r="C556" s="118">
        <v>92900</v>
      </c>
      <c r="D556" s="150" t="s">
        <v>420</v>
      </c>
      <c r="E556" s="39"/>
      <c r="F556" s="39"/>
      <c r="G556" s="39"/>
      <c r="H556" s="40"/>
    </row>
    <row r="557" spans="1:8" x14ac:dyDescent="0.25">
      <c r="A557" s="27"/>
      <c r="B557" s="141">
        <v>9</v>
      </c>
      <c r="C557" s="119">
        <v>92900</v>
      </c>
      <c r="D557" s="110"/>
      <c r="E557" s="32"/>
      <c r="F557" s="42"/>
      <c r="G557" s="33"/>
      <c r="H557" s="11">
        <f>E557*G557</f>
        <v>0</v>
      </c>
    </row>
    <row r="558" spans="1:8" x14ac:dyDescent="0.25">
      <c r="A558" s="27"/>
      <c r="B558" s="141">
        <v>9</v>
      </c>
      <c r="C558" s="119">
        <v>92900</v>
      </c>
      <c r="D558" s="110"/>
      <c r="E558" s="32"/>
      <c r="F558" s="42"/>
      <c r="G558" s="33"/>
      <c r="H558" s="11">
        <f>E558*G558</f>
        <v>0</v>
      </c>
    </row>
    <row r="559" spans="1:8" s="2" customFormat="1" ht="13.5" x14ac:dyDescent="0.25">
      <c r="A559" s="27"/>
      <c r="B559" s="141">
        <v>9</v>
      </c>
      <c r="C559" s="119">
        <v>92900</v>
      </c>
      <c r="D559" s="111"/>
      <c r="E559" s="28"/>
      <c r="F559" s="41"/>
      <c r="G559" s="29"/>
      <c r="H559" s="11">
        <f t="shared" ref="H559:H566" si="39">E559*G559</f>
        <v>0</v>
      </c>
    </row>
    <row r="560" spans="1:8" s="2" customFormat="1" ht="13.5" x14ac:dyDescent="0.25">
      <c r="A560" s="27"/>
      <c r="B560" s="141">
        <v>9</v>
      </c>
      <c r="C560" s="119">
        <v>92900</v>
      </c>
      <c r="D560" s="111"/>
      <c r="E560" s="28"/>
      <c r="F560" s="41"/>
      <c r="G560" s="29"/>
      <c r="H560" s="11">
        <f t="shared" si="39"/>
        <v>0</v>
      </c>
    </row>
    <row r="561" spans="1:8" s="2" customFormat="1" ht="13.5" x14ac:dyDescent="0.25">
      <c r="A561" s="27"/>
      <c r="B561" s="141">
        <v>9</v>
      </c>
      <c r="C561" s="119">
        <v>92900</v>
      </c>
      <c r="D561" s="111"/>
      <c r="E561" s="28"/>
      <c r="F561" s="41"/>
      <c r="G561" s="29"/>
      <c r="H561" s="11">
        <f t="shared" si="39"/>
        <v>0</v>
      </c>
    </row>
    <row r="562" spans="1:8" s="2" customFormat="1" ht="13.5" x14ac:dyDescent="0.25">
      <c r="A562" s="27"/>
      <c r="B562" s="141">
        <v>9</v>
      </c>
      <c r="C562" s="119">
        <v>92900</v>
      </c>
      <c r="D562" s="111"/>
      <c r="E562" s="28"/>
      <c r="F562" s="41"/>
      <c r="G562" s="29"/>
      <c r="H562" s="11">
        <f t="shared" si="39"/>
        <v>0</v>
      </c>
    </row>
    <row r="563" spans="1:8" s="2" customFormat="1" ht="13.5" x14ac:dyDescent="0.25">
      <c r="A563" s="27"/>
      <c r="B563" s="141">
        <v>9</v>
      </c>
      <c r="C563" s="119">
        <v>92900</v>
      </c>
      <c r="D563" s="111"/>
      <c r="E563" s="28"/>
      <c r="F563" s="41"/>
      <c r="G563" s="29"/>
      <c r="H563" s="11">
        <f t="shared" si="39"/>
        <v>0</v>
      </c>
    </row>
    <row r="564" spans="1:8" s="2" customFormat="1" ht="13.5" x14ac:dyDescent="0.25">
      <c r="A564" s="27"/>
      <c r="B564" s="141">
        <v>9</v>
      </c>
      <c r="C564" s="119">
        <v>92900</v>
      </c>
      <c r="D564" s="110"/>
      <c r="E564" s="34"/>
      <c r="F564" s="43"/>
      <c r="G564" s="35"/>
      <c r="H564" s="11">
        <f t="shared" si="39"/>
        <v>0</v>
      </c>
    </row>
    <row r="565" spans="1:8" s="2" customFormat="1" ht="13.5" x14ac:dyDescent="0.25">
      <c r="A565" s="27"/>
      <c r="B565" s="141">
        <v>9</v>
      </c>
      <c r="C565" s="119">
        <v>92900</v>
      </c>
      <c r="D565" s="112"/>
      <c r="E565" s="32"/>
      <c r="F565" s="42"/>
      <c r="G565" s="33"/>
      <c r="H565" s="11">
        <f t="shared" si="39"/>
        <v>0</v>
      </c>
    </row>
    <row r="566" spans="1:8" x14ac:dyDescent="0.25">
      <c r="A566" s="27"/>
      <c r="B566" s="141">
        <v>9</v>
      </c>
      <c r="C566" s="119">
        <v>92900</v>
      </c>
      <c r="D566" s="160"/>
      <c r="E566" s="34"/>
      <c r="F566" s="43"/>
      <c r="G566" s="35"/>
      <c r="H566" s="11">
        <f t="shared" si="39"/>
        <v>0</v>
      </c>
    </row>
    <row r="567" spans="1:8" x14ac:dyDescent="0.25">
      <c r="A567" s="98" t="s">
        <v>72</v>
      </c>
      <c r="B567" s="147">
        <v>9</v>
      </c>
      <c r="C567" s="130">
        <v>92900</v>
      </c>
      <c r="D567" s="157"/>
      <c r="E567" s="6"/>
      <c r="F567" s="30"/>
      <c r="G567" s="157" t="s">
        <v>216</v>
      </c>
      <c r="H567" s="195">
        <f>SUM(H557:H566)</f>
        <v>0</v>
      </c>
    </row>
    <row r="568" spans="1:8" x14ac:dyDescent="0.25">
      <c r="A568" s="37" t="s">
        <v>72</v>
      </c>
      <c r="B568" s="144">
        <v>9</v>
      </c>
      <c r="C568" s="118">
        <v>93000</v>
      </c>
      <c r="D568" s="150" t="s">
        <v>217</v>
      </c>
      <c r="E568" s="39"/>
      <c r="F568" s="39"/>
      <c r="G568" s="39"/>
      <c r="H568" s="40"/>
    </row>
    <row r="569" spans="1:8" x14ac:dyDescent="0.25">
      <c r="A569" s="27"/>
      <c r="B569" s="141">
        <v>9</v>
      </c>
      <c r="C569" s="119">
        <v>93000</v>
      </c>
      <c r="D569" s="110"/>
      <c r="E569" s="32"/>
      <c r="F569" s="42"/>
      <c r="G569" s="33"/>
      <c r="H569" s="11">
        <f>E569*G569</f>
        <v>0</v>
      </c>
    </row>
    <row r="570" spans="1:8" x14ac:dyDescent="0.25">
      <c r="A570" s="27"/>
      <c r="B570" s="141">
        <v>9</v>
      </c>
      <c r="C570" s="119">
        <v>93000</v>
      </c>
      <c r="D570" s="110"/>
      <c r="E570" s="32"/>
      <c r="F570" s="42"/>
      <c r="G570" s="33"/>
      <c r="H570" s="11">
        <f>E570*G570</f>
        <v>0</v>
      </c>
    </row>
    <row r="571" spans="1:8" s="2" customFormat="1" ht="13.5" x14ac:dyDescent="0.25">
      <c r="A571" s="27"/>
      <c r="B571" s="141">
        <v>9</v>
      </c>
      <c r="C571" s="119">
        <v>93000</v>
      </c>
      <c r="D571" s="111"/>
      <c r="E571" s="28"/>
      <c r="F571" s="41"/>
      <c r="G571" s="29"/>
      <c r="H571" s="11">
        <f t="shared" ref="H571:H578" si="40">E571*G571</f>
        <v>0</v>
      </c>
    </row>
    <row r="572" spans="1:8" s="2" customFormat="1" ht="13.5" x14ac:dyDescent="0.25">
      <c r="A572" s="27"/>
      <c r="B572" s="141">
        <v>9</v>
      </c>
      <c r="C572" s="119">
        <v>93000</v>
      </c>
      <c r="D572" s="111"/>
      <c r="E572" s="28"/>
      <c r="F572" s="41"/>
      <c r="G572" s="29"/>
      <c r="H572" s="11">
        <f t="shared" si="40"/>
        <v>0</v>
      </c>
    </row>
    <row r="573" spans="1:8" s="2" customFormat="1" ht="13.5" x14ac:dyDescent="0.25">
      <c r="A573" s="27"/>
      <c r="B573" s="141">
        <v>9</v>
      </c>
      <c r="C573" s="119">
        <v>93000</v>
      </c>
      <c r="D573" s="111"/>
      <c r="E573" s="28"/>
      <c r="F573" s="41"/>
      <c r="G573" s="29"/>
      <c r="H573" s="11">
        <f t="shared" si="40"/>
        <v>0</v>
      </c>
    </row>
    <row r="574" spans="1:8" s="2" customFormat="1" ht="13.5" x14ac:dyDescent="0.25">
      <c r="A574" s="27"/>
      <c r="B574" s="141">
        <v>9</v>
      </c>
      <c r="C574" s="119">
        <v>93000</v>
      </c>
      <c r="D574" s="111"/>
      <c r="E574" s="28"/>
      <c r="F574" s="41"/>
      <c r="G574" s="29"/>
      <c r="H574" s="11">
        <f t="shared" si="40"/>
        <v>0</v>
      </c>
    </row>
    <row r="575" spans="1:8" s="2" customFormat="1" ht="13.5" x14ac:dyDescent="0.25">
      <c r="A575" s="27"/>
      <c r="B575" s="141">
        <v>9</v>
      </c>
      <c r="C575" s="119">
        <v>93000</v>
      </c>
      <c r="D575" s="111"/>
      <c r="E575" s="28"/>
      <c r="F575" s="41"/>
      <c r="G575" s="29"/>
      <c r="H575" s="11">
        <f t="shared" si="40"/>
        <v>0</v>
      </c>
    </row>
    <row r="576" spans="1:8" s="2" customFormat="1" ht="13.5" x14ac:dyDescent="0.25">
      <c r="A576" s="27"/>
      <c r="B576" s="141">
        <v>9</v>
      </c>
      <c r="C576" s="119">
        <v>93000</v>
      </c>
      <c r="D576" s="110"/>
      <c r="E576" s="34"/>
      <c r="F576" s="43"/>
      <c r="G576" s="35"/>
      <c r="H576" s="11">
        <f t="shared" si="40"/>
        <v>0</v>
      </c>
    </row>
    <row r="577" spans="1:8" s="2" customFormat="1" ht="13.5" x14ac:dyDescent="0.25">
      <c r="A577" s="27"/>
      <c r="B577" s="141">
        <v>9</v>
      </c>
      <c r="C577" s="119">
        <v>93000</v>
      </c>
      <c r="D577" s="112"/>
      <c r="E577" s="32"/>
      <c r="F577" s="42"/>
      <c r="G577" s="33"/>
      <c r="H577" s="11">
        <f t="shared" si="40"/>
        <v>0</v>
      </c>
    </row>
    <row r="578" spans="1:8" x14ac:dyDescent="0.25">
      <c r="A578" s="27"/>
      <c r="B578" s="141">
        <v>9</v>
      </c>
      <c r="C578" s="119">
        <v>93000</v>
      </c>
      <c r="D578" s="160"/>
      <c r="E578" s="34"/>
      <c r="F578" s="43"/>
      <c r="G578" s="35"/>
      <c r="H578" s="11">
        <f t="shared" si="40"/>
        <v>0</v>
      </c>
    </row>
    <row r="579" spans="1:8" x14ac:dyDescent="0.25">
      <c r="A579" s="98" t="s">
        <v>72</v>
      </c>
      <c r="B579" s="147">
        <v>9</v>
      </c>
      <c r="C579" s="130">
        <v>93000</v>
      </c>
      <c r="D579" s="157"/>
      <c r="E579" s="6"/>
      <c r="F579" s="30"/>
      <c r="G579" s="157" t="s">
        <v>218</v>
      </c>
      <c r="H579" s="195">
        <f>SUM(H569:H578)</f>
        <v>0</v>
      </c>
    </row>
    <row r="580" spans="1:8" x14ac:dyDescent="0.25">
      <c r="A580" s="37" t="s">
        <v>72</v>
      </c>
      <c r="B580" s="144">
        <v>9</v>
      </c>
      <c r="C580" s="118">
        <v>96513</v>
      </c>
      <c r="D580" s="150" t="s">
        <v>219</v>
      </c>
      <c r="E580" s="39"/>
      <c r="F580" s="39"/>
      <c r="G580" s="39"/>
      <c r="H580" s="40"/>
    </row>
    <row r="581" spans="1:8" x14ac:dyDescent="0.25">
      <c r="A581" s="27"/>
      <c r="B581" s="141">
        <v>9</v>
      </c>
      <c r="C581" s="119">
        <v>96513</v>
      </c>
      <c r="D581" s="110"/>
      <c r="E581" s="32"/>
      <c r="F581" s="42"/>
      <c r="G581" s="33"/>
      <c r="H581" s="11">
        <f>E581*G581</f>
        <v>0</v>
      </c>
    </row>
    <row r="582" spans="1:8" x14ac:dyDescent="0.25">
      <c r="A582" s="27"/>
      <c r="B582" s="141">
        <v>9</v>
      </c>
      <c r="C582" s="119">
        <v>96513</v>
      </c>
      <c r="D582" s="110"/>
      <c r="E582" s="32"/>
      <c r="F582" s="42"/>
      <c r="G582" s="33"/>
      <c r="H582" s="11">
        <f>E582*G582</f>
        <v>0</v>
      </c>
    </row>
    <row r="583" spans="1:8" s="2" customFormat="1" ht="13.5" x14ac:dyDescent="0.25">
      <c r="A583" s="27"/>
      <c r="B583" s="141">
        <v>9</v>
      </c>
      <c r="C583" s="119">
        <v>96513</v>
      </c>
      <c r="D583" s="111"/>
      <c r="E583" s="28"/>
      <c r="F583" s="41"/>
      <c r="G583" s="29"/>
      <c r="H583" s="11">
        <f t="shared" ref="H583:H590" si="41">E583*G583</f>
        <v>0</v>
      </c>
    </row>
    <row r="584" spans="1:8" s="2" customFormat="1" ht="13.5" x14ac:dyDescent="0.25">
      <c r="A584" s="27"/>
      <c r="B584" s="141">
        <v>9</v>
      </c>
      <c r="C584" s="119">
        <v>96513</v>
      </c>
      <c r="D584" s="111"/>
      <c r="E584" s="28"/>
      <c r="F584" s="41"/>
      <c r="G584" s="29"/>
      <c r="H584" s="11">
        <f t="shared" si="41"/>
        <v>0</v>
      </c>
    </row>
    <row r="585" spans="1:8" s="2" customFormat="1" ht="13.5" x14ac:dyDescent="0.25">
      <c r="A585" s="27"/>
      <c r="B585" s="141">
        <v>9</v>
      </c>
      <c r="C585" s="119">
        <v>96513</v>
      </c>
      <c r="D585" s="111"/>
      <c r="E585" s="28"/>
      <c r="F585" s="41"/>
      <c r="G585" s="29"/>
      <c r="H585" s="11">
        <f t="shared" si="41"/>
        <v>0</v>
      </c>
    </row>
    <row r="586" spans="1:8" s="2" customFormat="1" ht="13.5" x14ac:dyDescent="0.25">
      <c r="A586" s="27"/>
      <c r="B586" s="141">
        <v>9</v>
      </c>
      <c r="C586" s="119">
        <v>96513</v>
      </c>
      <c r="D586" s="111"/>
      <c r="E586" s="28"/>
      <c r="F586" s="41"/>
      <c r="G586" s="29"/>
      <c r="H586" s="11">
        <f t="shared" si="41"/>
        <v>0</v>
      </c>
    </row>
    <row r="587" spans="1:8" s="2" customFormat="1" ht="13.5" x14ac:dyDescent="0.25">
      <c r="A587" s="27"/>
      <c r="B587" s="141">
        <v>9</v>
      </c>
      <c r="C587" s="119">
        <v>96513</v>
      </c>
      <c r="D587" s="111"/>
      <c r="E587" s="28"/>
      <c r="F587" s="41"/>
      <c r="G587" s="29"/>
      <c r="H587" s="11">
        <f t="shared" si="41"/>
        <v>0</v>
      </c>
    </row>
    <row r="588" spans="1:8" s="2" customFormat="1" ht="13.5" x14ac:dyDescent="0.25">
      <c r="A588" s="27"/>
      <c r="B588" s="141">
        <v>9</v>
      </c>
      <c r="C588" s="119">
        <v>96513</v>
      </c>
      <c r="D588" s="110"/>
      <c r="E588" s="34"/>
      <c r="F588" s="43"/>
      <c r="G588" s="35"/>
      <c r="H588" s="11">
        <f t="shared" si="41"/>
        <v>0</v>
      </c>
    </row>
    <row r="589" spans="1:8" s="2" customFormat="1" ht="13.5" x14ac:dyDescent="0.25">
      <c r="A589" s="27"/>
      <c r="B589" s="141">
        <v>9</v>
      </c>
      <c r="C589" s="119">
        <v>96513</v>
      </c>
      <c r="D589" s="112"/>
      <c r="E589" s="32"/>
      <c r="F589" s="42"/>
      <c r="G589" s="33"/>
      <c r="H589" s="11">
        <f t="shared" si="41"/>
        <v>0</v>
      </c>
    </row>
    <row r="590" spans="1:8" x14ac:dyDescent="0.25">
      <c r="A590" s="27"/>
      <c r="B590" s="141">
        <v>9</v>
      </c>
      <c r="C590" s="119">
        <v>96513</v>
      </c>
      <c r="D590" s="160"/>
      <c r="E590" s="34"/>
      <c r="F590" s="43"/>
      <c r="G590" s="35"/>
      <c r="H590" s="11">
        <f t="shared" si="41"/>
        <v>0</v>
      </c>
    </row>
    <row r="591" spans="1:8" x14ac:dyDescent="0.25">
      <c r="A591" s="98" t="s">
        <v>72</v>
      </c>
      <c r="B591" s="147">
        <v>9</v>
      </c>
      <c r="C591" s="130">
        <v>96513</v>
      </c>
      <c r="D591" s="157"/>
      <c r="E591" s="6"/>
      <c r="F591" s="30"/>
      <c r="G591" s="157" t="s">
        <v>220</v>
      </c>
      <c r="H591" s="195">
        <f>SUM(H581:H590)</f>
        <v>0</v>
      </c>
    </row>
    <row r="592" spans="1:8" x14ac:dyDescent="0.25">
      <c r="A592" s="37" t="s">
        <v>72</v>
      </c>
      <c r="B592" s="144">
        <v>9</v>
      </c>
      <c r="C592" s="118">
        <v>96519</v>
      </c>
      <c r="D592" s="150" t="s">
        <v>221</v>
      </c>
      <c r="E592" s="39"/>
      <c r="F592" s="39"/>
      <c r="G592" s="39"/>
      <c r="H592" s="40"/>
    </row>
    <row r="593" spans="1:8" x14ac:dyDescent="0.25">
      <c r="A593" s="27"/>
      <c r="B593" s="141">
        <v>9</v>
      </c>
      <c r="C593" s="119">
        <v>96519</v>
      </c>
      <c r="D593" s="110"/>
      <c r="E593" s="32"/>
      <c r="F593" s="42"/>
      <c r="G593" s="33"/>
      <c r="H593" s="11">
        <f>E593*G593</f>
        <v>0</v>
      </c>
    </row>
    <row r="594" spans="1:8" x14ac:dyDescent="0.25">
      <c r="A594" s="27"/>
      <c r="B594" s="141">
        <v>9</v>
      </c>
      <c r="C594" s="119">
        <v>96519</v>
      </c>
      <c r="D594" s="110"/>
      <c r="E594" s="32"/>
      <c r="F594" s="42"/>
      <c r="G594" s="33"/>
      <c r="H594" s="11">
        <f>E594*G594</f>
        <v>0</v>
      </c>
    </row>
    <row r="595" spans="1:8" s="2" customFormat="1" ht="13.5" x14ac:dyDescent="0.25">
      <c r="A595" s="27"/>
      <c r="B595" s="141">
        <v>9</v>
      </c>
      <c r="C595" s="119">
        <v>96519</v>
      </c>
      <c r="D595" s="111"/>
      <c r="E595" s="28"/>
      <c r="F595" s="41"/>
      <c r="G595" s="29"/>
      <c r="H595" s="11">
        <f t="shared" ref="H595:H602" si="42">E595*G595</f>
        <v>0</v>
      </c>
    </row>
    <row r="596" spans="1:8" s="2" customFormat="1" ht="13.5" x14ac:dyDescent="0.25">
      <c r="A596" s="27"/>
      <c r="B596" s="141">
        <v>9</v>
      </c>
      <c r="C596" s="119">
        <v>96519</v>
      </c>
      <c r="D596" s="111"/>
      <c r="E596" s="28"/>
      <c r="F596" s="41"/>
      <c r="G596" s="29"/>
      <c r="H596" s="11">
        <f t="shared" si="42"/>
        <v>0</v>
      </c>
    </row>
    <row r="597" spans="1:8" s="2" customFormat="1" ht="13.5" x14ac:dyDescent="0.25">
      <c r="A597" s="27"/>
      <c r="B597" s="141">
        <v>9</v>
      </c>
      <c r="C597" s="119">
        <v>96519</v>
      </c>
      <c r="D597" s="111"/>
      <c r="E597" s="28"/>
      <c r="F597" s="41"/>
      <c r="G597" s="29"/>
      <c r="H597" s="11">
        <f t="shared" si="42"/>
        <v>0</v>
      </c>
    </row>
    <row r="598" spans="1:8" s="2" customFormat="1" ht="13.5" x14ac:dyDescent="0.25">
      <c r="A598" s="27"/>
      <c r="B598" s="141">
        <v>9</v>
      </c>
      <c r="C598" s="119">
        <v>96519</v>
      </c>
      <c r="D598" s="111"/>
      <c r="E598" s="28"/>
      <c r="F598" s="41"/>
      <c r="G598" s="29"/>
      <c r="H598" s="11">
        <f t="shared" si="42"/>
        <v>0</v>
      </c>
    </row>
    <row r="599" spans="1:8" s="2" customFormat="1" ht="13.5" x14ac:dyDescent="0.25">
      <c r="A599" s="27"/>
      <c r="B599" s="141">
        <v>9</v>
      </c>
      <c r="C599" s="119">
        <v>96519</v>
      </c>
      <c r="D599" s="111"/>
      <c r="E599" s="28"/>
      <c r="F599" s="41"/>
      <c r="G599" s="29"/>
      <c r="H599" s="11">
        <f t="shared" si="42"/>
        <v>0</v>
      </c>
    </row>
    <row r="600" spans="1:8" s="2" customFormat="1" ht="13.5" x14ac:dyDescent="0.25">
      <c r="A600" s="27"/>
      <c r="B600" s="141">
        <v>9</v>
      </c>
      <c r="C600" s="119">
        <v>96519</v>
      </c>
      <c r="D600" s="110"/>
      <c r="E600" s="34"/>
      <c r="F600" s="43"/>
      <c r="G600" s="35"/>
      <c r="H600" s="11">
        <f t="shared" si="42"/>
        <v>0</v>
      </c>
    </row>
    <row r="601" spans="1:8" s="2" customFormat="1" ht="13.5" x14ac:dyDescent="0.25">
      <c r="A601" s="27"/>
      <c r="B601" s="141">
        <v>9</v>
      </c>
      <c r="C601" s="119">
        <v>96519</v>
      </c>
      <c r="D601" s="112"/>
      <c r="E601" s="32"/>
      <c r="F601" s="42"/>
      <c r="G601" s="33"/>
      <c r="H601" s="11">
        <f t="shared" si="42"/>
        <v>0</v>
      </c>
    </row>
    <row r="602" spans="1:8" x14ac:dyDescent="0.25">
      <c r="A602" s="27"/>
      <c r="B602" s="141">
        <v>9</v>
      </c>
      <c r="C602" s="119">
        <v>96519</v>
      </c>
      <c r="D602" s="160"/>
      <c r="E602" s="34"/>
      <c r="F602" s="43"/>
      <c r="G602" s="35"/>
      <c r="H602" s="11">
        <f t="shared" si="42"/>
        <v>0</v>
      </c>
    </row>
    <row r="603" spans="1:8" x14ac:dyDescent="0.25">
      <c r="A603" s="98" t="s">
        <v>72</v>
      </c>
      <c r="B603" s="147">
        <v>9</v>
      </c>
      <c r="C603" s="130">
        <v>96519</v>
      </c>
      <c r="D603" s="157"/>
      <c r="E603" s="6"/>
      <c r="F603" s="30"/>
      <c r="G603" s="157" t="s">
        <v>222</v>
      </c>
      <c r="H603" s="195">
        <f>SUM(H593:H602)</f>
        <v>0</v>
      </c>
    </row>
    <row r="604" spans="1:8" x14ac:dyDescent="0.25">
      <c r="A604" s="37" t="s">
        <v>72</v>
      </c>
      <c r="B604" s="144">
        <v>9</v>
      </c>
      <c r="C604" s="118">
        <v>99113</v>
      </c>
      <c r="D604" s="150" t="s">
        <v>223</v>
      </c>
      <c r="E604" s="39"/>
      <c r="F604" s="39"/>
      <c r="G604" s="39"/>
      <c r="H604" s="40"/>
    </row>
    <row r="605" spans="1:8" s="2" customFormat="1" ht="13.5" x14ac:dyDescent="0.25">
      <c r="A605" s="27"/>
      <c r="B605" s="141">
        <v>9</v>
      </c>
      <c r="C605" s="119">
        <v>99113</v>
      </c>
      <c r="D605" s="110"/>
      <c r="E605" s="32"/>
      <c r="F605" s="42"/>
      <c r="G605" s="33"/>
      <c r="H605" s="11">
        <f>E605*G605</f>
        <v>0</v>
      </c>
    </row>
    <row r="606" spans="1:8" s="2" customFormat="1" ht="13.5" x14ac:dyDescent="0.25">
      <c r="A606" s="27"/>
      <c r="B606" s="141">
        <v>9</v>
      </c>
      <c r="C606" s="119">
        <v>99113</v>
      </c>
      <c r="D606" s="110"/>
      <c r="E606" s="32"/>
      <c r="F606" s="42"/>
      <c r="G606" s="33"/>
      <c r="H606" s="11">
        <f t="shared" ref="H606:H611" si="43">E606*G606</f>
        <v>0</v>
      </c>
    </row>
    <row r="607" spans="1:8" s="2" customFormat="1" ht="13.5" x14ac:dyDescent="0.25">
      <c r="A607" s="27"/>
      <c r="B607" s="141">
        <v>9</v>
      </c>
      <c r="C607" s="119">
        <v>99113</v>
      </c>
      <c r="D607" s="111"/>
      <c r="E607" s="32"/>
      <c r="F607" s="42"/>
      <c r="G607" s="33"/>
      <c r="H607" s="11">
        <f t="shared" si="43"/>
        <v>0</v>
      </c>
    </row>
    <row r="608" spans="1:8" s="2" customFormat="1" ht="13.5" x14ac:dyDescent="0.25">
      <c r="A608" s="27"/>
      <c r="B608" s="141">
        <v>9</v>
      </c>
      <c r="C608" s="119">
        <v>99113</v>
      </c>
      <c r="D608" s="111"/>
      <c r="E608" s="32"/>
      <c r="F608" s="42"/>
      <c r="G608" s="33"/>
      <c r="H608" s="11">
        <f t="shared" si="43"/>
        <v>0</v>
      </c>
    </row>
    <row r="609" spans="1:8" s="2" customFormat="1" ht="13.5" x14ac:dyDescent="0.25">
      <c r="A609" s="27"/>
      <c r="B609" s="141">
        <v>9</v>
      </c>
      <c r="C609" s="119">
        <v>99113</v>
      </c>
      <c r="D609" s="111"/>
      <c r="E609" s="32"/>
      <c r="F609" s="42"/>
      <c r="G609" s="33"/>
      <c r="H609" s="11">
        <f t="shared" si="43"/>
        <v>0</v>
      </c>
    </row>
    <row r="610" spans="1:8" s="2" customFormat="1" ht="13.5" x14ac:dyDescent="0.25">
      <c r="A610" s="27"/>
      <c r="B610" s="141">
        <v>9</v>
      </c>
      <c r="C610" s="119">
        <v>99113</v>
      </c>
      <c r="D610" s="111"/>
      <c r="E610" s="32"/>
      <c r="F610" s="42"/>
      <c r="G610" s="33"/>
      <c r="H610" s="11">
        <f t="shared" si="43"/>
        <v>0</v>
      </c>
    </row>
    <row r="611" spans="1:8" s="2" customFormat="1" ht="13.5" x14ac:dyDescent="0.25">
      <c r="A611" s="27"/>
      <c r="B611" s="141">
        <v>9</v>
      </c>
      <c r="C611" s="119">
        <v>99113</v>
      </c>
      <c r="D611" s="111"/>
      <c r="E611" s="32"/>
      <c r="F611" s="42"/>
      <c r="G611" s="33"/>
      <c r="H611" s="11">
        <f t="shared" si="43"/>
        <v>0</v>
      </c>
    </row>
    <row r="612" spans="1:8" s="2" customFormat="1" ht="13.5" x14ac:dyDescent="0.25">
      <c r="A612" s="27"/>
      <c r="B612" s="141">
        <v>9</v>
      </c>
      <c r="C612" s="119">
        <v>99113</v>
      </c>
      <c r="D612" s="110"/>
      <c r="E612" s="32"/>
      <c r="F612" s="42"/>
      <c r="G612" s="33"/>
      <c r="H612" s="11">
        <f>E612*G612</f>
        <v>0</v>
      </c>
    </row>
    <row r="613" spans="1:8" s="2" customFormat="1" ht="13.5" x14ac:dyDescent="0.25">
      <c r="A613" s="27"/>
      <c r="B613" s="141">
        <v>9</v>
      </c>
      <c r="C613" s="119">
        <v>99113</v>
      </c>
      <c r="D613" s="112"/>
      <c r="E613" s="32"/>
      <c r="F613" s="42"/>
      <c r="G613" s="33"/>
      <c r="H613" s="11">
        <f>E613*G613</f>
        <v>0</v>
      </c>
    </row>
    <row r="614" spans="1:8" s="2" customFormat="1" ht="13.5" x14ac:dyDescent="0.25">
      <c r="A614" s="27"/>
      <c r="B614" s="141">
        <v>9</v>
      </c>
      <c r="C614" s="119">
        <v>99113</v>
      </c>
      <c r="D614" s="160"/>
      <c r="E614" s="32"/>
      <c r="F614" s="42"/>
      <c r="G614" s="33"/>
      <c r="H614" s="11">
        <f>E614*G614</f>
        <v>0</v>
      </c>
    </row>
    <row r="615" spans="1:8" x14ac:dyDescent="0.25">
      <c r="A615" s="98" t="s">
        <v>72</v>
      </c>
      <c r="B615" s="147">
        <v>9</v>
      </c>
      <c r="C615" s="130">
        <v>99113</v>
      </c>
      <c r="D615" s="157"/>
      <c r="E615" s="6"/>
      <c r="F615" s="30"/>
      <c r="G615" s="157" t="s">
        <v>224</v>
      </c>
      <c r="H615" s="195">
        <f>SUM(H605:H614)</f>
        <v>0</v>
      </c>
    </row>
    <row r="616" spans="1:8" x14ac:dyDescent="0.25">
      <c r="A616" s="37" t="s">
        <v>72</v>
      </c>
      <c r="B616" s="144">
        <v>9</v>
      </c>
      <c r="C616" s="118">
        <v>99123</v>
      </c>
      <c r="D616" s="150" t="s">
        <v>225</v>
      </c>
      <c r="E616" s="39"/>
      <c r="F616" s="39"/>
      <c r="G616" s="39"/>
      <c r="H616" s="40"/>
    </row>
    <row r="617" spans="1:8" s="2" customFormat="1" ht="13.5" x14ac:dyDescent="0.25">
      <c r="A617" s="27"/>
      <c r="B617" s="141">
        <v>9</v>
      </c>
      <c r="C617" s="119">
        <v>99123</v>
      </c>
      <c r="D617" s="110"/>
      <c r="E617" s="32"/>
      <c r="F617" s="42"/>
      <c r="G617" s="33"/>
      <c r="H617" s="11">
        <f>E617*G617</f>
        <v>0</v>
      </c>
    </row>
    <row r="618" spans="1:8" s="2" customFormat="1" ht="13.5" x14ac:dyDescent="0.25">
      <c r="A618" s="27"/>
      <c r="B618" s="141">
        <v>9</v>
      </c>
      <c r="C618" s="119">
        <v>99123</v>
      </c>
      <c r="D618" s="110"/>
      <c r="E618" s="32"/>
      <c r="F618" s="42"/>
      <c r="G618" s="33"/>
      <c r="H618" s="11">
        <f t="shared" ref="H618:H623" si="44">E618*G618</f>
        <v>0</v>
      </c>
    </row>
    <row r="619" spans="1:8" s="2" customFormat="1" ht="13.5" x14ac:dyDescent="0.25">
      <c r="A619" s="27"/>
      <c r="B619" s="141">
        <v>9</v>
      </c>
      <c r="C619" s="119">
        <v>99123</v>
      </c>
      <c r="D619" s="111"/>
      <c r="E619" s="32"/>
      <c r="F619" s="42"/>
      <c r="G619" s="33"/>
      <c r="H619" s="11">
        <f t="shared" si="44"/>
        <v>0</v>
      </c>
    </row>
    <row r="620" spans="1:8" s="2" customFormat="1" ht="13.5" x14ac:dyDescent="0.25">
      <c r="A620" s="27"/>
      <c r="B620" s="141">
        <v>9</v>
      </c>
      <c r="C620" s="119">
        <v>99123</v>
      </c>
      <c r="D620" s="111"/>
      <c r="E620" s="32"/>
      <c r="F620" s="42"/>
      <c r="G620" s="33"/>
      <c r="H620" s="11">
        <f t="shared" si="44"/>
        <v>0</v>
      </c>
    </row>
    <row r="621" spans="1:8" s="2" customFormat="1" ht="13.5" x14ac:dyDescent="0.25">
      <c r="A621" s="27"/>
      <c r="B621" s="141">
        <v>9</v>
      </c>
      <c r="C621" s="119">
        <v>99123</v>
      </c>
      <c r="D621" s="111"/>
      <c r="E621" s="32"/>
      <c r="F621" s="42"/>
      <c r="G621" s="33"/>
      <c r="H621" s="11">
        <f t="shared" si="44"/>
        <v>0</v>
      </c>
    </row>
    <row r="622" spans="1:8" s="2" customFormat="1" ht="13.5" x14ac:dyDescent="0.25">
      <c r="A622" s="27"/>
      <c r="B622" s="141">
        <v>9</v>
      </c>
      <c r="C622" s="119">
        <v>99123</v>
      </c>
      <c r="D622" s="111"/>
      <c r="E622" s="32"/>
      <c r="F622" s="42"/>
      <c r="G622" s="33"/>
      <c r="H622" s="11">
        <f t="shared" si="44"/>
        <v>0</v>
      </c>
    </row>
    <row r="623" spans="1:8" s="2" customFormat="1" ht="13.5" x14ac:dyDescent="0.25">
      <c r="A623" s="27"/>
      <c r="B623" s="141">
        <v>9</v>
      </c>
      <c r="C623" s="119">
        <v>99123</v>
      </c>
      <c r="D623" s="111"/>
      <c r="E623" s="32"/>
      <c r="F623" s="42"/>
      <c r="G623" s="33"/>
      <c r="H623" s="11">
        <f t="shared" si="44"/>
        <v>0</v>
      </c>
    </row>
    <row r="624" spans="1:8" s="2" customFormat="1" ht="13.5" x14ac:dyDescent="0.25">
      <c r="A624" s="27"/>
      <c r="B624" s="141">
        <v>9</v>
      </c>
      <c r="C624" s="119">
        <v>99123</v>
      </c>
      <c r="D624" s="110"/>
      <c r="E624" s="32"/>
      <c r="F624" s="42"/>
      <c r="G624" s="33"/>
      <c r="H624" s="11">
        <f>E624*G624</f>
        <v>0</v>
      </c>
    </row>
    <row r="625" spans="1:8" s="2" customFormat="1" ht="13.5" x14ac:dyDescent="0.25">
      <c r="A625" s="27"/>
      <c r="B625" s="141">
        <v>9</v>
      </c>
      <c r="C625" s="119">
        <v>99123</v>
      </c>
      <c r="D625" s="112"/>
      <c r="E625" s="32"/>
      <c r="F625" s="42"/>
      <c r="G625" s="33"/>
      <c r="H625" s="11">
        <f>E625*G625</f>
        <v>0</v>
      </c>
    </row>
    <row r="626" spans="1:8" s="2" customFormat="1" ht="13.5" x14ac:dyDescent="0.25">
      <c r="A626" s="27"/>
      <c r="B626" s="141">
        <v>9</v>
      </c>
      <c r="C626" s="119">
        <v>99123</v>
      </c>
      <c r="D626" s="160"/>
      <c r="E626" s="32"/>
      <c r="F626" s="42"/>
      <c r="G626" s="33"/>
      <c r="H626" s="11">
        <f>E626*G626</f>
        <v>0</v>
      </c>
    </row>
    <row r="627" spans="1:8" x14ac:dyDescent="0.25">
      <c r="A627" s="98" t="s">
        <v>72</v>
      </c>
      <c r="B627" s="147">
        <v>9</v>
      </c>
      <c r="C627" s="130">
        <v>99123</v>
      </c>
      <c r="D627" s="157"/>
      <c r="E627" s="6"/>
      <c r="F627" s="30"/>
      <c r="G627" s="157" t="s">
        <v>226</v>
      </c>
      <c r="H627" s="195">
        <f>SUM(H617:H626)</f>
        <v>0</v>
      </c>
    </row>
    <row r="628" spans="1:8" x14ac:dyDescent="0.25">
      <c r="A628" s="37" t="s">
        <v>72</v>
      </c>
      <c r="B628" s="144">
        <v>9</v>
      </c>
      <c r="C628" s="118">
        <v>99723</v>
      </c>
      <c r="D628" s="185" t="s">
        <v>227</v>
      </c>
      <c r="E628" s="39"/>
      <c r="F628" s="39"/>
      <c r="G628" s="39"/>
      <c r="H628" s="40"/>
    </row>
    <row r="629" spans="1:8" x14ac:dyDescent="0.25">
      <c r="A629" s="37" t="s">
        <v>72</v>
      </c>
      <c r="B629" s="144">
        <v>9</v>
      </c>
      <c r="C629" s="118">
        <v>99723</v>
      </c>
      <c r="D629" s="108" t="s">
        <v>214</v>
      </c>
      <c r="E629" s="101"/>
      <c r="F629" s="102"/>
      <c r="G629" s="102"/>
      <c r="H629" s="103"/>
    </row>
    <row r="630" spans="1:8" s="2" customFormat="1" ht="13.5" x14ac:dyDescent="0.25">
      <c r="A630" s="27"/>
      <c r="B630" s="141">
        <v>9</v>
      </c>
      <c r="C630" s="119">
        <v>99723</v>
      </c>
      <c r="D630" s="110"/>
      <c r="E630" s="32"/>
      <c r="F630" s="42"/>
      <c r="G630" s="33"/>
      <c r="H630" s="11">
        <f>E630*G630</f>
        <v>0</v>
      </c>
    </row>
    <row r="631" spans="1:8" s="2" customFormat="1" ht="13.5" x14ac:dyDescent="0.25">
      <c r="A631" s="27"/>
      <c r="B631" s="141">
        <v>9</v>
      </c>
      <c r="C631" s="119">
        <v>99723</v>
      </c>
      <c r="D631" s="110"/>
      <c r="E631" s="32"/>
      <c r="F631" s="42"/>
      <c r="G631" s="33"/>
      <c r="H631" s="11">
        <f t="shared" ref="H631:H636" si="45">E631*G631</f>
        <v>0</v>
      </c>
    </row>
    <row r="632" spans="1:8" s="2" customFormat="1" ht="13.5" x14ac:dyDescent="0.25">
      <c r="A632" s="27"/>
      <c r="B632" s="141">
        <v>9</v>
      </c>
      <c r="C632" s="119">
        <v>99723</v>
      </c>
      <c r="D632" s="111"/>
      <c r="E632" s="32"/>
      <c r="F632" s="42"/>
      <c r="G632" s="33"/>
      <c r="H632" s="11">
        <f t="shared" si="45"/>
        <v>0</v>
      </c>
    </row>
    <row r="633" spans="1:8" s="2" customFormat="1" ht="13.5" x14ac:dyDescent="0.25">
      <c r="A633" s="27"/>
      <c r="B633" s="141">
        <v>9</v>
      </c>
      <c r="C633" s="119">
        <v>99723</v>
      </c>
      <c r="D633" s="111"/>
      <c r="E633" s="32"/>
      <c r="F633" s="42"/>
      <c r="G633" s="33"/>
      <c r="H633" s="11">
        <f t="shared" si="45"/>
        <v>0</v>
      </c>
    </row>
    <row r="634" spans="1:8" s="2" customFormat="1" ht="13.5" x14ac:dyDescent="0.25">
      <c r="A634" s="27"/>
      <c r="B634" s="141">
        <v>9</v>
      </c>
      <c r="C634" s="119">
        <v>99723</v>
      </c>
      <c r="D634" s="111"/>
      <c r="E634" s="32"/>
      <c r="F634" s="42"/>
      <c r="G634" s="33"/>
      <c r="H634" s="11">
        <f t="shared" si="45"/>
        <v>0</v>
      </c>
    </row>
    <row r="635" spans="1:8" s="2" customFormat="1" ht="13.5" x14ac:dyDescent="0.25">
      <c r="A635" s="27"/>
      <c r="B635" s="141">
        <v>9</v>
      </c>
      <c r="C635" s="119">
        <v>99723</v>
      </c>
      <c r="D635" s="111"/>
      <c r="E635" s="32"/>
      <c r="F635" s="42"/>
      <c r="G635" s="33"/>
      <c r="H635" s="11">
        <f t="shared" si="45"/>
        <v>0</v>
      </c>
    </row>
    <row r="636" spans="1:8" s="2" customFormat="1" ht="13.5" x14ac:dyDescent="0.25">
      <c r="A636" s="27"/>
      <c r="B636" s="141">
        <v>9</v>
      </c>
      <c r="C636" s="119">
        <v>99723</v>
      </c>
      <c r="D636" s="111"/>
      <c r="E636" s="32"/>
      <c r="F636" s="42"/>
      <c r="G636" s="33"/>
      <c r="H636" s="11">
        <f t="shared" si="45"/>
        <v>0</v>
      </c>
    </row>
    <row r="637" spans="1:8" s="2" customFormat="1" ht="13.5" x14ac:dyDescent="0.25">
      <c r="A637" s="27"/>
      <c r="B637" s="141">
        <v>9</v>
      </c>
      <c r="C637" s="119">
        <v>99723</v>
      </c>
      <c r="D637" s="110"/>
      <c r="E637" s="32"/>
      <c r="F637" s="42"/>
      <c r="G637" s="33"/>
      <c r="H637" s="11">
        <f>E637*G637</f>
        <v>0</v>
      </c>
    </row>
    <row r="638" spans="1:8" s="2" customFormat="1" ht="13.5" x14ac:dyDescent="0.25">
      <c r="A638" s="27"/>
      <c r="B638" s="141">
        <v>9</v>
      </c>
      <c r="C638" s="119">
        <v>99723</v>
      </c>
      <c r="D638" s="112"/>
      <c r="E638" s="32"/>
      <c r="F638" s="42"/>
      <c r="G638" s="33"/>
      <c r="H638" s="11">
        <f>E638*G638</f>
        <v>0</v>
      </c>
    </row>
    <row r="639" spans="1:8" s="2" customFormat="1" ht="13.5" x14ac:dyDescent="0.25">
      <c r="A639" s="27"/>
      <c r="B639" s="141">
        <v>9</v>
      </c>
      <c r="C639" s="119">
        <v>99723</v>
      </c>
      <c r="D639" s="160"/>
      <c r="E639" s="32"/>
      <c r="F639" s="42"/>
      <c r="G639" s="33"/>
      <c r="H639" s="11">
        <f>E639*G639</f>
        <v>0</v>
      </c>
    </row>
    <row r="640" spans="1:8" x14ac:dyDescent="0.25">
      <c r="A640" s="98" t="s">
        <v>72</v>
      </c>
      <c r="B640" s="147">
        <v>9</v>
      </c>
      <c r="C640" s="130">
        <v>99723</v>
      </c>
      <c r="D640" s="157"/>
      <c r="E640" s="6"/>
      <c r="F640" s="30"/>
      <c r="G640" s="157" t="s">
        <v>228</v>
      </c>
      <c r="H640" s="195">
        <f>SUM(H630:H639)</f>
        <v>0</v>
      </c>
    </row>
    <row r="641" spans="1:8" x14ac:dyDescent="0.25">
      <c r="A641" s="96"/>
      <c r="B641" s="146">
        <v>9</v>
      </c>
      <c r="C641" s="129"/>
      <c r="D641" s="164"/>
      <c r="E641" s="57"/>
      <c r="F641" s="57"/>
      <c r="G641" s="164" t="s">
        <v>229</v>
      </c>
      <c r="H641" s="192">
        <f>H530+H542+H555+H567+H579+H591+H603+H615+H627+H640</f>
        <v>0</v>
      </c>
    </row>
    <row r="642" spans="1:8" s="2" customFormat="1" ht="13.5" x14ac:dyDescent="0.25">
      <c r="A642" s="55" t="s">
        <v>72</v>
      </c>
      <c r="B642" s="139"/>
      <c r="C642" s="127"/>
      <c r="D642" s="53"/>
      <c r="E642" s="54"/>
      <c r="F642" s="54"/>
      <c r="G642" s="54"/>
      <c r="H642" s="54"/>
    </row>
    <row r="643" spans="1:8" x14ac:dyDescent="0.25">
      <c r="A643" s="100" t="s">
        <v>70</v>
      </c>
      <c r="B643" s="143">
        <v>10</v>
      </c>
      <c r="C643" s="128"/>
      <c r="D643" s="22" t="s">
        <v>230</v>
      </c>
      <c r="E643" s="22"/>
      <c r="F643" s="22"/>
      <c r="G643" s="22"/>
      <c r="H643" s="22"/>
    </row>
    <row r="644" spans="1:8" x14ac:dyDescent="0.25">
      <c r="A644" s="37" t="s">
        <v>72</v>
      </c>
      <c r="B644" s="144">
        <v>10</v>
      </c>
      <c r="C644" s="118">
        <v>102800</v>
      </c>
      <c r="D644" s="150" t="s">
        <v>231</v>
      </c>
      <c r="E644" s="39"/>
      <c r="F644" s="39"/>
      <c r="G644" s="39"/>
      <c r="H644" s="40"/>
    </row>
    <row r="645" spans="1:8" x14ac:dyDescent="0.25">
      <c r="A645" s="27"/>
      <c r="B645" s="141">
        <v>10</v>
      </c>
      <c r="C645" s="119">
        <v>102800</v>
      </c>
      <c r="D645" s="110"/>
      <c r="E645" s="32"/>
      <c r="F645" s="42"/>
      <c r="G645" s="33"/>
      <c r="H645" s="11">
        <f>E645*G645</f>
        <v>0</v>
      </c>
    </row>
    <row r="646" spans="1:8" x14ac:dyDescent="0.25">
      <c r="A646" s="27"/>
      <c r="B646" s="141">
        <v>10</v>
      </c>
      <c r="C646" s="119">
        <v>102800</v>
      </c>
      <c r="D646" s="110"/>
      <c r="E646" s="32"/>
      <c r="F646" s="42"/>
      <c r="G646" s="33"/>
      <c r="H646" s="11">
        <f>E646*G646</f>
        <v>0</v>
      </c>
    </row>
    <row r="647" spans="1:8" s="2" customFormat="1" ht="13.5" x14ac:dyDescent="0.25">
      <c r="A647" s="27"/>
      <c r="B647" s="141">
        <v>10</v>
      </c>
      <c r="C647" s="119">
        <v>102800</v>
      </c>
      <c r="D647" s="111"/>
      <c r="E647" s="28"/>
      <c r="F647" s="41"/>
      <c r="G647" s="29"/>
      <c r="H647" s="11">
        <f t="shared" ref="H647:H654" si="46">E647*G647</f>
        <v>0</v>
      </c>
    </row>
    <row r="648" spans="1:8" s="2" customFormat="1" ht="13.5" x14ac:dyDescent="0.25">
      <c r="A648" s="27"/>
      <c r="B648" s="141">
        <v>10</v>
      </c>
      <c r="C648" s="119">
        <v>102800</v>
      </c>
      <c r="D648" s="111"/>
      <c r="E648" s="28"/>
      <c r="F648" s="41"/>
      <c r="G648" s="29"/>
      <c r="H648" s="11">
        <f t="shared" si="46"/>
        <v>0</v>
      </c>
    </row>
    <row r="649" spans="1:8" s="2" customFormat="1" ht="13.5" x14ac:dyDescent="0.25">
      <c r="A649" s="27"/>
      <c r="B649" s="141">
        <v>10</v>
      </c>
      <c r="C649" s="119">
        <v>102800</v>
      </c>
      <c r="D649" s="111"/>
      <c r="E649" s="28"/>
      <c r="F649" s="41"/>
      <c r="G649" s="29"/>
      <c r="H649" s="11">
        <f t="shared" si="46"/>
        <v>0</v>
      </c>
    </row>
    <row r="650" spans="1:8" s="2" customFormat="1" ht="13.5" x14ac:dyDescent="0.25">
      <c r="A650" s="27"/>
      <c r="B650" s="141">
        <v>10</v>
      </c>
      <c r="C650" s="119">
        <v>102800</v>
      </c>
      <c r="D650" s="111"/>
      <c r="E650" s="28"/>
      <c r="F650" s="41"/>
      <c r="G650" s="29"/>
      <c r="H650" s="11">
        <f t="shared" si="46"/>
        <v>0</v>
      </c>
    </row>
    <row r="651" spans="1:8" s="2" customFormat="1" ht="13.5" x14ac:dyDescent="0.25">
      <c r="A651" s="27"/>
      <c r="B651" s="141">
        <v>10</v>
      </c>
      <c r="C651" s="119">
        <v>102800</v>
      </c>
      <c r="D651" s="111"/>
      <c r="E651" s="28"/>
      <c r="F651" s="41"/>
      <c r="G651" s="29"/>
      <c r="H651" s="11">
        <f t="shared" si="46"/>
        <v>0</v>
      </c>
    </row>
    <row r="652" spans="1:8" s="2" customFormat="1" ht="13.5" x14ac:dyDescent="0.25">
      <c r="A652" s="27"/>
      <c r="B652" s="141">
        <v>10</v>
      </c>
      <c r="C652" s="119">
        <v>102800</v>
      </c>
      <c r="D652" s="110"/>
      <c r="E652" s="34"/>
      <c r="F652" s="43"/>
      <c r="G652" s="35"/>
      <c r="H652" s="11">
        <f t="shared" si="46"/>
        <v>0</v>
      </c>
    </row>
    <row r="653" spans="1:8" s="2" customFormat="1" ht="13.5" x14ac:dyDescent="0.25">
      <c r="A653" s="27"/>
      <c r="B653" s="141">
        <v>10</v>
      </c>
      <c r="C653" s="119">
        <v>102800</v>
      </c>
      <c r="D653" s="112"/>
      <c r="E653" s="32"/>
      <c r="F653" s="42"/>
      <c r="G653" s="33"/>
      <c r="H653" s="11">
        <f t="shared" si="46"/>
        <v>0</v>
      </c>
    </row>
    <row r="654" spans="1:8" x14ac:dyDescent="0.25">
      <c r="A654" s="27"/>
      <c r="B654" s="141">
        <v>10</v>
      </c>
      <c r="C654" s="119">
        <v>102800</v>
      </c>
      <c r="D654" s="160"/>
      <c r="E654" s="34"/>
      <c r="F654" s="43"/>
      <c r="G654" s="35"/>
      <c r="H654" s="11">
        <f t="shared" si="46"/>
        <v>0</v>
      </c>
    </row>
    <row r="655" spans="1:8" x14ac:dyDescent="0.25">
      <c r="A655" s="98" t="s">
        <v>72</v>
      </c>
      <c r="B655" s="147">
        <v>10</v>
      </c>
      <c r="C655" s="130">
        <v>102800</v>
      </c>
      <c r="D655" s="157"/>
      <c r="E655" s="6"/>
      <c r="F655" s="30"/>
      <c r="G655" s="157" t="s">
        <v>232</v>
      </c>
      <c r="H655" s="31">
        <f>SUM(H645:H654)</f>
        <v>0</v>
      </c>
    </row>
    <row r="656" spans="1:8" x14ac:dyDescent="0.25">
      <c r="A656" s="37" t="s">
        <v>72</v>
      </c>
      <c r="B656" s="144">
        <v>10</v>
      </c>
      <c r="C656" s="118">
        <v>105500</v>
      </c>
      <c r="D656" s="150" t="s">
        <v>233</v>
      </c>
      <c r="E656" s="39"/>
      <c r="F656" s="39"/>
      <c r="G656" s="39"/>
      <c r="H656" s="40"/>
    </row>
    <row r="657" spans="1:8" x14ac:dyDescent="0.25">
      <c r="A657" s="27"/>
      <c r="B657" s="141">
        <v>10</v>
      </c>
      <c r="C657" s="119">
        <v>105500</v>
      </c>
      <c r="D657" s="110"/>
      <c r="E657" s="32"/>
      <c r="F657" s="42"/>
      <c r="G657" s="33"/>
      <c r="H657" s="11">
        <f>E657*G657</f>
        <v>0</v>
      </c>
    </row>
    <row r="658" spans="1:8" x14ac:dyDescent="0.25">
      <c r="A658" s="27"/>
      <c r="B658" s="141">
        <v>10</v>
      </c>
      <c r="C658" s="119">
        <v>105500</v>
      </c>
      <c r="D658" s="110"/>
      <c r="E658" s="32"/>
      <c r="F658" s="42"/>
      <c r="G658" s="33"/>
      <c r="H658" s="11">
        <f>E658*G658</f>
        <v>0</v>
      </c>
    </row>
    <row r="659" spans="1:8" s="2" customFormat="1" ht="13.5" x14ac:dyDescent="0.25">
      <c r="A659" s="27"/>
      <c r="B659" s="141">
        <v>10</v>
      </c>
      <c r="C659" s="119">
        <v>105500</v>
      </c>
      <c r="D659" s="111"/>
      <c r="E659" s="28"/>
      <c r="F659" s="41"/>
      <c r="G659" s="29"/>
      <c r="H659" s="11">
        <f t="shared" ref="H659:H666" si="47">E659*G659</f>
        <v>0</v>
      </c>
    </row>
    <row r="660" spans="1:8" s="2" customFormat="1" ht="13.5" x14ac:dyDescent="0.25">
      <c r="A660" s="27"/>
      <c r="B660" s="141">
        <v>10</v>
      </c>
      <c r="C660" s="119">
        <v>105500</v>
      </c>
      <c r="D660" s="111"/>
      <c r="E660" s="28"/>
      <c r="F660" s="41"/>
      <c r="G660" s="29"/>
      <c r="H660" s="11">
        <f t="shared" si="47"/>
        <v>0</v>
      </c>
    </row>
    <row r="661" spans="1:8" s="2" customFormat="1" ht="13.5" x14ac:dyDescent="0.25">
      <c r="A661" s="27"/>
      <c r="B661" s="141">
        <v>10</v>
      </c>
      <c r="C661" s="119">
        <v>105500</v>
      </c>
      <c r="D661" s="111"/>
      <c r="E661" s="28"/>
      <c r="F661" s="41"/>
      <c r="G661" s="29"/>
      <c r="H661" s="11">
        <f t="shared" si="47"/>
        <v>0</v>
      </c>
    </row>
    <row r="662" spans="1:8" s="2" customFormat="1" ht="13.5" x14ac:dyDescent="0.25">
      <c r="A662" s="27"/>
      <c r="B662" s="141">
        <v>10</v>
      </c>
      <c r="C662" s="119">
        <v>105500</v>
      </c>
      <c r="D662" s="111"/>
      <c r="E662" s="28"/>
      <c r="F662" s="41"/>
      <c r="G662" s="29"/>
      <c r="H662" s="11">
        <f t="shared" si="47"/>
        <v>0</v>
      </c>
    </row>
    <row r="663" spans="1:8" s="2" customFormat="1" ht="13.5" x14ac:dyDescent="0.25">
      <c r="A663" s="27"/>
      <c r="B663" s="141">
        <v>10</v>
      </c>
      <c r="C663" s="119">
        <v>105500</v>
      </c>
      <c r="D663" s="111"/>
      <c r="E663" s="28"/>
      <c r="F663" s="41"/>
      <c r="G663" s="29"/>
      <c r="H663" s="11">
        <f t="shared" si="47"/>
        <v>0</v>
      </c>
    </row>
    <row r="664" spans="1:8" s="2" customFormat="1" ht="13.5" x14ac:dyDescent="0.25">
      <c r="A664" s="27"/>
      <c r="B664" s="141">
        <v>10</v>
      </c>
      <c r="C664" s="119">
        <v>105500</v>
      </c>
      <c r="D664" s="110"/>
      <c r="E664" s="34"/>
      <c r="F664" s="43"/>
      <c r="G664" s="35"/>
      <c r="H664" s="11">
        <f t="shared" si="47"/>
        <v>0</v>
      </c>
    </row>
    <row r="665" spans="1:8" s="2" customFormat="1" ht="13.5" x14ac:dyDescent="0.25">
      <c r="A665" s="27"/>
      <c r="B665" s="141">
        <v>10</v>
      </c>
      <c r="C665" s="119">
        <v>105500</v>
      </c>
      <c r="D665" s="112"/>
      <c r="E665" s="32"/>
      <c r="F665" s="42"/>
      <c r="G665" s="33"/>
      <c r="H665" s="11">
        <f t="shared" si="47"/>
        <v>0</v>
      </c>
    </row>
    <row r="666" spans="1:8" x14ac:dyDescent="0.25">
      <c r="A666" s="27"/>
      <c r="B666" s="141">
        <v>10</v>
      </c>
      <c r="C666" s="119">
        <v>105500</v>
      </c>
      <c r="D666" s="160"/>
      <c r="E666" s="34"/>
      <c r="F666" s="43"/>
      <c r="G666" s="35"/>
      <c r="H666" s="11">
        <f t="shared" si="47"/>
        <v>0</v>
      </c>
    </row>
    <row r="667" spans="1:8" x14ac:dyDescent="0.25">
      <c r="A667" s="98" t="s">
        <v>72</v>
      </c>
      <c r="B667" s="147">
        <v>10</v>
      </c>
      <c r="C667" s="130">
        <v>105500</v>
      </c>
      <c r="D667" s="157"/>
      <c r="E667" s="6"/>
      <c r="F667" s="30"/>
      <c r="G667" s="157" t="s">
        <v>234</v>
      </c>
      <c r="H667" s="31">
        <f>SUM(H657:H666)</f>
        <v>0</v>
      </c>
    </row>
    <row r="668" spans="1:8" x14ac:dyDescent="0.25">
      <c r="A668" s="96"/>
      <c r="B668" s="146">
        <v>10</v>
      </c>
      <c r="C668" s="129"/>
      <c r="D668" s="164"/>
      <c r="E668" s="57"/>
      <c r="F668" s="57"/>
      <c r="G668" s="164" t="s">
        <v>235</v>
      </c>
      <c r="H668" s="59">
        <f>H655+H667</f>
        <v>0</v>
      </c>
    </row>
    <row r="669" spans="1:8" s="2" customFormat="1" ht="13.5" x14ac:dyDescent="0.25">
      <c r="A669" s="55" t="s">
        <v>72</v>
      </c>
      <c r="B669" s="139"/>
      <c r="C669" s="127"/>
      <c r="D669" s="53"/>
      <c r="E669" s="54"/>
      <c r="F669" s="54"/>
      <c r="G669" s="54"/>
      <c r="H669" s="54"/>
    </row>
    <row r="670" spans="1:8" x14ac:dyDescent="0.25">
      <c r="A670" s="100" t="s">
        <v>70</v>
      </c>
      <c r="B670" s="143">
        <v>11</v>
      </c>
      <c r="C670" s="128"/>
      <c r="D670" s="22" t="s">
        <v>236</v>
      </c>
      <c r="E670" s="22"/>
      <c r="F670" s="22"/>
      <c r="G670" s="22"/>
      <c r="H670" s="22"/>
    </row>
    <row r="671" spans="1:8" x14ac:dyDescent="0.25">
      <c r="A671" s="37" t="s">
        <v>72</v>
      </c>
      <c r="B671" s="144">
        <v>11</v>
      </c>
      <c r="C671" s="118">
        <v>113100</v>
      </c>
      <c r="D671" s="150" t="s">
        <v>237</v>
      </c>
      <c r="E671" s="39"/>
      <c r="F671" s="39"/>
      <c r="G671" s="39"/>
      <c r="H671" s="40"/>
    </row>
    <row r="672" spans="1:8" x14ac:dyDescent="0.25">
      <c r="A672" s="27"/>
      <c r="B672" s="141">
        <v>11</v>
      </c>
      <c r="C672" s="119">
        <v>113100</v>
      </c>
      <c r="D672" s="110"/>
      <c r="E672" s="32"/>
      <c r="F672" s="42"/>
      <c r="G672" s="33"/>
      <c r="H672" s="11">
        <f>E672*G672</f>
        <v>0</v>
      </c>
    </row>
    <row r="673" spans="1:8" x14ac:dyDescent="0.25">
      <c r="A673" s="27"/>
      <c r="B673" s="141">
        <v>11</v>
      </c>
      <c r="C673" s="119">
        <v>113100</v>
      </c>
      <c r="D673" s="110"/>
      <c r="E673" s="32"/>
      <c r="F673" s="42"/>
      <c r="G673" s="33"/>
      <c r="H673" s="11">
        <f>E673*G673</f>
        <v>0</v>
      </c>
    </row>
    <row r="674" spans="1:8" s="2" customFormat="1" ht="13.5" x14ac:dyDescent="0.25">
      <c r="A674" s="27"/>
      <c r="B674" s="141">
        <v>11</v>
      </c>
      <c r="C674" s="119">
        <v>113100</v>
      </c>
      <c r="D674" s="111"/>
      <c r="E674" s="28"/>
      <c r="F674" s="41"/>
      <c r="G674" s="29"/>
      <c r="H674" s="11">
        <f t="shared" ref="H674:H681" si="48">E674*G674</f>
        <v>0</v>
      </c>
    </row>
    <row r="675" spans="1:8" s="2" customFormat="1" ht="13.5" x14ac:dyDescent="0.25">
      <c r="A675" s="27"/>
      <c r="B675" s="141">
        <v>11</v>
      </c>
      <c r="C675" s="119">
        <v>113100</v>
      </c>
      <c r="D675" s="111"/>
      <c r="E675" s="28"/>
      <c r="F675" s="41"/>
      <c r="G675" s="29"/>
      <c r="H675" s="11">
        <f t="shared" si="48"/>
        <v>0</v>
      </c>
    </row>
    <row r="676" spans="1:8" s="2" customFormat="1" ht="13.5" x14ac:dyDescent="0.25">
      <c r="A676" s="27"/>
      <c r="B676" s="141">
        <v>11</v>
      </c>
      <c r="C676" s="119">
        <v>113100</v>
      </c>
      <c r="D676" s="111"/>
      <c r="E676" s="28"/>
      <c r="F676" s="41"/>
      <c r="G676" s="29"/>
      <c r="H676" s="11">
        <f t="shared" si="48"/>
        <v>0</v>
      </c>
    </row>
    <row r="677" spans="1:8" s="2" customFormat="1" ht="13.5" x14ac:dyDescent="0.25">
      <c r="A677" s="27"/>
      <c r="B677" s="141">
        <v>11</v>
      </c>
      <c r="C677" s="119">
        <v>113100</v>
      </c>
      <c r="D677" s="111"/>
      <c r="E677" s="28"/>
      <c r="F677" s="41"/>
      <c r="G677" s="29"/>
      <c r="H677" s="11">
        <f t="shared" si="48"/>
        <v>0</v>
      </c>
    </row>
    <row r="678" spans="1:8" s="2" customFormat="1" ht="13.5" x14ac:dyDescent="0.25">
      <c r="A678" s="27"/>
      <c r="B678" s="141">
        <v>11</v>
      </c>
      <c r="C678" s="119">
        <v>113100</v>
      </c>
      <c r="D678" s="111"/>
      <c r="E678" s="28"/>
      <c r="F678" s="41"/>
      <c r="G678" s="29"/>
      <c r="H678" s="11">
        <f t="shared" si="48"/>
        <v>0</v>
      </c>
    </row>
    <row r="679" spans="1:8" s="2" customFormat="1" ht="13.5" x14ac:dyDescent="0.25">
      <c r="A679" s="27"/>
      <c r="B679" s="141">
        <v>11</v>
      </c>
      <c r="C679" s="119">
        <v>113100</v>
      </c>
      <c r="D679" s="110"/>
      <c r="E679" s="34"/>
      <c r="F679" s="43"/>
      <c r="G679" s="35"/>
      <c r="H679" s="11">
        <f t="shared" si="48"/>
        <v>0</v>
      </c>
    </row>
    <row r="680" spans="1:8" s="2" customFormat="1" ht="13.5" x14ac:dyDescent="0.25">
      <c r="A680" s="27"/>
      <c r="B680" s="141">
        <v>11</v>
      </c>
      <c r="C680" s="119">
        <v>113100</v>
      </c>
      <c r="D680" s="112"/>
      <c r="E680" s="32"/>
      <c r="F680" s="42"/>
      <c r="G680" s="33"/>
      <c r="H680" s="11">
        <f t="shared" si="48"/>
        <v>0</v>
      </c>
    </row>
    <row r="681" spans="1:8" x14ac:dyDescent="0.25">
      <c r="A681" s="27"/>
      <c r="B681" s="141">
        <v>11</v>
      </c>
      <c r="C681" s="119">
        <v>113100</v>
      </c>
      <c r="D681" s="160"/>
      <c r="E681" s="34"/>
      <c r="F681" s="43"/>
      <c r="G681" s="35"/>
      <c r="H681" s="11">
        <f t="shared" si="48"/>
        <v>0</v>
      </c>
    </row>
    <row r="682" spans="1:8" x14ac:dyDescent="0.25">
      <c r="A682" s="98" t="s">
        <v>72</v>
      </c>
      <c r="B682" s="147">
        <v>11</v>
      </c>
      <c r="C682" s="130">
        <v>113100</v>
      </c>
      <c r="D682" s="157"/>
      <c r="E682" s="6"/>
      <c r="F682" s="30"/>
      <c r="G682" s="157" t="s">
        <v>238</v>
      </c>
      <c r="H682" s="195">
        <f>SUM(H672:H681)</f>
        <v>0</v>
      </c>
    </row>
    <row r="683" spans="1:8" x14ac:dyDescent="0.25">
      <c r="A683" s="37" t="s">
        <v>72</v>
      </c>
      <c r="B683" s="144">
        <v>11</v>
      </c>
      <c r="C683" s="118">
        <v>118226</v>
      </c>
      <c r="D683" s="150" t="s">
        <v>239</v>
      </c>
      <c r="E683" s="39"/>
      <c r="F683" s="39"/>
      <c r="G683" s="39"/>
      <c r="H683" s="40"/>
    </row>
    <row r="684" spans="1:8" x14ac:dyDescent="0.25">
      <c r="A684" s="27"/>
      <c r="B684" s="141">
        <v>11</v>
      </c>
      <c r="C684" s="119">
        <v>118226</v>
      </c>
      <c r="D684" s="110"/>
      <c r="E684" s="32"/>
      <c r="F684" s="42"/>
      <c r="G684" s="33"/>
      <c r="H684" s="11">
        <f>E684*G684</f>
        <v>0</v>
      </c>
    </row>
    <row r="685" spans="1:8" x14ac:dyDescent="0.25">
      <c r="A685" s="27"/>
      <c r="B685" s="141">
        <v>11</v>
      </c>
      <c r="C685" s="119">
        <v>118226</v>
      </c>
      <c r="D685" s="110"/>
      <c r="E685" s="32"/>
      <c r="F685" s="42"/>
      <c r="G685" s="33"/>
      <c r="H685" s="11">
        <f>E685*G685</f>
        <v>0</v>
      </c>
    </row>
    <row r="686" spans="1:8" s="2" customFormat="1" ht="13.5" x14ac:dyDescent="0.25">
      <c r="A686" s="27"/>
      <c r="B686" s="141">
        <v>11</v>
      </c>
      <c r="C686" s="119">
        <v>118226</v>
      </c>
      <c r="D686" s="111"/>
      <c r="E686" s="28"/>
      <c r="F686" s="41"/>
      <c r="G686" s="29"/>
      <c r="H686" s="11">
        <f t="shared" ref="H686:H693" si="49">E686*G686</f>
        <v>0</v>
      </c>
    </row>
    <row r="687" spans="1:8" s="2" customFormat="1" ht="13.5" x14ac:dyDescent="0.25">
      <c r="A687" s="27"/>
      <c r="B687" s="141">
        <v>11</v>
      </c>
      <c r="C687" s="119">
        <v>118226</v>
      </c>
      <c r="D687" s="111"/>
      <c r="E687" s="28"/>
      <c r="F687" s="41"/>
      <c r="G687" s="29"/>
      <c r="H687" s="11">
        <f t="shared" si="49"/>
        <v>0</v>
      </c>
    </row>
    <row r="688" spans="1:8" s="2" customFormat="1" ht="13.5" x14ac:dyDescent="0.25">
      <c r="A688" s="27"/>
      <c r="B688" s="141">
        <v>11</v>
      </c>
      <c r="C688" s="119">
        <v>118226</v>
      </c>
      <c r="D688" s="111"/>
      <c r="E688" s="28"/>
      <c r="F688" s="41"/>
      <c r="G688" s="29"/>
      <c r="H688" s="11">
        <f t="shared" si="49"/>
        <v>0</v>
      </c>
    </row>
    <row r="689" spans="1:8" s="2" customFormat="1" ht="13.5" x14ac:dyDescent="0.25">
      <c r="A689" s="27"/>
      <c r="B689" s="141">
        <v>11</v>
      </c>
      <c r="C689" s="119">
        <v>118226</v>
      </c>
      <c r="D689" s="111"/>
      <c r="E689" s="28"/>
      <c r="F689" s="41"/>
      <c r="G689" s="29"/>
      <c r="H689" s="11">
        <f t="shared" si="49"/>
        <v>0</v>
      </c>
    </row>
    <row r="690" spans="1:8" s="2" customFormat="1" ht="13.5" x14ac:dyDescent="0.25">
      <c r="A690" s="27"/>
      <c r="B690" s="141">
        <v>11</v>
      </c>
      <c r="C690" s="119">
        <v>118226</v>
      </c>
      <c r="D690" s="111"/>
      <c r="E690" s="28"/>
      <c r="F690" s="41"/>
      <c r="G690" s="29"/>
      <c r="H690" s="11">
        <f t="shared" si="49"/>
        <v>0</v>
      </c>
    </row>
    <row r="691" spans="1:8" s="2" customFormat="1" ht="13.5" x14ac:dyDescent="0.25">
      <c r="A691" s="27"/>
      <c r="B691" s="141">
        <v>11</v>
      </c>
      <c r="C691" s="119">
        <v>118226</v>
      </c>
      <c r="D691" s="110"/>
      <c r="E691" s="34"/>
      <c r="F691" s="43"/>
      <c r="G691" s="35"/>
      <c r="H691" s="11">
        <f t="shared" si="49"/>
        <v>0</v>
      </c>
    </row>
    <row r="692" spans="1:8" s="2" customFormat="1" ht="13.5" x14ac:dyDescent="0.25">
      <c r="A692" s="27"/>
      <c r="B692" s="141">
        <v>11</v>
      </c>
      <c r="C692" s="119">
        <v>118226</v>
      </c>
      <c r="D692" s="112"/>
      <c r="E692" s="32"/>
      <c r="F692" s="42"/>
      <c r="G692" s="33"/>
      <c r="H692" s="11">
        <f t="shared" si="49"/>
        <v>0</v>
      </c>
    </row>
    <row r="693" spans="1:8" x14ac:dyDescent="0.25">
      <c r="A693" s="27"/>
      <c r="B693" s="141">
        <v>11</v>
      </c>
      <c r="C693" s="119">
        <v>118226</v>
      </c>
      <c r="D693" s="160"/>
      <c r="E693" s="34"/>
      <c r="F693" s="43"/>
      <c r="G693" s="35"/>
      <c r="H693" s="11">
        <f t="shared" si="49"/>
        <v>0</v>
      </c>
    </row>
    <row r="694" spans="1:8" x14ac:dyDescent="0.25">
      <c r="A694" s="98" t="s">
        <v>72</v>
      </c>
      <c r="B694" s="147">
        <v>11</v>
      </c>
      <c r="C694" s="130">
        <v>118226</v>
      </c>
      <c r="D694" s="157"/>
      <c r="E694" s="6"/>
      <c r="F694" s="30"/>
      <c r="G694" s="157" t="s">
        <v>240</v>
      </c>
      <c r="H694" s="195">
        <f>SUM(H684:H693)</f>
        <v>0</v>
      </c>
    </row>
    <row r="695" spans="1:8" x14ac:dyDescent="0.25">
      <c r="A695" s="96"/>
      <c r="B695" s="146">
        <v>11</v>
      </c>
      <c r="C695" s="129"/>
      <c r="D695" s="164"/>
      <c r="E695" s="57"/>
      <c r="F695" s="57"/>
      <c r="G695" s="164" t="s">
        <v>241</v>
      </c>
      <c r="H695" s="192">
        <f>H682+H694</f>
        <v>0</v>
      </c>
    </row>
    <row r="696" spans="1:8" s="2" customFormat="1" ht="13.5" x14ac:dyDescent="0.25">
      <c r="A696" s="55" t="s">
        <v>72</v>
      </c>
      <c r="B696" s="139"/>
      <c r="C696" s="127"/>
      <c r="D696" s="53"/>
      <c r="E696" s="54"/>
      <c r="F696" s="54"/>
      <c r="G696" s="54"/>
      <c r="H696" s="54"/>
    </row>
    <row r="697" spans="1:8" x14ac:dyDescent="0.25">
      <c r="A697" s="100" t="s">
        <v>70</v>
      </c>
      <c r="B697" s="143">
        <v>12</v>
      </c>
      <c r="C697" s="128"/>
      <c r="D697" s="22" t="s">
        <v>242</v>
      </c>
      <c r="E697" s="22"/>
      <c r="F697" s="22"/>
      <c r="G697" s="22"/>
      <c r="H697" s="22"/>
    </row>
    <row r="698" spans="1:8" x14ac:dyDescent="0.25">
      <c r="A698" s="37" t="s">
        <v>72</v>
      </c>
      <c r="B698" s="144">
        <v>12</v>
      </c>
      <c r="C698" s="118">
        <v>123530</v>
      </c>
      <c r="D698" s="150" t="s">
        <v>243</v>
      </c>
      <c r="E698" s="39"/>
      <c r="F698" s="39"/>
      <c r="G698" s="39"/>
      <c r="H698" s="40"/>
    </row>
    <row r="699" spans="1:8" x14ac:dyDescent="0.25">
      <c r="A699" s="27"/>
      <c r="B699" s="141">
        <v>12</v>
      </c>
      <c r="C699" s="119">
        <v>123530</v>
      </c>
      <c r="D699" s="110"/>
      <c r="E699" s="32"/>
      <c r="F699" s="42"/>
      <c r="G699" s="33"/>
      <c r="H699" s="11">
        <f>E699*G699</f>
        <v>0</v>
      </c>
    </row>
    <row r="700" spans="1:8" x14ac:dyDescent="0.25">
      <c r="A700" s="27"/>
      <c r="B700" s="141">
        <v>12</v>
      </c>
      <c r="C700" s="119">
        <v>123530</v>
      </c>
      <c r="D700" s="110"/>
      <c r="E700" s="32"/>
      <c r="F700" s="42"/>
      <c r="G700" s="33"/>
      <c r="H700" s="11">
        <f>E700*G700</f>
        <v>0</v>
      </c>
    </row>
    <row r="701" spans="1:8" s="2" customFormat="1" ht="13.5" x14ac:dyDescent="0.25">
      <c r="A701" s="27"/>
      <c r="B701" s="141">
        <v>12</v>
      </c>
      <c r="C701" s="119">
        <v>123530</v>
      </c>
      <c r="D701" s="111"/>
      <c r="E701" s="28"/>
      <c r="F701" s="41"/>
      <c r="G701" s="29"/>
      <c r="H701" s="11">
        <f t="shared" ref="H701:H708" si="50">E701*G701</f>
        <v>0</v>
      </c>
    </row>
    <row r="702" spans="1:8" s="2" customFormat="1" ht="13.5" x14ac:dyDescent="0.25">
      <c r="A702" s="27"/>
      <c r="B702" s="141">
        <v>12</v>
      </c>
      <c r="C702" s="119">
        <v>123530</v>
      </c>
      <c r="D702" s="111"/>
      <c r="E702" s="28"/>
      <c r="F702" s="41"/>
      <c r="G702" s="29"/>
      <c r="H702" s="11">
        <f t="shared" si="50"/>
        <v>0</v>
      </c>
    </row>
    <row r="703" spans="1:8" s="2" customFormat="1" ht="13.5" x14ac:dyDescent="0.25">
      <c r="A703" s="27"/>
      <c r="B703" s="141">
        <v>12</v>
      </c>
      <c r="C703" s="119">
        <v>123530</v>
      </c>
      <c r="D703" s="111"/>
      <c r="E703" s="28"/>
      <c r="F703" s="41"/>
      <c r="G703" s="29"/>
      <c r="H703" s="11">
        <f t="shared" si="50"/>
        <v>0</v>
      </c>
    </row>
    <row r="704" spans="1:8" s="2" customFormat="1" ht="13.5" x14ac:dyDescent="0.25">
      <c r="A704" s="27"/>
      <c r="B704" s="141">
        <v>12</v>
      </c>
      <c r="C704" s="119">
        <v>123530</v>
      </c>
      <c r="D704" s="111"/>
      <c r="E704" s="28"/>
      <c r="F704" s="41"/>
      <c r="G704" s="29"/>
      <c r="H704" s="11">
        <f t="shared" si="50"/>
        <v>0</v>
      </c>
    </row>
    <row r="705" spans="1:8" s="2" customFormat="1" ht="13.5" x14ac:dyDescent="0.25">
      <c r="A705" s="27"/>
      <c r="B705" s="141">
        <v>12</v>
      </c>
      <c r="C705" s="119">
        <v>123530</v>
      </c>
      <c r="D705" s="111"/>
      <c r="E705" s="28"/>
      <c r="F705" s="41"/>
      <c r="G705" s="29"/>
      <c r="H705" s="11">
        <f t="shared" si="50"/>
        <v>0</v>
      </c>
    </row>
    <row r="706" spans="1:8" s="2" customFormat="1" ht="13.5" x14ac:dyDescent="0.25">
      <c r="A706" s="27"/>
      <c r="B706" s="141">
        <v>12</v>
      </c>
      <c r="C706" s="119">
        <v>123530</v>
      </c>
      <c r="D706" s="110"/>
      <c r="E706" s="34"/>
      <c r="F706" s="43"/>
      <c r="G706" s="35"/>
      <c r="H706" s="11">
        <f t="shared" si="50"/>
        <v>0</v>
      </c>
    </row>
    <row r="707" spans="1:8" s="2" customFormat="1" ht="13.5" x14ac:dyDescent="0.25">
      <c r="A707" s="27"/>
      <c r="B707" s="141">
        <v>12</v>
      </c>
      <c r="C707" s="119">
        <v>123530</v>
      </c>
      <c r="D707" s="112"/>
      <c r="E707" s="32"/>
      <c r="F707" s="42"/>
      <c r="G707" s="33"/>
      <c r="H707" s="11">
        <f t="shared" si="50"/>
        <v>0</v>
      </c>
    </row>
    <row r="708" spans="1:8" x14ac:dyDescent="0.25">
      <c r="A708" s="27"/>
      <c r="B708" s="141">
        <v>12</v>
      </c>
      <c r="C708" s="119">
        <v>123530</v>
      </c>
      <c r="D708" s="160"/>
      <c r="E708" s="34"/>
      <c r="F708" s="43"/>
      <c r="G708" s="35"/>
      <c r="H708" s="11">
        <f t="shared" si="50"/>
        <v>0</v>
      </c>
    </row>
    <row r="709" spans="1:8" x14ac:dyDescent="0.25">
      <c r="A709" s="98" t="s">
        <v>72</v>
      </c>
      <c r="B709" s="147">
        <v>12</v>
      </c>
      <c r="C709" s="130">
        <v>123530</v>
      </c>
      <c r="D709" s="157"/>
      <c r="E709" s="6"/>
      <c r="F709" s="30"/>
      <c r="G709" s="157" t="s">
        <v>244</v>
      </c>
      <c r="H709" s="195">
        <f>SUM(H699:H708)</f>
        <v>0</v>
      </c>
    </row>
    <row r="710" spans="1:8" x14ac:dyDescent="0.25">
      <c r="A710" s="37" t="s">
        <v>72</v>
      </c>
      <c r="B710" s="144">
        <v>12</v>
      </c>
      <c r="C710" s="118">
        <v>123623</v>
      </c>
      <c r="D710" s="150" t="s">
        <v>245</v>
      </c>
      <c r="E710" s="39"/>
      <c r="F710" s="39"/>
      <c r="G710" s="39"/>
      <c r="H710" s="40"/>
    </row>
    <row r="711" spans="1:8" x14ac:dyDescent="0.25">
      <c r="A711" s="27"/>
      <c r="B711" s="141">
        <v>12</v>
      </c>
      <c r="C711" s="119">
        <v>123623</v>
      </c>
      <c r="D711" s="110"/>
      <c r="E711" s="32"/>
      <c r="F711" s="42"/>
      <c r="G711" s="33"/>
      <c r="H711" s="11">
        <f>E711*G711</f>
        <v>0</v>
      </c>
    </row>
    <row r="712" spans="1:8" x14ac:dyDescent="0.25">
      <c r="A712" s="27"/>
      <c r="B712" s="141">
        <v>12</v>
      </c>
      <c r="C712" s="119">
        <v>123623</v>
      </c>
      <c r="D712" s="110"/>
      <c r="E712" s="32"/>
      <c r="F712" s="42"/>
      <c r="G712" s="33"/>
      <c r="H712" s="11">
        <f>E712*G712</f>
        <v>0</v>
      </c>
    </row>
    <row r="713" spans="1:8" s="2" customFormat="1" ht="13.5" x14ac:dyDescent="0.25">
      <c r="A713" s="27"/>
      <c r="B713" s="141">
        <v>12</v>
      </c>
      <c r="C713" s="119">
        <v>123623</v>
      </c>
      <c r="D713" s="111"/>
      <c r="E713" s="28"/>
      <c r="F713" s="41"/>
      <c r="G713" s="29"/>
      <c r="H713" s="11">
        <f t="shared" ref="H713:H720" si="51">E713*G713</f>
        <v>0</v>
      </c>
    </row>
    <row r="714" spans="1:8" s="2" customFormat="1" ht="13.5" x14ac:dyDescent="0.25">
      <c r="A714" s="27"/>
      <c r="B714" s="141">
        <v>12</v>
      </c>
      <c r="C714" s="119">
        <v>123623</v>
      </c>
      <c r="D714" s="111"/>
      <c r="E714" s="28"/>
      <c r="F714" s="41"/>
      <c r="G714" s="29"/>
      <c r="H714" s="11">
        <f t="shared" si="51"/>
        <v>0</v>
      </c>
    </row>
    <row r="715" spans="1:8" s="2" customFormat="1" ht="13.5" x14ac:dyDescent="0.25">
      <c r="A715" s="27"/>
      <c r="B715" s="141">
        <v>12</v>
      </c>
      <c r="C715" s="119">
        <v>123623</v>
      </c>
      <c r="D715" s="111"/>
      <c r="E715" s="28"/>
      <c r="F715" s="41"/>
      <c r="G715" s="29"/>
      <c r="H715" s="11">
        <f t="shared" si="51"/>
        <v>0</v>
      </c>
    </row>
    <row r="716" spans="1:8" s="2" customFormat="1" ht="13.5" x14ac:dyDescent="0.25">
      <c r="A716" s="27"/>
      <c r="B716" s="141">
        <v>12</v>
      </c>
      <c r="C716" s="119">
        <v>123623</v>
      </c>
      <c r="D716" s="111"/>
      <c r="E716" s="28"/>
      <c r="F716" s="41"/>
      <c r="G716" s="29"/>
      <c r="H716" s="11">
        <f t="shared" si="51"/>
        <v>0</v>
      </c>
    </row>
    <row r="717" spans="1:8" s="2" customFormat="1" ht="13.5" x14ac:dyDescent="0.25">
      <c r="A717" s="27"/>
      <c r="B717" s="141">
        <v>12</v>
      </c>
      <c r="C717" s="119">
        <v>123623</v>
      </c>
      <c r="D717" s="111"/>
      <c r="E717" s="28"/>
      <c r="F717" s="41"/>
      <c r="G717" s="29"/>
      <c r="H717" s="11">
        <f t="shared" si="51"/>
        <v>0</v>
      </c>
    </row>
    <row r="718" spans="1:8" s="2" customFormat="1" ht="13.5" x14ac:dyDescent="0.25">
      <c r="A718" s="27"/>
      <c r="B718" s="141">
        <v>12</v>
      </c>
      <c r="C718" s="119">
        <v>123623</v>
      </c>
      <c r="D718" s="110"/>
      <c r="E718" s="34"/>
      <c r="F718" s="43"/>
      <c r="G718" s="35"/>
      <c r="H718" s="11">
        <f t="shared" si="51"/>
        <v>0</v>
      </c>
    </row>
    <row r="719" spans="1:8" s="2" customFormat="1" ht="13.5" x14ac:dyDescent="0.25">
      <c r="A719" s="27"/>
      <c r="B719" s="141">
        <v>12</v>
      </c>
      <c r="C719" s="119">
        <v>123623</v>
      </c>
      <c r="D719" s="112"/>
      <c r="E719" s="32"/>
      <c r="F719" s="42"/>
      <c r="G719" s="33"/>
      <c r="H719" s="11">
        <f t="shared" si="51"/>
        <v>0</v>
      </c>
    </row>
    <row r="720" spans="1:8" x14ac:dyDescent="0.25">
      <c r="A720" s="27"/>
      <c r="B720" s="141">
        <v>12</v>
      </c>
      <c r="C720" s="119">
        <v>123623</v>
      </c>
      <c r="D720" s="160"/>
      <c r="E720" s="34"/>
      <c r="F720" s="43"/>
      <c r="G720" s="35"/>
      <c r="H720" s="11">
        <f t="shared" si="51"/>
        <v>0</v>
      </c>
    </row>
    <row r="721" spans="1:8" x14ac:dyDescent="0.25">
      <c r="A721" s="98" t="s">
        <v>72</v>
      </c>
      <c r="B721" s="147">
        <v>12</v>
      </c>
      <c r="C721" s="130">
        <v>123623</v>
      </c>
      <c r="D721" s="157"/>
      <c r="E721" s="6"/>
      <c r="F721" s="30"/>
      <c r="G721" s="157" t="s">
        <v>246</v>
      </c>
      <c r="H721" s="195">
        <f>SUM(H711:H720)</f>
        <v>0</v>
      </c>
    </row>
    <row r="722" spans="1:8" x14ac:dyDescent="0.25">
      <c r="A722" s="96"/>
      <c r="B722" s="146">
        <v>12</v>
      </c>
      <c r="C722" s="129"/>
      <c r="D722" s="164"/>
      <c r="E722" s="57"/>
      <c r="F722" s="57"/>
      <c r="G722" s="164" t="s">
        <v>247</v>
      </c>
      <c r="H722" s="192">
        <f>H709+H721</f>
        <v>0</v>
      </c>
    </row>
    <row r="723" spans="1:8" s="2" customFormat="1" ht="13.5" x14ac:dyDescent="0.25">
      <c r="A723" s="55" t="s">
        <v>72</v>
      </c>
      <c r="B723" s="139"/>
      <c r="C723" s="127"/>
      <c r="D723" s="53"/>
      <c r="E723" s="54"/>
      <c r="F723" s="54"/>
      <c r="G723" s="54"/>
      <c r="H723" s="54"/>
    </row>
    <row r="724" spans="1:8" x14ac:dyDescent="0.25">
      <c r="A724" s="100" t="s">
        <v>70</v>
      </c>
      <c r="B724" s="143">
        <v>14</v>
      </c>
      <c r="C724" s="128"/>
      <c r="D724" s="22" t="s">
        <v>248</v>
      </c>
      <c r="E724" s="22"/>
      <c r="F724" s="22"/>
      <c r="G724" s="22"/>
      <c r="H724" s="22"/>
    </row>
    <row r="725" spans="1:8" x14ac:dyDescent="0.25">
      <c r="A725" s="37" t="s">
        <v>72</v>
      </c>
      <c r="B725" s="144">
        <v>14</v>
      </c>
      <c r="C725" s="118">
        <v>142100</v>
      </c>
      <c r="D725" s="150" t="s">
        <v>249</v>
      </c>
      <c r="E725" s="39"/>
      <c r="F725" s="39"/>
      <c r="G725" s="39"/>
      <c r="H725" s="40"/>
    </row>
    <row r="726" spans="1:8" x14ac:dyDescent="0.25">
      <c r="A726" s="27"/>
      <c r="B726" s="141">
        <v>14</v>
      </c>
      <c r="C726" s="119">
        <v>142100</v>
      </c>
      <c r="D726" s="110"/>
      <c r="E726" s="32"/>
      <c r="F726" s="42"/>
      <c r="G726" s="33"/>
      <c r="H726" s="11">
        <f>E726*G726</f>
        <v>0</v>
      </c>
    </row>
    <row r="727" spans="1:8" x14ac:dyDescent="0.25">
      <c r="A727" s="27"/>
      <c r="B727" s="141">
        <v>14</v>
      </c>
      <c r="C727" s="119">
        <v>142100</v>
      </c>
      <c r="D727" s="110"/>
      <c r="E727" s="32"/>
      <c r="F727" s="42"/>
      <c r="G727" s="33"/>
      <c r="H727" s="11">
        <f>E727*G727</f>
        <v>0</v>
      </c>
    </row>
    <row r="728" spans="1:8" s="2" customFormat="1" ht="13.5" x14ac:dyDescent="0.25">
      <c r="A728" s="27"/>
      <c r="B728" s="141">
        <v>14</v>
      </c>
      <c r="C728" s="119">
        <v>142100</v>
      </c>
      <c r="D728" s="111"/>
      <c r="E728" s="28"/>
      <c r="F728" s="41"/>
      <c r="G728" s="29"/>
      <c r="H728" s="11">
        <f t="shared" ref="H728:H735" si="52">E728*G728</f>
        <v>0</v>
      </c>
    </row>
    <row r="729" spans="1:8" s="2" customFormat="1" ht="13.5" x14ac:dyDescent="0.25">
      <c r="A729" s="27"/>
      <c r="B729" s="141">
        <v>14</v>
      </c>
      <c r="C729" s="119">
        <v>142100</v>
      </c>
      <c r="D729" s="111"/>
      <c r="E729" s="28"/>
      <c r="F729" s="41"/>
      <c r="G729" s="29"/>
      <c r="H729" s="11">
        <f t="shared" si="52"/>
        <v>0</v>
      </c>
    </row>
    <row r="730" spans="1:8" s="2" customFormat="1" ht="13.5" x14ac:dyDescent="0.25">
      <c r="A730" s="27"/>
      <c r="B730" s="141">
        <v>14</v>
      </c>
      <c r="C730" s="119">
        <v>142100</v>
      </c>
      <c r="D730" s="111"/>
      <c r="E730" s="28"/>
      <c r="F730" s="41"/>
      <c r="G730" s="29"/>
      <c r="H730" s="11">
        <f t="shared" si="52"/>
        <v>0</v>
      </c>
    </row>
    <row r="731" spans="1:8" s="2" customFormat="1" ht="13.5" x14ac:dyDescent="0.25">
      <c r="A731" s="27"/>
      <c r="B731" s="141">
        <v>14</v>
      </c>
      <c r="C731" s="119">
        <v>142100</v>
      </c>
      <c r="D731" s="111"/>
      <c r="E731" s="28"/>
      <c r="F731" s="41"/>
      <c r="G731" s="29"/>
      <c r="H731" s="11">
        <f t="shared" si="52"/>
        <v>0</v>
      </c>
    </row>
    <row r="732" spans="1:8" s="2" customFormat="1" ht="13.5" x14ac:dyDescent="0.25">
      <c r="A732" s="27"/>
      <c r="B732" s="141">
        <v>14</v>
      </c>
      <c r="C732" s="119">
        <v>142100</v>
      </c>
      <c r="D732" s="111"/>
      <c r="E732" s="28"/>
      <c r="F732" s="41"/>
      <c r="G732" s="29"/>
      <c r="H732" s="11">
        <f t="shared" si="52"/>
        <v>0</v>
      </c>
    </row>
    <row r="733" spans="1:8" s="2" customFormat="1" ht="13.5" x14ac:dyDescent="0.25">
      <c r="A733" s="27"/>
      <c r="B733" s="141">
        <v>14</v>
      </c>
      <c r="C733" s="119">
        <v>142100</v>
      </c>
      <c r="D733" s="110"/>
      <c r="E733" s="34"/>
      <c r="F733" s="43"/>
      <c r="G733" s="35"/>
      <c r="H733" s="11">
        <f t="shared" si="52"/>
        <v>0</v>
      </c>
    </row>
    <row r="734" spans="1:8" s="2" customFormat="1" ht="13.5" x14ac:dyDescent="0.25">
      <c r="A734" s="27"/>
      <c r="B734" s="141">
        <v>14</v>
      </c>
      <c r="C734" s="119">
        <v>142100</v>
      </c>
      <c r="D734" s="112"/>
      <c r="E734" s="32"/>
      <c r="F734" s="42"/>
      <c r="G734" s="33"/>
      <c r="H734" s="11">
        <f t="shared" si="52"/>
        <v>0</v>
      </c>
    </row>
    <row r="735" spans="1:8" x14ac:dyDescent="0.25">
      <c r="A735" s="27"/>
      <c r="B735" s="141">
        <v>14</v>
      </c>
      <c r="C735" s="119">
        <v>142100</v>
      </c>
      <c r="D735" s="160"/>
      <c r="E735" s="34"/>
      <c r="F735" s="43"/>
      <c r="G735" s="35"/>
      <c r="H735" s="11">
        <f t="shared" si="52"/>
        <v>0</v>
      </c>
    </row>
    <row r="736" spans="1:8" x14ac:dyDescent="0.25">
      <c r="A736" s="98" t="s">
        <v>72</v>
      </c>
      <c r="B736" s="147">
        <v>14</v>
      </c>
      <c r="C736" s="130">
        <v>142100</v>
      </c>
      <c r="D736" s="157"/>
      <c r="E736" s="6"/>
      <c r="F736" s="30"/>
      <c r="G736" s="157" t="s">
        <v>250</v>
      </c>
      <c r="H736" s="195">
        <f>SUM(H726:H735)</f>
        <v>0</v>
      </c>
    </row>
    <row r="737" spans="1:8" x14ac:dyDescent="0.25">
      <c r="A737" s="37" t="s">
        <v>72</v>
      </c>
      <c r="B737" s="144">
        <v>14</v>
      </c>
      <c r="C737" s="118">
        <v>142400</v>
      </c>
      <c r="D737" s="150" t="s">
        <v>251</v>
      </c>
      <c r="E737" s="39"/>
      <c r="F737" s="39"/>
      <c r="G737" s="39"/>
      <c r="H737" s="40"/>
    </row>
    <row r="738" spans="1:8" x14ac:dyDescent="0.25">
      <c r="A738" s="27"/>
      <c r="B738" s="141">
        <v>14</v>
      </c>
      <c r="C738" s="119">
        <v>142400</v>
      </c>
      <c r="D738" s="110"/>
      <c r="E738" s="32"/>
      <c r="F738" s="42"/>
      <c r="G738" s="33"/>
      <c r="H738" s="11">
        <f>E738*G738</f>
        <v>0</v>
      </c>
    </row>
    <row r="739" spans="1:8" x14ac:dyDescent="0.25">
      <c r="A739" s="27"/>
      <c r="B739" s="141">
        <v>14</v>
      </c>
      <c r="C739" s="119">
        <v>142400</v>
      </c>
      <c r="D739" s="110"/>
      <c r="E739" s="32"/>
      <c r="F739" s="42"/>
      <c r="G739" s="33"/>
      <c r="H739" s="11">
        <f>E739*G739</f>
        <v>0</v>
      </c>
    </row>
    <row r="740" spans="1:8" s="2" customFormat="1" ht="13.5" x14ac:dyDescent="0.25">
      <c r="A740" s="27"/>
      <c r="B740" s="141">
        <v>14</v>
      </c>
      <c r="C740" s="119">
        <v>142400</v>
      </c>
      <c r="D740" s="111"/>
      <c r="E740" s="28"/>
      <c r="F740" s="41"/>
      <c r="G740" s="29"/>
      <c r="H740" s="11">
        <f t="shared" ref="H740:H747" si="53">E740*G740</f>
        <v>0</v>
      </c>
    </row>
    <row r="741" spans="1:8" s="2" customFormat="1" ht="13.5" x14ac:dyDescent="0.25">
      <c r="A741" s="27"/>
      <c r="B741" s="141">
        <v>14</v>
      </c>
      <c r="C741" s="119">
        <v>142400</v>
      </c>
      <c r="D741" s="111"/>
      <c r="E741" s="28"/>
      <c r="F741" s="41"/>
      <c r="G741" s="29"/>
      <c r="H741" s="11">
        <f t="shared" si="53"/>
        <v>0</v>
      </c>
    </row>
    <row r="742" spans="1:8" s="2" customFormat="1" ht="13.5" x14ac:dyDescent="0.25">
      <c r="A742" s="27"/>
      <c r="B742" s="141">
        <v>14</v>
      </c>
      <c r="C742" s="119">
        <v>142400</v>
      </c>
      <c r="D742" s="111"/>
      <c r="E742" s="28"/>
      <c r="F742" s="41"/>
      <c r="G742" s="29"/>
      <c r="H742" s="11">
        <f t="shared" si="53"/>
        <v>0</v>
      </c>
    </row>
    <row r="743" spans="1:8" s="2" customFormat="1" ht="13.5" x14ac:dyDescent="0.25">
      <c r="A743" s="27"/>
      <c r="B743" s="141">
        <v>14</v>
      </c>
      <c r="C743" s="119">
        <v>142400</v>
      </c>
      <c r="D743" s="111"/>
      <c r="E743" s="28"/>
      <c r="F743" s="41"/>
      <c r="G743" s="29"/>
      <c r="H743" s="11">
        <f t="shared" si="53"/>
        <v>0</v>
      </c>
    </row>
    <row r="744" spans="1:8" s="2" customFormat="1" ht="13.5" x14ac:dyDescent="0.25">
      <c r="A744" s="27"/>
      <c r="B744" s="141">
        <v>14</v>
      </c>
      <c r="C744" s="119">
        <v>142400</v>
      </c>
      <c r="D744" s="111"/>
      <c r="E744" s="28"/>
      <c r="F744" s="41"/>
      <c r="G744" s="29"/>
      <c r="H744" s="11">
        <f t="shared" si="53"/>
        <v>0</v>
      </c>
    </row>
    <row r="745" spans="1:8" s="2" customFormat="1" ht="13.5" x14ac:dyDescent="0.25">
      <c r="A745" s="27"/>
      <c r="B745" s="141">
        <v>14</v>
      </c>
      <c r="C745" s="119">
        <v>142400</v>
      </c>
      <c r="D745" s="110"/>
      <c r="E745" s="34"/>
      <c r="F745" s="43"/>
      <c r="G745" s="35"/>
      <c r="H745" s="11">
        <f t="shared" si="53"/>
        <v>0</v>
      </c>
    </row>
    <row r="746" spans="1:8" s="2" customFormat="1" ht="13.5" x14ac:dyDescent="0.25">
      <c r="A746" s="27"/>
      <c r="B746" s="141">
        <v>14</v>
      </c>
      <c r="C746" s="119">
        <v>142400</v>
      </c>
      <c r="D746" s="112"/>
      <c r="E746" s="32"/>
      <c r="F746" s="42"/>
      <c r="G746" s="33"/>
      <c r="H746" s="11">
        <f t="shared" si="53"/>
        <v>0</v>
      </c>
    </row>
    <row r="747" spans="1:8" x14ac:dyDescent="0.25">
      <c r="A747" s="27"/>
      <c r="B747" s="141">
        <v>14</v>
      </c>
      <c r="C747" s="119">
        <v>142400</v>
      </c>
      <c r="D747" s="160"/>
      <c r="E747" s="34"/>
      <c r="F747" s="43"/>
      <c r="G747" s="35"/>
      <c r="H747" s="11">
        <f t="shared" si="53"/>
        <v>0</v>
      </c>
    </row>
    <row r="748" spans="1:8" x14ac:dyDescent="0.25">
      <c r="A748" s="98" t="s">
        <v>72</v>
      </c>
      <c r="B748" s="147">
        <v>14</v>
      </c>
      <c r="C748" s="130">
        <v>142400</v>
      </c>
      <c r="D748" s="157"/>
      <c r="E748" s="6"/>
      <c r="F748" s="30"/>
      <c r="G748" s="157" t="s">
        <v>252</v>
      </c>
      <c r="H748" s="195">
        <f>SUM(H738:H747)</f>
        <v>0</v>
      </c>
    </row>
    <row r="749" spans="1:8" x14ac:dyDescent="0.25">
      <c r="A749" s="37" t="s">
        <v>72</v>
      </c>
      <c r="B749" s="144">
        <v>14</v>
      </c>
      <c r="C749" s="118">
        <v>144200</v>
      </c>
      <c r="D749" s="150" t="s">
        <v>253</v>
      </c>
      <c r="E749" s="39"/>
      <c r="F749" s="39"/>
      <c r="G749" s="39"/>
      <c r="H749" s="40"/>
    </row>
    <row r="750" spans="1:8" x14ac:dyDescent="0.25">
      <c r="A750" s="27"/>
      <c r="B750" s="141">
        <v>14</v>
      </c>
      <c r="C750" s="119">
        <v>144200</v>
      </c>
      <c r="D750" s="110"/>
      <c r="E750" s="32"/>
      <c r="F750" s="42"/>
      <c r="G750" s="33"/>
      <c r="H750" s="11">
        <f>E750*G750</f>
        <v>0</v>
      </c>
    </row>
    <row r="751" spans="1:8" x14ac:dyDescent="0.25">
      <c r="A751" s="27"/>
      <c r="B751" s="141">
        <v>14</v>
      </c>
      <c r="C751" s="119">
        <v>144200</v>
      </c>
      <c r="D751" s="110"/>
      <c r="E751" s="32"/>
      <c r="F751" s="42"/>
      <c r="G751" s="33"/>
      <c r="H751" s="11">
        <f>E751*G751</f>
        <v>0</v>
      </c>
    </row>
    <row r="752" spans="1:8" s="2" customFormat="1" ht="13.5" x14ac:dyDescent="0.25">
      <c r="A752" s="27"/>
      <c r="B752" s="141">
        <v>14</v>
      </c>
      <c r="C752" s="119">
        <v>144200</v>
      </c>
      <c r="D752" s="111"/>
      <c r="E752" s="28"/>
      <c r="F752" s="41"/>
      <c r="G752" s="29"/>
      <c r="H752" s="11">
        <f t="shared" ref="H752:H759" si="54">E752*G752</f>
        <v>0</v>
      </c>
    </row>
    <row r="753" spans="1:8" s="2" customFormat="1" ht="13.5" x14ac:dyDescent="0.25">
      <c r="A753" s="27"/>
      <c r="B753" s="141">
        <v>14</v>
      </c>
      <c r="C753" s="119">
        <v>144200</v>
      </c>
      <c r="D753" s="111"/>
      <c r="E753" s="28"/>
      <c r="F753" s="41"/>
      <c r="G753" s="29"/>
      <c r="H753" s="11">
        <f t="shared" si="54"/>
        <v>0</v>
      </c>
    </row>
    <row r="754" spans="1:8" s="2" customFormat="1" ht="13.5" x14ac:dyDescent="0.25">
      <c r="A754" s="27"/>
      <c r="B754" s="141">
        <v>14</v>
      </c>
      <c r="C754" s="119">
        <v>144200</v>
      </c>
      <c r="D754" s="111"/>
      <c r="E754" s="28"/>
      <c r="F754" s="41"/>
      <c r="G754" s="29"/>
      <c r="H754" s="11">
        <f t="shared" si="54"/>
        <v>0</v>
      </c>
    </row>
    <row r="755" spans="1:8" s="2" customFormat="1" ht="13.5" x14ac:dyDescent="0.25">
      <c r="A755" s="27"/>
      <c r="B755" s="141">
        <v>14</v>
      </c>
      <c r="C755" s="119">
        <v>144200</v>
      </c>
      <c r="D755" s="111"/>
      <c r="E755" s="28"/>
      <c r="F755" s="41"/>
      <c r="G755" s="29"/>
      <c r="H755" s="11">
        <f t="shared" si="54"/>
        <v>0</v>
      </c>
    </row>
    <row r="756" spans="1:8" s="2" customFormat="1" ht="13.5" x14ac:dyDescent="0.25">
      <c r="A756" s="27"/>
      <c r="B756" s="141">
        <v>14</v>
      </c>
      <c r="C756" s="119">
        <v>144200</v>
      </c>
      <c r="D756" s="111"/>
      <c r="E756" s="28"/>
      <c r="F756" s="41"/>
      <c r="G756" s="29"/>
      <c r="H756" s="11">
        <f t="shared" si="54"/>
        <v>0</v>
      </c>
    </row>
    <row r="757" spans="1:8" s="2" customFormat="1" ht="13.5" x14ac:dyDescent="0.25">
      <c r="A757" s="27"/>
      <c r="B757" s="141">
        <v>14</v>
      </c>
      <c r="C757" s="119">
        <v>144200</v>
      </c>
      <c r="D757" s="110"/>
      <c r="E757" s="34"/>
      <c r="F757" s="43"/>
      <c r="G757" s="35"/>
      <c r="H757" s="11">
        <f t="shared" si="54"/>
        <v>0</v>
      </c>
    </row>
    <row r="758" spans="1:8" s="2" customFormat="1" ht="13.5" x14ac:dyDescent="0.25">
      <c r="A758" s="27"/>
      <c r="B758" s="141">
        <v>14</v>
      </c>
      <c r="C758" s="119">
        <v>144200</v>
      </c>
      <c r="D758" s="112"/>
      <c r="E758" s="32"/>
      <c r="F758" s="42"/>
      <c r="G758" s="33"/>
      <c r="H758" s="11">
        <f t="shared" si="54"/>
        <v>0</v>
      </c>
    </row>
    <row r="759" spans="1:8" x14ac:dyDescent="0.25">
      <c r="A759" s="27"/>
      <c r="B759" s="141">
        <v>14</v>
      </c>
      <c r="C759" s="119">
        <v>144200</v>
      </c>
      <c r="D759" s="160"/>
      <c r="E759" s="34"/>
      <c r="F759" s="43"/>
      <c r="G759" s="35"/>
      <c r="H759" s="11">
        <f t="shared" si="54"/>
        <v>0</v>
      </c>
    </row>
    <row r="760" spans="1:8" x14ac:dyDescent="0.25">
      <c r="A760" s="98" t="s">
        <v>72</v>
      </c>
      <c r="B760" s="147">
        <v>14</v>
      </c>
      <c r="C760" s="130">
        <v>144200</v>
      </c>
      <c r="D760" s="157"/>
      <c r="E760" s="6"/>
      <c r="F760" s="30"/>
      <c r="G760" s="157" t="s">
        <v>254</v>
      </c>
      <c r="H760" s="195">
        <f>SUM(H750:H759)</f>
        <v>0</v>
      </c>
    </row>
    <row r="761" spans="1:8" x14ac:dyDescent="0.25">
      <c r="A761" s="37" t="s">
        <v>72</v>
      </c>
      <c r="B761" s="144">
        <v>14</v>
      </c>
      <c r="C761" s="118">
        <v>149100</v>
      </c>
      <c r="D761" s="150" t="s">
        <v>255</v>
      </c>
      <c r="E761" s="39"/>
      <c r="F761" s="39"/>
      <c r="G761" s="39"/>
      <c r="H761" s="40"/>
    </row>
    <row r="762" spans="1:8" x14ac:dyDescent="0.25">
      <c r="A762" s="27"/>
      <c r="B762" s="141">
        <v>14</v>
      </c>
      <c r="C762" s="119">
        <v>149100</v>
      </c>
      <c r="D762" s="110"/>
      <c r="E762" s="32"/>
      <c r="F762" s="42"/>
      <c r="G762" s="33"/>
      <c r="H762" s="11">
        <f>E762*G762</f>
        <v>0</v>
      </c>
    </row>
    <row r="763" spans="1:8" x14ac:dyDescent="0.25">
      <c r="A763" s="27"/>
      <c r="B763" s="141">
        <v>14</v>
      </c>
      <c r="C763" s="119">
        <v>149100</v>
      </c>
      <c r="D763" s="110"/>
      <c r="E763" s="32"/>
      <c r="F763" s="42"/>
      <c r="G763" s="33"/>
      <c r="H763" s="11">
        <f>E763*G763</f>
        <v>0</v>
      </c>
    </row>
    <row r="764" spans="1:8" s="2" customFormat="1" ht="13.5" x14ac:dyDescent="0.25">
      <c r="A764" s="27"/>
      <c r="B764" s="141">
        <v>14</v>
      </c>
      <c r="C764" s="119">
        <v>149100</v>
      </c>
      <c r="D764" s="111"/>
      <c r="E764" s="28"/>
      <c r="F764" s="41"/>
      <c r="G764" s="29"/>
      <c r="H764" s="11">
        <f t="shared" ref="H764:H771" si="55">E764*G764</f>
        <v>0</v>
      </c>
    </row>
    <row r="765" spans="1:8" s="2" customFormat="1" ht="13.5" x14ac:dyDescent="0.25">
      <c r="A765" s="27"/>
      <c r="B765" s="141">
        <v>14</v>
      </c>
      <c r="C765" s="119">
        <v>149100</v>
      </c>
      <c r="D765" s="111"/>
      <c r="E765" s="28"/>
      <c r="F765" s="41"/>
      <c r="G765" s="29"/>
      <c r="H765" s="11">
        <f t="shared" si="55"/>
        <v>0</v>
      </c>
    </row>
    <row r="766" spans="1:8" s="2" customFormat="1" ht="13.5" x14ac:dyDescent="0.25">
      <c r="A766" s="27"/>
      <c r="B766" s="141">
        <v>14</v>
      </c>
      <c r="C766" s="119">
        <v>149100</v>
      </c>
      <c r="D766" s="111"/>
      <c r="E766" s="28"/>
      <c r="F766" s="41"/>
      <c r="G766" s="29"/>
      <c r="H766" s="11">
        <f t="shared" si="55"/>
        <v>0</v>
      </c>
    </row>
    <row r="767" spans="1:8" s="2" customFormat="1" ht="13.5" x14ac:dyDescent="0.25">
      <c r="A767" s="27"/>
      <c r="B767" s="141">
        <v>14</v>
      </c>
      <c r="C767" s="119">
        <v>149100</v>
      </c>
      <c r="D767" s="111"/>
      <c r="E767" s="28"/>
      <c r="F767" s="41"/>
      <c r="G767" s="29"/>
      <c r="H767" s="11">
        <f t="shared" si="55"/>
        <v>0</v>
      </c>
    </row>
    <row r="768" spans="1:8" s="2" customFormat="1" ht="13.5" x14ac:dyDescent="0.25">
      <c r="A768" s="27"/>
      <c r="B768" s="141">
        <v>14</v>
      </c>
      <c r="C768" s="119">
        <v>149100</v>
      </c>
      <c r="D768" s="111"/>
      <c r="E768" s="28"/>
      <c r="F768" s="41"/>
      <c r="G768" s="29"/>
      <c r="H768" s="11">
        <f t="shared" si="55"/>
        <v>0</v>
      </c>
    </row>
    <row r="769" spans="1:8" s="2" customFormat="1" ht="13.5" x14ac:dyDescent="0.25">
      <c r="A769" s="27"/>
      <c r="B769" s="141">
        <v>14</v>
      </c>
      <c r="C769" s="119">
        <v>149100</v>
      </c>
      <c r="D769" s="110"/>
      <c r="E769" s="34"/>
      <c r="F769" s="43"/>
      <c r="G769" s="35"/>
      <c r="H769" s="11">
        <f t="shared" si="55"/>
        <v>0</v>
      </c>
    </row>
    <row r="770" spans="1:8" s="2" customFormat="1" ht="13.5" x14ac:dyDescent="0.25">
      <c r="A770" s="27"/>
      <c r="B770" s="141">
        <v>14</v>
      </c>
      <c r="C770" s="119">
        <v>149100</v>
      </c>
      <c r="D770" s="112"/>
      <c r="E770" s="32"/>
      <c r="F770" s="42"/>
      <c r="G770" s="33"/>
      <c r="H770" s="11">
        <f t="shared" si="55"/>
        <v>0</v>
      </c>
    </row>
    <row r="771" spans="1:8" x14ac:dyDescent="0.25">
      <c r="A771" s="27"/>
      <c r="B771" s="141">
        <v>14</v>
      </c>
      <c r="C771" s="119">
        <v>149100</v>
      </c>
      <c r="D771" s="160"/>
      <c r="E771" s="34"/>
      <c r="F771" s="43"/>
      <c r="G771" s="35"/>
      <c r="H771" s="11">
        <f t="shared" si="55"/>
        <v>0</v>
      </c>
    </row>
    <row r="772" spans="1:8" x14ac:dyDescent="0.25">
      <c r="A772" s="98" t="s">
        <v>72</v>
      </c>
      <c r="B772" s="147">
        <v>14</v>
      </c>
      <c r="C772" s="130">
        <v>149100</v>
      </c>
      <c r="D772" s="157"/>
      <c r="E772" s="6"/>
      <c r="F772" s="30"/>
      <c r="G772" s="157" t="s">
        <v>256</v>
      </c>
      <c r="H772" s="195">
        <f>SUM(H762:H771)</f>
        <v>0</v>
      </c>
    </row>
    <row r="773" spans="1:8" x14ac:dyDescent="0.25">
      <c r="A773" s="96"/>
      <c r="B773" s="146">
        <v>14</v>
      </c>
      <c r="C773" s="129"/>
      <c r="D773" s="164"/>
      <c r="E773" s="57"/>
      <c r="F773" s="57"/>
      <c r="G773" s="164" t="s">
        <v>257</v>
      </c>
      <c r="H773" s="192">
        <f>H736+H748+H760+H772</f>
        <v>0</v>
      </c>
    </row>
    <row r="774" spans="1:8" s="2" customFormat="1" ht="13.5" x14ac:dyDescent="0.25">
      <c r="A774" s="55" t="s">
        <v>72</v>
      </c>
      <c r="B774" s="139"/>
      <c r="C774" s="127"/>
      <c r="D774" s="53"/>
      <c r="E774" s="54"/>
      <c r="F774" s="54"/>
      <c r="G774" s="54"/>
      <c r="H774" s="54"/>
    </row>
    <row r="775" spans="1:8" x14ac:dyDescent="0.25">
      <c r="A775" s="100" t="s">
        <v>70</v>
      </c>
      <c r="B775" s="143">
        <v>21</v>
      </c>
      <c r="C775" s="128"/>
      <c r="D775" s="22" t="s">
        <v>258</v>
      </c>
      <c r="E775" s="22"/>
      <c r="F775" s="22"/>
      <c r="G775" s="22"/>
      <c r="H775" s="22"/>
    </row>
    <row r="776" spans="1:8" x14ac:dyDescent="0.25">
      <c r="A776" s="37" t="s">
        <v>72</v>
      </c>
      <c r="B776" s="144">
        <v>21</v>
      </c>
      <c r="C776" s="118">
        <v>211100</v>
      </c>
      <c r="D776" s="150" t="s">
        <v>259</v>
      </c>
      <c r="E776" s="39"/>
      <c r="F776" s="39"/>
      <c r="G776" s="39"/>
      <c r="H776" s="40"/>
    </row>
    <row r="777" spans="1:8" x14ac:dyDescent="0.25">
      <c r="A777" s="27"/>
      <c r="B777" s="141">
        <v>21</v>
      </c>
      <c r="C777" s="119">
        <v>211100</v>
      </c>
      <c r="D777" s="110"/>
      <c r="E777" s="32"/>
      <c r="F777" s="42"/>
      <c r="G777" s="33"/>
      <c r="H777" s="11">
        <f>E777*G777</f>
        <v>0</v>
      </c>
    </row>
    <row r="778" spans="1:8" x14ac:dyDescent="0.25">
      <c r="A778" s="27"/>
      <c r="B778" s="141">
        <v>21</v>
      </c>
      <c r="C778" s="119">
        <v>211100</v>
      </c>
      <c r="D778" s="110"/>
      <c r="E778" s="32"/>
      <c r="F778" s="42"/>
      <c r="G778" s="33"/>
      <c r="H778" s="11">
        <f>E778*G778</f>
        <v>0</v>
      </c>
    </row>
    <row r="779" spans="1:8" s="2" customFormat="1" ht="13.5" x14ac:dyDescent="0.25">
      <c r="A779" s="27"/>
      <c r="B779" s="141">
        <v>21</v>
      </c>
      <c r="C779" s="119">
        <v>211100</v>
      </c>
      <c r="D779" s="111"/>
      <c r="E779" s="28"/>
      <c r="F779" s="41"/>
      <c r="G779" s="29"/>
      <c r="H779" s="11">
        <f t="shared" ref="H779:H786" si="56">E779*G779</f>
        <v>0</v>
      </c>
    </row>
    <row r="780" spans="1:8" s="2" customFormat="1" ht="13.5" x14ac:dyDescent="0.25">
      <c r="A780" s="27"/>
      <c r="B780" s="141">
        <v>21</v>
      </c>
      <c r="C780" s="119">
        <v>211100</v>
      </c>
      <c r="D780" s="111"/>
      <c r="E780" s="28"/>
      <c r="F780" s="41"/>
      <c r="G780" s="29"/>
      <c r="H780" s="11">
        <f t="shared" si="56"/>
        <v>0</v>
      </c>
    </row>
    <row r="781" spans="1:8" s="2" customFormat="1" ht="13.5" x14ac:dyDescent="0.25">
      <c r="A781" s="27"/>
      <c r="B781" s="141">
        <v>21</v>
      </c>
      <c r="C781" s="119">
        <v>211100</v>
      </c>
      <c r="D781" s="111"/>
      <c r="E781" s="28"/>
      <c r="F781" s="41"/>
      <c r="G781" s="29"/>
      <c r="H781" s="11">
        <f t="shared" si="56"/>
        <v>0</v>
      </c>
    </row>
    <row r="782" spans="1:8" s="2" customFormat="1" ht="13.5" x14ac:dyDescent="0.25">
      <c r="A782" s="27"/>
      <c r="B782" s="141">
        <v>21</v>
      </c>
      <c r="C782" s="119">
        <v>211100</v>
      </c>
      <c r="D782" s="111"/>
      <c r="E782" s="28"/>
      <c r="F782" s="41"/>
      <c r="G782" s="29"/>
      <c r="H782" s="11">
        <f t="shared" si="56"/>
        <v>0</v>
      </c>
    </row>
    <row r="783" spans="1:8" s="2" customFormat="1" ht="13.5" x14ac:dyDescent="0.25">
      <c r="A783" s="27"/>
      <c r="B783" s="141">
        <v>21</v>
      </c>
      <c r="C783" s="119">
        <v>211100</v>
      </c>
      <c r="D783" s="111"/>
      <c r="E783" s="28"/>
      <c r="F783" s="41"/>
      <c r="G783" s="29"/>
      <c r="H783" s="11">
        <f t="shared" si="56"/>
        <v>0</v>
      </c>
    </row>
    <row r="784" spans="1:8" s="2" customFormat="1" ht="13.5" x14ac:dyDescent="0.25">
      <c r="A784" s="27"/>
      <c r="B784" s="141">
        <v>21</v>
      </c>
      <c r="C784" s="119">
        <v>211100</v>
      </c>
      <c r="D784" s="110"/>
      <c r="E784" s="34"/>
      <c r="F784" s="43"/>
      <c r="G784" s="35"/>
      <c r="H784" s="11">
        <f t="shared" si="56"/>
        <v>0</v>
      </c>
    </row>
    <row r="785" spans="1:8" s="2" customFormat="1" ht="13.5" x14ac:dyDescent="0.25">
      <c r="A785" s="27"/>
      <c r="B785" s="141">
        <v>21</v>
      </c>
      <c r="C785" s="119">
        <v>211100</v>
      </c>
      <c r="D785" s="112"/>
      <c r="E785" s="32"/>
      <c r="F785" s="42"/>
      <c r="G785" s="33"/>
      <c r="H785" s="11">
        <f t="shared" si="56"/>
        <v>0</v>
      </c>
    </row>
    <row r="786" spans="1:8" x14ac:dyDescent="0.25">
      <c r="A786" s="27"/>
      <c r="B786" s="141">
        <v>21</v>
      </c>
      <c r="C786" s="119">
        <v>211100</v>
      </c>
      <c r="D786" s="160"/>
      <c r="E786" s="34"/>
      <c r="F786" s="43"/>
      <c r="G786" s="35"/>
      <c r="H786" s="11">
        <f t="shared" si="56"/>
        <v>0</v>
      </c>
    </row>
    <row r="787" spans="1:8" x14ac:dyDescent="0.25">
      <c r="A787" s="98" t="s">
        <v>72</v>
      </c>
      <c r="B787" s="147">
        <v>21</v>
      </c>
      <c r="C787" s="130">
        <v>211100</v>
      </c>
      <c r="D787" s="157"/>
      <c r="E787" s="6"/>
      <c r="F787" s="30"/>
      <c r="G787" s="157" t="s">
        <v>260</v>
      </c>
      <c r="H787" s="195">
        <f>SUM(H777:H786)</f>
        <v>0</v>
      </c>
    </row>
    <row r="788" spans="1:8" x14ac:dyDescent="0.25">
      <c r="A788" s="37" t="s">
        <v>72</v>
      </c>
      <c r="B788" s="144">
        <v>21</v>
      </c>
      <c r="C788" s="118">
        <v>211313</v>
      </c>
      <c r="D788" s="150" t="s">
        <v>261</v>
      </c>
      <c r="E788" s="39"/>
      <c r="F788" s="39"/>
      <c r="G788" s="39"/>
      <c r="H788" s="40"/>
    </row>
    <row r="789" spans="1:8" x14ac:dyDescent="0.25">
      <c r="A789" s="27"/>
      <c r="B789" s="141">
        <v>21</v>
      </c>
      <c r="C789" s="119">
        <v>211313</v>
      </c>
      <c r="D789" s="110"/>
      <c r="E789" s="32"/>
      <c r="F789" s="42"/>
      <c r="G789" s="33"/>
      <c r="H789" s="11">
        <f>E789*G789</f>
        <v>0</v>
      </c>
    </row>
    <row r="790" spans="1:8" x14ac:dyDescent="0.25">
      <c r="A790" s="27"/>
      <c r="B790" s="141">
        <v>21</v>
      </c>
      <c r="C790" s="119">
        <v>211313</v>
      </c>
      <c r="D790" s="110"/>
      <c r="E790" s="32"/>
      <c r="F790" s="42"/>
      <c r="G790" s="33"/>
      <c r="H790" s="11">
        <f>E790*G790</f>
        <v>0</v>
      </c>
    </row>
    <row r="791" spans="1:8" s="2" customFormat="1" ht="13.5" x14ac:dyDescent="0.25">
      <c r="A791" s="27"/>
      <c r="B791" s="141">
        <v>21</v>
      </c>
      <c r="C791" s="119">
        <v>211313</v>
      </c>
      <c r="D791" s="111"/>
      <c r="E791" s="28"/>
      <c r="F791" s="41"/>
      <c r="G791" s="29"/>
      <c r="H791" s="11">
        <f t="shared" ref="H791:H798" si="57">E791*G791</f>
        <v>0</v>
      </c>
    </row>
    <row r="792" spans="1:8" s="2" customFormat="1" ht="13.5" x14ac:dyDescent="0.25">
      <c r="A792" s="27"/>
      <c r="B792" s="141">
        <v>21</v>
      </c>
      <c r="C792" s="119">
        <v>211313</v>
      </c>
      <c r="D792" s="111"/>
      <c r="E792" s="28"/>
      <c r="F792" s="41"/>
      <c r="G792" s="29"/>
      <c r="H792" s="11">
        <f t="shared" si="57"/>
        <v>0</v>
      </c>
    </row>
    <row r="793" spans="1:8" s="2" customFormat="1" ht="13.5" x14ac:dyDescent="0.25">
      <c r="A793" s="27"/>
      <c r="B793" s="141">
        <v>21</v>
      </c>
      <c r="C793" s="119">
        <v>211313</v>
      </c>
      <c r="D793" s="111"/>
      <c r="E793" s="28"/>
      <c r="F793" s="41"/>
      <c r="G793" s="29"/>
      <c r="H793" s="11">
        <f t="shared" si="57"/>
        <v>0</v>
      </c>
    </row>
    <row r="794" spans="1:8" s="2" customFormat="1" ht="13.5" x14ac:dyDescent="0.25">
      <c r="A794" s="27"/>
      <c r="B794" s="141">
        <v>21</v>
      </c>
      <c r="C794" s="119">
        <v>211313</v>
      </c>
      <c r="D794" s="111"/>
      <c r="E794" s="28"/>
      <c r="F794" s="41"/>
      <c r="G794" s="29"/>
      <c r="H794" s="11">
        <f t="shared" si="57"/>
        <v>0</v>
      </c>
    </row>
    <row r="795" spans="1:8" s="2" customFormat="1" ht="13.5" x14ac:dyDescent="0.25">
      <c r="A795" s="27"/>
      <c r="B795" s="141">
        <v>21</v>
      </c>
      <c r="C795" s="119">
        <v>211313</v>
      </c>
      <c r="D795" s="111"/>
      <c r="E795" s="28"/>
      <c r="F795" s="41"/>
      <c r="G795" s="29"/>
      <c r="H795" s="11">
        <f t="shared" si="57"/>
        <v>0</v>
      </c>
    </row>
    <row r="796" spans="1:8" s="2" customFormat="1" ht="13.5" x14ac:dyDescent="0.25">
      <c r="A796" s="27"/>
      <c r="B796" s="141">
        <v>21</v>
      </c>
      <c r="C796" s="119">
        <v>211313</v>
      </c>
      <c r="D796" s="110"/>
      <c r="E796" s="34"/>
      <c r="F796" s="43"/>
      <c r="G796" s="35"/>
      <c r="H796" s="11">
        <f t="shared" si="57"/>
        <v>0</v>
      </c>
    </row>
    <row r="797" spans="1:8" s="2" customFormat="1" ht="13.5" x14ac:dyDescent="0.25">
      <c r="A797" s="27"/>
      <c r="B797" s="141">
        <v>21</v>
      </c>
      <c r="C797" s="119">
        <v>211313</v>
      </c>
      <c r="D797" s="112"/>
      <c r="E797" s="32"/>
      <c r="F797" s="42"/>
      <c r="G797" s="33"/>
      <c r="H797" s="11">
        <f t="shared" si="57"/>
        <v>0</v>
      </c>
    </row>
    <row r="798" spans="1:8" x14ac:dyDescent="0.25">
      <c r="A798" s="27"/>
      <c r="B798" s="141">
        <v>21</v>
      </c>
      <c r="C798" s="119">
        <v>211313</v>
      </c>
      <c r="D798" s="160"/>
      <c r="E798" s="34"/>
      <c r="F798" s="43"/>
      <c r="G798" s="35"/>
      <c r="H798" s="11">
        <f t="shared" si="57"/>
        <v>0</v>
      </c>
    </row>
    <row r="799" spans="1:8" x14ac:dyDescent="0.25">
      <c r="A799" s="98" t="s">
        <v>72</v>
      </c>
      <c r="B799" s="147">
        <v>21</v>
      </c>
      <c r="C799" s="130">
        <v>211313</v>
      </c>
      <c r="D799" s="157"/>
      <c r="E799" s="6"/>
      <c r="F799" s="30"/>
      <c r="G799" s="157" t="s">
        <v>262</v>
      </c>
      <c r="H799" s="195">
        <f>SUM(H789:H798)</f>
        <v>0</v>
      </c>
    </row>
    <row r="800" spans="1:8" x14ac:dyDescent="0.25">
      <c r="A800" s="96"/>
      <c r="B800" s="146">
        <v>21</v>
      </c>
      <c r="C800" s="129"/>
      <c r="D800" s="164"/>
      <c r="E800" s="57"/>
      <c r="F800" s="57"/>
      <c r="G800" s="164" t="s">
        <v>263</v>
      </c>
      <c r="H800" s="192">
        <f>H787+H799</f>
        <v>0</v>
      </c>
    </row>
    <row r="801" spans="1:8" s="2" customFormat="1" ht="13.5" x14ac:dyDescent="0.25">
      <c r="A801" s="55" t="s">
        <v>72</v>
      </c>
      <c r="B801" s="139"/>
      <c r="C801" s="127"/>
      <c r="D801" s="53"/>
      <c r="E801" s="54"/>
      <c r="F801" s="54"/>
      <c r="G801" s="54"/>
      <c r="H801" s="54"/>
    </row>
    <row r="802" spans="1:8" x14ac:dyDescent="0.25">
      <c r="A802" s="100" t="s">
        <v>70</v>
      </c>
      <c r="B802" s="143">
        <v>22</v>
      </c>
      <c r="C802" s="128"/>
      <c r="D802" s="22" t="s">
        <v>264</v>
      </c>
      <c r="E802" s="22"/>
      <c r="F802" s="22"/>
      <c r="G802" s="22"/>
      <c r="H802" s="22"/>
    </row>
    <row r="803" spans="1:8" x14ac:dyDescent="0.25">
      <c r="A803" s="37" t="s">
        <v>72</v>
      </c>
      <c r="B803" s="144">
        <v>22</v>
      </c>
      <c r="C803" s="118">
        <v>220719</v>
      </c>
      <c r="D803" s="150" t="s">
        <v>265</v>
      </c>
      <c r="E803" s="39"/>
      <c r="F803" s="39"/>
      <c r="G803" s="39"/>
      <c r="H803" s="40"/>
    </row>
    <row r="804" spans="1:8" s="2" customFormat="1" ht="13.5" x14ac:dyDescent="0.25">
      <c r="A804" s="27"/>
      <c r="B804" s="141">
        <v>22</v>
      </c>
      <c r="C804" s="119">
        <v>220719</v>
      </c>
      <c r="D804" s="110"/>
      <c r="E804" s="32"/>
      <c r="F804" s="42"/>
      <c r="G804" s="33"/>
      <c r="H804" s="11">
        <f>E804*G804</f>
        <v>0</v>
      </c>
    </row>
    <row r="805" spans="1:8" s="2" customFormat="1" ht="13.5" x14ac:dyDescent="0.25">
      <c r="A805" s="27"/>
      <c r="B805" s="141">
        <v>22</v>
      </c>
      <c r="C805" s="119">
        <v>220719</v>
      </c>
      <c r="D805" s="110"/>
      <c r="E805" s="32"/>
      <c r="F805" s="42"/>
      <c r="G805" s="33"/>
      <c r="H805" s="11">
        <f t="shared" ref="H805:H810" si="58">E805*G805</f>
        <v>0</v>
      </c>
    </row>
    <row r="806" spans="1:8" s="2" customFormat="1" ht="13.5" x14ac:dyDescent="0.25">
      <c r="A806" s="27"/>
      <c r="B806" s="141">
        <v>22</v>
      </c>
      <c r="C806" s="119">
        <v>220719</v>
      </c>
      <c r="D806" s="111"/>
      <c r="E806" s="32"/>
      <c r="F806" s="42"/>
      <c r="G806" s="33"/>
      <c r="H806" s="11">
        <f t="shared" si="58"/>
        <v>0</v>
      </c>
    </row>
    <row r="807" spans="1:8" s="2" customFormat="1" ht="13.5" x14ac:dyDescent="0.25">
      <c r="A807" s="27"/>
      <c r="B807" s="141">
        <v>22</v>
      </c>
      <c r="C807" s="119">
        <v>220719</v>
      </c>
      <c r="D807" s="111"/>
      <c r="E807" s="32"/>
      <c r="F807" s="42"/>
      <c r="G807" s="33"/>
      <c r="H807" s="11">
        <f t="shared" si="58"/>
        <v>0</v>
      </c>
    </row>
    <row r="808" spans="1:8" s="2" customFormat="1" ht="13.5" x14ac:dyDescent="0.25">
      <c r="A808" s="27"/>
      <c r="B808" s="141">
        <v>22</v>
      </c>
      <c r="C808" s="119">
        <v>220719</v>
      </c>
      <c r="D808" s="111"/>
      <c r="E808" s="32"/>
      <c r="F808" s="42"/>
      <c r="G808" s="33"/>
      <c r="H808" s="11">
        <f t="shared" si="58"/>
        <v>0</v>
      </c>
    </row>
    <row r="809" spans="1:8" s="2" customFormat="1" ht="13.5" x14ac:dyDescent="0.25">
      <c r="A809" s="27"/>
      <c r="B809" s="141">
        <v>22</v>
      </c>
      <c r="C809" s="119">
        <v>220719</v>
      </c>
      <c r="D809" s="111"/>
      <c r="E809" s="32"/>
      <c r="F809" s="42"/>
      <c r="G809" s="33"/>
      <c r="H809" s="11">
        <f t="shared" si="58"/>
        <v>0</v>
      </c>
    </row>
    <row r="810" spans="1:8" s="2" customFormat="1" ht="13.5" x14ac:dyDescent="0.25">
      <c r="A810" s="27"/>
      <c r="B810" s="141">
        <v>22</v>
      </c>
      <c r="C810" s="119">
        <v>220719</v>
      </c>
      <c r="D810" s="111"/>
      <c r="E810" s="32"/>
      <c r="F810" s="42"/>
      <c r="G810" s="33"/>
      <c r="H810" s="11">
        <f t="shared" si="58"/>
        <v>0</v>
      </c>
    </row>
    <row r="811" spans="1:8" s="2" customFormat="1" ht="13.5" x14ac:dyDescent="0.25">
      <c r="A811" s="27"/>
      <c r="B811" s="141">
        <v>22</v>
      </c>
      <c r="C811" s="119">
        <v>220719</v>
      </c>
      <c r="D811" s="110"/>
      <c r="E811" s="32"/>
      <c r="F811" s="42"/>
      <c r="G811" s="33"/>
      <c r="H811" s="11">
        <f>E811*G811</f>
        <v>0</v>
      </c>
    </row>
    <row r="812" spans="1:8" s="2" customFormat="1" ht="13.5" x14ac:dyDescent="0.25">
      <c r="A812" s="27"/>
      <c r="B812" s="141">
        <v>22</v>
      </c>
      <c r="C812" s="119">
        <v>220719</v>
      </c>
      <c r="D812" s="112"/>
      <c r="E812" s="32"/>
      <c r="F812" s="42"/>
      <c r="G812" s="33"/>
      <c r="H812" s="11">
        <f>E812*G812</f>
        <v>0</v>
      </c>
    </row>
    <row r="813" spans="1:8" s="2" customFormat="1" ht="13.5" x14ac:dyDescent="0.25">
      <c r="A813" s="27"/>
      <c r="B813" s="141">
        <v>22</v>
      </c>
      <c r="C813" s="119">
        <v>220719</v>
      </c>
      <c r="D813" s="160"/>
      <c r="E813" s="32"/>
      <c r="F813" s="42"/>
      <c r="G813" s="33"/>
      <c r="H813" s="11">
        <f>E813*G813</f>
        <v>0</v>
      </c>
    </row>
    <row r="814" spans="1:8" x14ac:dyDescent="0.25">
      <c r="A814" s="98" t="s">
        <v>72</v>
      </c>
      <c r="B814" s="147">
        <v>22</v>
      </c>
      <c r="C814" s="130">
        <v>220719</v>
      </c>
      <c r="D814" s="157"/>
      <c r="E814" s="6"/>
      <c r="F814" s="30"/>
      <c r="G814" s="157" t="s">
        <v>266</v>
      </c>
      <c r="H814" s="195">
        <f>SUM(H804:H813)</f>
        <v>0</v>
      </c>
    </row>
    <row r="815" spans="1:8" x14ac:dyDescent="0.25">
      <c r="A815" s="37" t="s">
        <v>72</v>
      </c>
      <c r="B815" s="144">
        <v>22</v>
      </c>
      <c r="C815" s="118">
        <v>221113</v>
      </c>
      <c r="D815" s="150" t="s">
        <v>267</v>
      </c>
      <c r="E815" s="39"/>
      <c r="F815" s="39"/>
      <c r="G815" s="39"/>
      <c r="H815" s="40"/>
    </row>
    <row r="816" spans="1:8" s="2" customFormat="1" ht="27" x14ac:dyDescent="0.25">
      <c r="A816" s="37" t="s">
        <v>72</v>
      </c>
      <c r="B816" s="144">
        <v>22</v>
      </c>
      <c r="C816" s="118">
        <v>221113</v>
      </c>
      <c r="D816" s="108" t="s">
        <v>268</v>
      </c>
      <c r="E816" s="101"/>
      <c r="F816" s="102"/>
      <c r="G816" s="102"/>
      <c r="H816" s="103"/>
    </row>
    <row r="817" spans="1:8" s="2" customFormat="1" ht="13.5" x14ac:dyDescent="0.25">
      <c r="A817" s="27"/>
      <c r="B817" s="141">
        <v>22</v>
      </c>
      <c r="C817" s="119">
        <v>221113</v>
      </c>
      <c r="D817" s="110"/>
      <c r="E817" s="32"/>
      <c r="F817" s="42"/>
      <c r="G817" s="33"/>
      <c r="H817" s="11">
        <f>E817*G817</f>
        <v>0</v>
      </c>
    </row>
    <row r="818" spans="1:8" s="2" customFormat="1" ht="13.5" x14ac:dyDescent="0.25">
      <c r="A818" s="27"/>
      <c r="B818" s="141">
        <v>22</v>
      </c>
      <c r="C818" s="119">
        <v>221113</v>
      </c>
      <c r="D818" s="110"/>
      <c r="E818" s="32"/>
      <c r="F818" s="42"/>
      <c r="G818" s="33"/>
      <c r="H818" s="11">
        <f t="shared" ref="H818:H823" si="59">E818*G818</f>
        <v>0</v>
      </c>
    </row>
    <row r="819" spans="1:8" s="2" customFormat="1" ht="13.5" x14ac:dyDescent="0.25">
      <c r="A819" s="27"/>
      <c r="B819" s="141">
        <v>22</v>
      </c>
      <c r="C819" s="119">
        <v>221113</v>
      </c>
      <c r="D819" s="111"/>
      <c r="E819" s="32"/>
      <c r="F819" s="42"/>
      <c r="G819" s="33"/>
      <c r="H819" s="11">
        <f t="shared" si="59"/>
        <v>0</v>
      </c>
    </row>
    <row r="820" spans="1:8" s="2" customFormat="1" ht="13.5" x14ac:dyDescent="0.25">
      <c r="A820" s="27"/>
      <c r="B820" s="141">
        <v>22</v>
      </c>
      <c r="C820" s="119">
        <v>221113</v>
      </c>
      <c r="D820" s="111"/>
      <c r="E820" s="32"/>
      <c r="F820" s="42"/>
      <c r="G820" s="33"/>
      <c r="H820" s="11">
        <f t="shared" si="59"/>
        <v>0</v>
      </c>
    </row>
    <row r="821" spans="1:8" s="2" customFormat="1" ht="13.5" x14ac:dyDescent="0.25">
      <c r="A821" s="27"/>
      <c r="B821" s="141">
        <v>22</v>
      </c>
      <c r="C821" s="119">
        <v>221113</v>
      </c>
      <c r="D821" s="111"/>
      <c r="E821" s="32"/>
      <c r="F821" s="42"/>
      <c r="G821" s="33"/>
      <c r="H821" s="11">
        <f t="shared" si="59"/>
        <v>0</v>
      </c>
    </row>
    <row r="822" spans="1:8" s="2" customFormat="1" ht="13.5" x14ac:dyDescent="0.25">
      <c r="A822" s="27"/>
      <c r="B822" s="141">
        <v>22</v>
      </c>
      <c r="C822" s="119">
        <v>221113</v>
      </c>
      <c r="D822" s="111"/>
      <c r="E822" s="32"/>
      <c r="F822" s="42"/>
      <c r="G822" s="33"/>
      <c r="H822" s="11">
        <f t="shared" si="59"/>
        <v>0</v>
      </c>
    </row>
    <row r="823" spans="1:8" s="2" customFormat="1" ht="13.5" x14ac:dyDescent="0.25">
      <c r="A823" s="27"/>
      <c r="B823" s="141">
        <v>22</v>
      </c>
      <c r="C823" s="119">
        <v>221113</v>
      </c>
      <c r="D823" s="111"/>
      <c r="E823" s="32"/>
      <c r="F823" s="42"/>
      <c r="G823" s="33"/>
      <c r="H823" s="11">
        <f t="shared" si="59"/>
        <v>0</v>
      </c>
    </row>
    <row r="824" spans="1:8" s="2" customFormat="1" ht="13.5" x14ac:dyDescent="0.25">
      <c r="A824" s="27"/>
      <c r="B824" s="141">
        <v>22</v>
      </c>
      <c r="C824" s="119">
        <v>221113</v>
      </c>
      <c r="D824" s="110"/>
      <c r="E824" s="32"/>
      <c r="F824" s="42"/>
      <c r="G824" s="33"/>
      <c r="H824" s="11">
        <f>E824*G824</f>
        <v>0</v>
      </c>
    </row>
    <row r="825" spans="1:8" s="2" customFormat="1" ht="13.5" x14ac:dyDescent="0.25">
      <c r="A825" s="27"/>
      <c r="B825" s="141">
        <v>22</v>
      </c>
      <c r="C825" s="119">
        <v>221113</v>
      </c>
      <c r="D825" s="112"/>
      <c r="E825" s="32"/>
      <c r="F825" s="42"/>
      <c r="G825" s="33"/>
      <c r="H825" s="11">
        <f>E825*G825</f>
        <v>0</v>
      </c>
    </row>
    <row r="826" spans="1:8" x14ac:dyDescent="0.25">
      <c r="A826" s="27"/>
      <c r="B826" s="141">
        <v>22</v>
      </c>
      <c r="C826" s="119">
        <v>221113</v>
      </c>
      <c r="D826" s="160"/>
      <c r="E826" s="32"/>
      <c r="F826" s="42"/>
      <c r="G826" s="33"/>
      <c r="H826" s="11">
        <f>E826*G826</f>
        <v>0</v>
      </c>
    </row>
    <row r="827" spans="1:8" x14ac:dyDescent="0.25">
      <c r="A827" s="98" t="s">
        <v>72</v>
      </c>
      <c r="B827" s="147">
        <v>22</v>
      </c>
      <c r="C827" s="130">
        <v>221113</v>
      </c>
      <c r="D827" s="157"/>
      <c r="E827" s="6"/>
      <c r="F827" s="30"/>
      <c r="G827" s="157" t="s">
        <v>269</v>
      </c>
      <c r="H827" s="195">
        <f>SUM(H817:H826)</f>
        <v>0</v>
      </c>
    </row>
    <row r="828" spans="1:8" s="2" customFormat="1" ht="13.5" x14ac:dyDescent="0.25">
      <c r="A828" s="37" t="s">
        <v>72</v>
      </c>
      <c r="B828" s="144">
        <v>22</v>
      </c>
      <c r="C828" s="118">
        <v>221116</v>
      </c>
      <c r="D828" s="150" t="s">
        <v>270</v>
      </c>
      <c r="E828" s="39"/>
      <c r="F828" s="39"/>
      <c r="G828" s="39"/>
      <c r="H828" s="40"/>
    </row>
    <row r="829" spans="1:8" s="2" customFormat="1" ht="13.5" x14ac:dyDescent="0.25">
      <c r="A829" s="27"/>
      <c r="B829" s="141">
        <v>22</v>
      </c>
      <c r="C829" s="119">
        <v>221116</v>
      </c>
      <c r="D829" s="110"/>
      <c r="E829" s="32"/>
      <c r="F829" s="42"/>
      <c r="G829" s="33"/>
      <c r="H829" s="11">
        <f>E829*G829</f>
        <v>0</v>
      </c>
    </row>
    <row r="830" spans="1:8" s="2" customFormat="1" ht="13.5" x14ac:dyDescent="0.25">
      <c r="A830" s="27"/>
      <c r="B830" s="141">
        <v>22</v>
      </c>
      <c r="C830" s="119">
        <v>221116</v>
      </c>
      <c r="D830" s="110"/>
      <c r="E830" s="32"/>
      <c r="F830" s="42"/>
      <c r="G830" s="33"/>
      <c r="H830" s="11">
        <f t="shared" ref="H830:H835" si="60">E830*G830</f>
        <v>0</v>
      </c>
    </row>
    <row r="831" spans="1:8" s="2" customFormat="1" ht="13.5" x14ac:dyDescent="0.25">
      <c r="A831" s="27"/>
      <c r="B831" s="141">
        <v>22</v>
      </c>
      <c r="C831" s="119">
        <v>221116</v>
      </c>
      <c r="D831" s="111"/>
      <c r="E831" s="32"/>
      <c r="F831" s="42"/>
      <c r="G831" s="33"/>
      <c r="H831" s="11">
        <f t="shared" si="60"/>
        <v>0</v>
      </c>
    </row>
    <row r="832" spans="1:8" s="2" customFormat="1" ht="13.5" x14ac:dyDescent="0.25">
      <c r="A832" s="27"/>
      <c r="B832" s="141">
        <v>22</v>
      </c>
      <c r="C832" s="119">
        <v>221116</v>
      </c>
      <c r="D832" s="111"/>
      <c r="E832" s="32"/>
      <c r="F832" s="42"/>
      <c r="G832" s="33"/>
      <c r="H832" s="11">
        <f t="shared" si="60"/>
        <v>0</v>
      </c>
    </row>
    <row r="833" spans="1:8" s="2" customFormat="1" ht="13.5" x14ac:dyDescent="0.25">
      <c r="A833" s="27"/>
      <c r="B833" s="141">
        <v>22</v>
      </c>
      <c r="C833" s="119">
        <v>221116</v>
      </c>
      <c r="D833" s="111"/>
      <c r="E833" s="32"/>
      <c r="F833" s="42"/>
      <c r="G833" s="33"/>
      <c r="H833" s="11">
        <f t="shared" si="60"/>
        <v>0</v>
      </c>
    </row>
    <row r="834" spans="1:8" s="2" customFormat="1" ht="13.5" x14ac:dyDescent="0.25">
      <c r="A834" s="27"/>
      <c r="B834" s="141">
        <v>22</v>
      </c>
      <c r="C834" s="119">
        <v>221116</v>
      </c>
      <c r="D834" s="111"/>
      <c r="E834" s="32"/>
      <c r="F834" s="42"/>
      <c r="G834" s="33"/>
      <c r="H834" s="11">
        <f t="shared" si="60"/>
        <v>0</v>
      </c>
    </row>
    <row r="835" spans="1:8" s="2" customFormat="1" ht="13.5" x14ac:dyDescent="0.25">
      <c r="A835" s="27"/>
      <c r="B835" s="141">
        <v>22</v>
      </c>
      <c r="C835" s="119">
        <v>221116</v>
      </c>
      <c r="D835" s="111"/>
      <c r="E835" s="32"/>
      <c r="F835" s="42"/>
      <c r="G835" s="33"/>
      <c r="H835" s="11">
        <f t="shared" si="60"/>
        <v>0</v>
      </c>
    </row>
    <row r="836" spans="1:8" s="2" customFormat="1" ht="13.5" x14ac:dyDescent="0.25">
      <c r="A836" s="27"/>
      <c r="B836" s="141">
        <v>22</v>
      </c>
      <c r="C836" s="119">
        <v>221116</v>
      </c>
      <c r="D836" s="110"/>
      <c r="E836" s="32"/>
      <c r="F836" s="42"/>
      <c r="G836" s="33"/>
      <c r="H836" s="11">
        <f>E836*G836</f>
        <v>0</v>
      </c>
    </row>
    <row r="837" spans="1:8" s="2" customFormat="1" ht="13.5" x14ac:dyDescent="0.25">
      <c r="A837" s="27"/>
      <c r="B837" s="141">
        <v>22</v>
      </c>
      <c r="C837" s="119">
        <v>221116</v>
      </c>
      <c r="D837" s="112"/>
      <c r="E837" s="32"/>
      <c r="F837" s="42"/>
      <c r="G837" s="33"/>
      <c r="H837" s="11">
        <f>E837*G837</f>
        <v>0</v>
      </c>
    </row>
    <row r="838" spans="1:8" x14ac:dyDescent="0.25">
      <c r="A838" s="27"/>
      <c r="B838" s="141">
        <v>22</v>
      </c>
      <c r="C838" s="119">
        <v>221116</v>
      </c>
      <c r="D838" s="160"/>
      <c r="E838" s="32"/>
      <c r="F838" s="42"/>
      <c r="G838" s="33"/>
      <c r="H838" s="11">
        <f>E838*G838</f>
        <v>0</v>
      </c>
    </row>
    <row r="839" spans="1:8" x14ac:dyDescent="0.25">
      <c r="A839" s="98" t="s">
        <v>72</v>
      </c>
      <c r="B839" s="147">
        <v>22</v>
      </c>
      <c r="C839" s="130">
        <v>221116</v>
      </c>
      <c r="D839" s="157"/>
      <c r="E839" s="6"/>
      <c r="F839" s="30"/>
      <c r="G839" s="157" t="s">
        <v>271</v>
      </c>
      <c r="H839" s="195">
        <f>SUM(H829:H838)</f>
        <v>0</v>
      </c>
    </row>
    <row r="840" spans="1:8" s="2" customFormat="1" ht="13.5" x14ac:dyDescent="0.25">
      <c r="A840" s="37" t="s">
        <v>72</v>
      </c>
      <c r="B840" s="144">
        <v>22</v>
      </c>
      <c r="C840" s="162">
        <v>221123.13</v>
      </c>
      <c r="D840" s="150" t="s">
        <v>272</v>
      </c>
      <c r="E840" s="39"/>
      <c r="F840" s="39"/>
      <c r="G840" s="39"/>
      <c r="H840" s="40"/>
    </row>
    <row r="841" spans="1:8" s="2" customFormat="1" ht="13.5" x14ac:dyDescent="0.25">
      <c r="A841" s="27"/>
      <c r="B841" s="141">
        <v>22</v>
      </c>
      <c r="C841" s="153">
        <v>221123.13</v>
      </c>
      <c r="D841" s="110"/>
      <c r="E841" s="32"/>
      <c r="F841" s="42"/>
      <c r="G841" s="33"/>
      <c r="H841" s="11">
        <f>E841*G841</f>
        <v>0</v>
      </c>
    </row>
    <row r="842" spans="1:8" s="2" customFormat="1" ht="13.5" x14ac:dyDescent="0.25">
      <c r="A842" s="27"/>
      <c r="B842" s="141">
        <v>22</v>
      </c>
      <c r="C842" s="153">
        <v>221123.13</v>
      </c>
      <c r="D842" s="110"/>
      <c r="E842" s="32"/>
      <c r="F842" s="42"/>
      <c r="G842" s="33"/>
      <c r="H842" s="11">
        <f t="shared" ref="H842:H847" si="61">E842*G842</f>
        <v>0</v>
      </c>
    </row>
    <row r="843" spans="1:8" s="2" customFormat="1" ht="13.5" x14ac:dyDescent="0.25">
      <c r="A843" s="27"/>
      <c r="B843" s="141">
        <v>22</v>
      </c>
      <c r="C843" s="153">
        <v>221123.13</v>
      </c>
      <c r="D843" s="111"/>
      <c r="E843" s="32"/>
      <c r="F843" s="42"/>
      <c r="G843" s="33"/>
      <c r="H843" s="11">
        <f t="shared" si="61"/>
        <v>0</v>
      </c>
    </row>
    <row r="844" spans="1:8" s="2" customFormat="1" ht="13.5" x14ac:dyDescent="0.25">
      <c r="A844" s="27"/>
      <c r="B844" s="141">
        <v>22</v>
      </c>
      <c r="C844" s="153">
        <v>221123.13</v>
      </c>
      <c r="D844" s="111"/>
      <c r="E844" s="32"/>
      <c r="F844" s="42"/>
      <c r="G844" s="33"/>
      <c r="H844" s="11">
        <f t="shared" si="61"/>
        <v>0</v>
      </c>
    </row>
    <row r="845" spans="1:8" s="2" customFormat="1" ht="13.5" x14ac:dyDescent="0.25">
      <c r="A845" s="27"/>
      <c r="B845" s="141">
        <v>22</v>
      </c>
      <c r="C845" s="153">
        <v>221123.13</v>
      </c>
      <c r="D845" s="111"/>
      <c r="E845" s="32"/>
      <c r="F845" s="42"/>
      <c r="G845" s="33"/>
      <c r="H845" s="11">
        <f t="shared" si="61"/>
        <v>0</v>
      </c>
    </row>
    <row r="846" spans="1:8" s="2" customFormat="1" ht="13.5" x14ac:dyDescent="0.25">
      <c r="A846" s="27"/>
      <c r="B846" s="141">
        <v>22</v>
      </c>
      <c r="C846" s="153">
        <v>221123.13</v>
      </c>
      <c r="D846" s="111"/>
      <c r="E846" s="32"/>
      <c r="F846" s="42"/>
      <c r="G846" s="33"/>
      <c r="H846" s="11">
        <f t="shared" si="61"/>
        <v>0</v>
      </c>
    </row>
    <row r="847" spans="1:8" s="2" customFormat="1" ht="13.5" x14ac:dyDescent="0.25">
      <c r="A847" s="27"/>
      <c r="B847" s="141">
        <v>22</v>
      </c>
      <c r="C847" s="153">
        <v>221123.13</v>
      </c>
      <c r="D847" s="111"/>
      <c r="E847" s="32"/>
      <c r="F847" s="42"/>
      <c r="G847" s="33"/>
      <c r="H847" s="11">
        <f t="shared" si="61"/>
        <v>0</v>
      </c>
    </row>
    <row r="848" spans="1:8" s="2" customFormat="1" ht="13.5" x14ac:dyDescent="0.25">
      <c r="A848" s="27"/>
      <c r="B848" s="141">
        <v>22</v>
      </c>
      <c r="C848" s="153">
        <v>221123.13</v>
      </c>
      <c r="D848" s="110"/>
      <c r="E848" s="32"/>
      <c r="F848" s="42"/>
      <c r="G848" s="33"/>
      <c r="H848" s="11">
        <f>E848*G848</f>
        <v>0</v>
      </c>
    </row>
    <row r="849" spans="1:8" s="2" customFormat="1" ht="13.5" x14ac:dyDescent="0.25">
      <c r="A849" s="27"/>
      <c r="B849" s="141">
        <v>22</v>
      </c>
      <c r="C849" s="153">
        <v>221123.13</v>
      </c>
      <c r="D849" s="112"/>
      <c r="E849" s="32"/>
      <c r="F849" s="42"/>
      <c r="G849" s="33"/>
      <c r="H849" s="11">
        <f>E849*G849</f>
        <v>0</v>
      </c>
    </row>
    <row r="850" spans="1:8" x14ac:dyDescent="0.25">
      <c r="A850" s="27"/>
      <c r="B850" s="141">
        <v>22</v>
      </c>
      <c r="C850" s="153">
        <v>221123.13</v>
      </c>
      <c r="D850" s="160"/>
      <c r="E850" s="32"/>
      <c r="F850" s="42"/>
      <c r="G850" s="33"/>
      <c r="H850" s="11">
        <f>E850*G850</f>
        <v>0</v>
      </c>
    </row>
    <row r="851" spans="1:8" x14ac:dyDescent="0.25">
      <c r="A851" s="98" t="s">
        <v>72</v>
      </c>
      <c r="B851" s="147">
        <v>22</v>
      </c>
      <c r="C851" s="163">
        <v>221123.13</v>
      </c>
      <c r="D851" s="157"/>
      <c r="E851" s="6"/>
      <c r="F851" s="30"/>
      <c r="G851" s="157" t="s">
        <v>273</v>
      </c>
      <c r="H851" s="195">
        <f>SUM(H841:H850)</f>
        <v>0</v>
      </c>
    </row>
    <row r="852" spans="1:8" s="2" customFormat="1" ht="13.5" x14ac:dyDescent="0.25">
      <c r="A852" s="37" t="s">
        <v>72</v>
      </c>
      <c r="B852" s="144">
        <v>22</v>
      </c>
      <c r="C852" s="118">
        <v>221316</v>
      </c>
      <c r="D852" s="150" t="s">
        <v>274</v>
      </c>
      <c r="E852" s="39"/>
      <c r="F852" s="39"/>
      <c r="G852" s="39"/>
      <c r="H852" s="40"/>
    </row>
    <row r="853" spans="1:8" s="2" customFormat="1" ht="13.5" x14ac:dyDescent="0.25">
      <c r="A853" s="27"/>
      <c r="B853" s="141">
        <v>22</v>
      </c>
      <c r="C853" s="119">
        <v>221316</v>
      </c>
      <c r="D853" s="110"/>
      <c r="E853" s="32"/>
      <c r="F853" s="42"/>
      <c r="G853" s="33"/>
      <c r="H853" s="11">
        <f>E853*G853</f>
        <v>0</v>
      </c>
    </row>
    <row r="854" spans="1:8" s="2" customFormat="1" ht="13.5" x14ac:dyDescent="0.25">
      <c r="A854" s="27"/>
      <c r="B854" s="141">
        <v>22</v>
      </c>
      <c r="C854" s="119">
        <v>221316</v>
      </c>
      <c r="D854" s="110"/>
      <c r="E854" s="32"/>
      <c r="F854" s="42"/>
      <c r="G854" s="33"/>
      <c r="H854" s="11">
        <f t="shared" ref="H854:H859" si="62">E854*G854</f>
        <v>0</v>
      </c>
    </row>
    <row r="855" spans="1:8" s="2" customFormat="1" ht="13.5" x14ac:dyDescent="0.25">
      <c r="A855" s="27"/>
      <c r="B855" s="141">
        <v>22</v>
      </c>
      <c r="C855" s="119">
        <v>221316</v>
      </c>
      <c r="D855" s="111"/>
      <c r="E855" s="32"/>
      <c r="F855" s="42"/>
      <c r="G855" s="33"/>
      <c r="H855" s="11">
        <f t="shared" si="62"/>
        <v>0</v>
      </c>
    </row>
    <row r="856" spans="1:8" s="2" customFormat="1" ht="13.5" x14ac:dyDescent="0.25">
      <c r="A856" s="27"/>
      <c r="B856" s="141">
        <v>22</v>
      </c>
      <c r="C856" s="119">
        <v>221316</v>
      </c>
      <c r="D856" s="111"/>
      <c r="E856" s="32"/>
      <c r="F856" s="42"/>
      <c r="G856" s="33"/>
      <c r="H856" s="11">
        <f t="shared" si="62"/>
        <v>0</v>
      </c>
    </row>
    <row r="857" spans="1:8" s="2" customFormat="1" ht="13.5" x14ac:dyDescent="0.25">
      <c r="A857" s="27"/>
      <c r="B857" s="141">
        <v>22</v>
      </c>
      <c r="C857" s="119">
        <v>221316</v>
      </c>
      <c r="D857" s="111"/>
      <c r="E857" s="32"/>
      <c r="F857" s="42"/>
      <c r="G857" s="33"/>
      <c r="H857" s="11">
        <f t="shared" si="62"/>
        <v>0</v>
      </c>
    </row>
    <row r="858" spans="1:8" s="2" customFormat="1" ht="13.5" x14ac:dyDescent="0.25">
      <c r="A858" s="27"/>
      <c r="B858" s="141">
        <v>22</v>
      </c>
      <c r="C858" s="119">
        <v>221316</v>
      </c>
      <c r="D858" s="111"/>
      <c r="E858" s="32"/>
      <c r="F858" s="42"/>
      <c r="G858" s="33"/>
      <c r="H858" s="11">
        <f t="shared" si="62"/>
        <v>0</v>
      </c>
    </row>
    <row r="859" spans="1:8" s="2" customFormat="1" ht="13.5" x14ac:dyDescent="0.25">
      <c r="A859" s="27"/>
      <c r="B859" s="141">
        <v>22</v>
      </c>
      <c r="C859" s="119">
        <v>221316</v>
      </c>
      <c r="D859" s="111"/>
      <c r="E859" s="32"/>
      <c r="F859" s="42"/>
      <c r="G859" s="33"/>
      <c r="H859" s="11">
        <f t="shared" si="62"/>
        <v>0</v>
      </c>
    </row>
    <row r="860" spans="1:8" s="2" customFormat="1" ht="13.5" x14ac:dyDescent="0.25">
      <c r="A860" s="27"/>
      <c r="B860" s="141">
        <v>22</v>
      </c>
      <c r="C860" s="119">
        <v>221316</v>
      </c>
      <c r="D860" s="110"/>
      <c r="E860" s="32"/>
      <c r="F860" s="42"/>
      <c r="G860" s="33"/>
      <c r="H860" s="11">
        <f>E860*G860</f>
        <v>0</v>
      </c>
    </row>
    <row r="861" spans="1:8" s="2" customFormat="1" ht="13.5" x14ac:dyDescent="0.25">
      <c r="A861" s="27"/>
      <c r="B861" s="141">
        <v>22</v>
      </c>
      <c r="C861" s="119">
        <v>221316</v>
      </c>
      <c r="D861" s="112"/>
      <c r="E861" s="32"/>
      <c r="F861" s="42"/>
      <c r="G861" s="33"/>
      <c r="H861" s="11">
        <f>E861*G861</f>
        <v>0</v>
      </c>
    </row>
    <row r="862" spans="1:8" x14ac:dyDescent="0.25">
      <c r="A862" s="27"/>
      <c r="B862" s="141">
        <v>22</v>
      </c>
      <c r="C862" s="119">
        <v>221316</v>
      </c>
      <c r="D862" s="160"/>
      <c r="E862" s="32"/>
      <c r="F862" s="42"/>
      <c r="G862" s="33"/>
      <c r="H862" s="11">
        <f>E862*G862</f>
        <v>0</v>
      </c>
    </row>
    <row r="863" spans="1:8" x14ac:dyDescent="0.25">
      <c r="A863" s="98" t="s">
        <v>72</v>
      </c>
      <c r="B863" s="147">
        <v>22</v>
      </c>
      <c r="C863" s="130">
        <v>221316</v>
      </c>
      <c r="D863" s="157"/>
      <c r="E863" s="6"/>
      <c r="F863" s="30"/>
      <c r="G863" s="157" t="s">
        <v>275</v>
      </c>
      <c r="H863" s="195">
        <f>SUM(H853:H862)</f>
        <v>0</v>
      </c>
    </row>
    <row r="864" spans="1:8" s="2" customFormat="1" ht="13.5" x14ac:dyDescent="0.25">
      <c r="A864" s="37" t="s">
        <v>72</v>
      </c>
      <c r="B864" s="144">
        <v>22</v>
      </c>
      <c r="C864" s="118">
        <v>221413</v>
      </c>
      <c r="D864" s="150" t="s">
        <v>276</v>
      </c>
      <c r="E864" s="39"/>
      <c r="F864" s="39"/>
      <c r="G864" s="39"/>
      <c r="H864" s="40"/>
    </row>
    <row r="865" spans="1:8" s="2" customFormat="1" ht="13.5" x14ac:dyDescent="0.25">
      <c r="A865" s="27"/>
      <c r="B865" s="141">
        <v>22</v>
      </c>
      <c r="C865" s="119">
        <v>221413</v>
      </c>
      <c r="D865" s="110"/>
      <c r="E865" s="32"/>
      <c r="F865" s="42"/>
      <c r="G865" s="33"/>
      <c r="H865" s="11">
        <f>E865*G865</f>
        <v>0</v>
      </c>
    </row>
    <row r="866" spans="1:8" s="2" customFormat="1" ht="13.5" x14ac:dyDescent="0.25">
      <c r="A866" s="27"/>
      <c r="B866" s="141">
        <v>22</v>
      </c>
      <c r="C866" s="119">
        <v>221413</v>
      </c>
      <c r="D866" s="110"/>
      <c r="E866" s="32"/>
      <c r="F866" s="42"/>
      <c r="G866" s="33"/>
      <c r="H866" s="11">
        <f t="shared" ref="H866:H871" si="63">E866*G866</f>
        <v>0</v>
      </c>
    </row>
    <row r="867" spans="1:8" s="2" customFormat="1" ht="13.5" x14ac:dyDescent="0.25">
      <c r="A867" s="27"/>
      <c r="B867" s="141">
        <v>22</v>
      </c>
      <c r="C867" s="119">
        <v>221413</v>
      </c>
      <c r="D867" s="111"/>
      <c r="E867" s="32"/>
      <c r="F867" s="42"/>
      <c r="G867" s="33"/>
      <c r="H867" s="11">
        <f t="shared" si="63"/>
        <v>0</v>
      </c>
    </row>
    <row r="868" spans="1:8" s="2" customFormat="1" ht="13.5" x14ac:dyDescent="0.25">
      <c r="A868" s="27"/>
      <c r="B868" s="141">
        <v>22</v>
      </c>
      <c r="C868" s="119">
        <v>221413</v>
      </c>
      <c r="D868" s="111"/>
      <c r="E868" s="32"/>
      <c r="F868" s="42"/>
      <c r="G868" s="33"/>
      <c r="H868" s="11">
        <f t="shared" si="63"/>
        <v>0</v>
      </c>
    </row>
    <row r="869" spans="1:8" s="2" customFormat="1" ht="13.5" x14ac:dyDescent="0.25">
      <c r="A869" s="27"/>
      <c r="B869" s="141">
        <v>22</v>
      </c>
      <c r="C869" s="119">
        <v>221413</v>
      </c>
      <c r="D869" s="111"/>
      <c r="E869" s="32"/>
      <c r="F869" s="42"/>
      <c r="G869" s="33"/>
      <c r="H869" s="11">
        <f t="shared" si="63"/>
        <v>0</v>
      </c>
    </row>
    <row r="870" spans="1:8" s="2" customFormat="1" ht="13.5" x14ac:dyDescent="0.25">
      <c r="A870" s="27"/>
      <c r="B870" s="141">
        <v>22</v>
      </c>
      <c r="C870" s="119">
        <v>221413</v>
      </c>
      <c r="D870" s="111"/>
      <c r="E870" s="32"/>
      <c r="F870" s="42"/>
      <c r="G870" s="33"/>
      <c r="H870" s="11">
        <f t="shared" si="63"/>
        <v>0</v>
      </c>
    </row>
    <row r="871" spans="1:8" s="2" customFormat="1" ht="13.5" x14ac:dyDescent="0.25">
      <c r="A871" s="27"/>
      <c r="B871" s="141">
        <v>22</v>
      </c>
      <c r="C871" s="119">
        <v>221413</v>
      </c>
      <c r="D871" s="111"/>
      <c r="E871" s="32"/>
      <c r="F871" s="42"/>
      <c r="G871" s="33"/>
      <c r="H871" s="11">
        <f t="shared" si="63"/>
        <v>0</v>
      </c>
    </row>
    <row r="872" spans="1:8" s="2" customFormat="1" ht="13.5" x14ac:dyDescent="0.25">
      <c r="A872" s="27"/>
      <c r="B872" s="141">
        <v>22</v>
      </c>
      <c r="C872" s="119">
        <v>221413</v>
      </c>
      <c r="D872" s="110"/>
      <c r="E872" s="32"/>
      <c r="F872" s="42"/>
      <c r="G872" s="33"/>
      <c r="H872" s="11">
        <f>E872*G872</f>
        <v>0</v>
      </c>
    </row>
    <row r="873" spans="1:8" s="2" customFormat="1" ht="13.5" x14ac:dyDescent="0.25">
      <c r="A873" s="27"/>
      <c r="B873" s="141">
        <v>22</v>
      </c>
      <c r="C873" s="119">
        <v>221413</v>
      </c>
      <c r="D873" s="112"/>
      <c r="E873" s="32"/>
      <c r="F873" s="42"/>
      <c r="G873" s="33"/>
      <c r="H873" s="11">
        <f>E873*G873</f>
        <v>0</v>
      </c>
    </row>
    <row r="874" spans="1:8" x14ac:dyDescent="0.25">
      <c r="A874" s="27"/>
      <c r="B874" s="141">
        <v>22</v>
      </c>
      <c r="C874" s="119">
        <v>221413</v>
      </c>
      <c r="D874" s="160"/>
      <c r="E874" s="32"/>
      <c r="F874" s="42"/>
      <c r="G874" s="33"/>
      <c r="H874" s="11">
        <f>E874*G874</f>
        <v>0</v>
      </c>
    </row>
    <row r="875" spans="1:8" x14ac:dyDescent="0.25">
      <c r="A875" s="98" t="s">
        <v>72</v>
      </c>
      <c r="B875" s="147">
        <v>22</v>
      </c>
      <c r="C875" s="130">
        <v>221413</v>
      </c>
      <c r="D875" s="157"/>
      <c r="E875" s="6"/>
      <c r="F875" s="30"/>
      <c r="G875" s="157" t="s">
        <v>277</v>
      </c>
      <c r="H875" s="195">
        <f>SUM(H865:H874)</f>
        <v>0</v>
      </c>
    </row>
    <row r="876" spans="1:8" s="2" customFormat="1" ht="13.5" x14ac:dyDescent="0.25">
      <c r="A876" s="37" t="s">
        <v>72</v>
      </c>
      <c r="B876" s="144">
        <v>22</v>
      </c>
      <c r="C876" s="118">
        <v>221429</v>
      </c>
      <c r="D876" s="150" t="s">
        <v>278</v>
      </c>
      <c r="E876" s="39"/>
      <c r="F876" s="39"/>
      <c r="G876" s="39"/>
      <c r="H876" s="40"/>
    </row>
    <row r="877" spans="1:8" s="2" customFormat="1" ht="13.5" x14ac:dyDescent="0.25">
      <c r="A877" s="27"/>
      <c r="B877" s="141">
        <v>22</v>
      </c>
      <c r="C877" s="119">
        <v>221429</v>
      </c>
      <c r="D877" s="110"/>
      <c r="E877" s="32"/>
      <c r="F877" s="42"/>
      <c r="G877" s="33"/>
      <c r="H877" s="11">
        <f>E877*G877</f>
        <v>0</v>
      </c>
    </row>
    <row r="878" spans="1:8" s="2" customFormat="1" ht="13.5" x14ac:dyDescent="0.25">
      <c r="A878" s="27"/>
      <c r="B878" s="141">
        <v>22</v>
      </c>
      <c r="C878" s="119">
        <v>221429</v>
      </c>
      <c r="D878" s="110"/>
      <c r="E878" s="32"/>
      <c r="F878" s="42"/>
      <c r="G878" s="33"/>
      <c r="H878" s="11">
        <f t="shared" ref="H878:H883" si="64">E878*G878</f>
        <v>0</v>
      </c>
    </row>
    <row r="879" spans="1:8" s="2" customFormat="1" ht="13.5" x14ac:dyDescent="0.25">
      <c r="A879" s="27"/>
      <c r="B879" s="141">
        <v>22</v>
      </c>
      <c r="C879" s="119">
        <v>221429</v>
      </c>
      <c r="D879" s="111"/>
      <c r="E879" s="32"/>
      <c r="F879" s="42"/>
      <c r="G879" s="33"/>
      <c r="H879" s="11">
        <f t="shared" si="64"/>
        <v>0</v>
      </c>
    </row>
    <row r="880" spans="1:8" s="2" customFormat="1" ht="13.5" x14ac:dyDescent="0.25">
      <c r="A880" s="27"/>
      <c r="B880" s="141">
        <v>22</v>
      </c>
      <c r="C880" s="119">
        <v>221429</v>
      </c>
      <c r="D880" s="111"/>
      <c r="E880" s="32"/>
      <c r="F880" s="42"/>
      <c r="G880" s="33"/>
      <c r="H880" s="11">
        <f t="shared" si="64"/>
        <v>0</v>
      </c>
    </row>
    <row r="881" spans="1:8" s="2" customFormat="1" ht="13.5" x14ac:dyDescent="0.25">
      <c r="A881" s="27"/>
      <c r="B881" s="141">
        <v>22</v>
      </c>
      <c r="C881" s="119">
        <v>221429</v>
      </c>
      <c r="D881" s="111"/>
      <c r="E881" s="32"/>
      <c r="F881" s="42"/>
      <c r="G881" s="33"/>
      <c r="H881" s="11">
        <f t="shared" si="64"/>
        <v>0</v>
      </c>
    </row>
    <row r="882" spans="1:8" s="2" customFormat="1" ht="13.5" x14ac:dyDescent="0.25">
      <c r="A882" s="27"/>
      <c r="B882" s="141">
        <v>22</v>
      </c>
      <c r="C882" s="119">
        <v>221429</v>
      </c>
      <c r="D882" s="111"/>
      <c r="E882" s="32"/>
      <c r="F882" s="42"/>
      <c r="G882" s="33"/>
      <c r="H882" s="11">
        <f t="shared" si="64"/>
        <v>0</v>
      </c>
    </row>
    <row r="883" spans="1:8" s="2" customFormat="1" ht="13.5" x14ac:dyDescent="0.25">
      <c r="A883" s="27"/>
      <c r="B883" s="141">
        <v>22</v>
      </c>
      <c r="C883" s="119">
        <v>221429</v>
      </c>
      <c r="D883" s="111"/>
      <c r="E883" s="32"/>
      <c r="F883" s="42"/>
      <c r="G883" s="33"/>
      <c r="H883" s="11">
        <f t="shared" si="64"/>
        <v>0</v>
      </c>
    </row>
    <row r="884" spans="1:8" s="2" customFormat="1" ht="13.5" x14ac:dyDescent="0.25">
      <c r="A884" s="27"/>
      <c r="B884" s="141">
        <v>22</v>
      </c>
      <c r="C884" s="119">
        <v>221429</v>
      </c>
      <c r="D884" s="110"/>
      <c r="E884" s="32"/>
      <c r="F884" s="42"/>
      <c r="G884" s="33"/>
      <c r="H884" s="11">
        <f>E884*G884</f>
        <v>0</v>
      </c>
    </row>
    <row r="885" spans="1:8" s="2" customFormat="1" ht="13.5" x14ac:dyDescent="0.25">
      <c r="A885" s="27"/>
      <c r="B885" s="141">
        <v>22</v>
      </c>
      <c r="C885" s="119">
        <v>221429</v>
      </c>
      <c r="D885" s="112"/>
      <c r="E885" s="32"/>
      <c r="F885" s="42"/>
      <c r="G885" s="33"/>
      <c r="H885" s="11">
        <f>E885*G885</f>
        <v>0</v>
      </c>
    </row>
    <row r="886" spans="1:8" x14ac:dyDescent="0.25">
      <c r="A886" s="27"/>
      <c r="B886" s="141">
        <v>22</v>
      </c>
      <c r="C886" s="119">
        <v>221429</v>
      </c>
      <c r="D886" s="160"/>
      <c r="E886" s="32"/>
      <c r="F886" s="42"/>
      <c r="G886" s="33"/>
      <c r="H886" s="11">
        <f>E886*G886</f>
        <v>0</v>
      </c>
    </row>
    <row r="887" spans="1:8" x14ac:dyDescent="0.25">
      <c r="A887" s="98" t="s">
        <v>72</v>
      </c>
      <c r="B887" s="147">
        <v>22</v>
      </c>
      <c r="C887" s="130">
        <v>221429</v>
      </c>
      <c r="D887" s="157"/>
      <c r="E887" s="6"/>
      <c r="F887" s="30"/>
      <c r="G887" s="157" t="s">
        <v>279</v>
      </c>
      <c r="H887" s="195">
        <f>SUM(H877:H886)</f>
        <v>0</v>
      </c>
    </row>
    <row r="888" spans="1:8" s="2" customFormat="1" ht="13.5" x14ac:dyDescent="0.25">
      <c r="A888" s="37" t="s">
        <v>72</v>
      </c>
      <c r="B888" s="144">
        <v>22</v>
      </c>
      <c r="C888" s="118">
        <v>223400</v>
      </c>
      <c r="D888" s="150" t="s">
        <v>280</v>
      </c>
      <c r="E888" s="39"/>
      <c r="F888" s="39"/>
      <c r="G888" s="39"/>
      <c r="H888" s="40"/>
    </row>
    <row r="889" spans="1:8" s="2" customFormat="1" ht="27" x14ac:dyDescent="0.25">
      <c r="A889" s="37" t="s">
        <v>72</v>
      </c>
      <c r="B889" s="144">
        <v>22</v>
      </c>
      <c r="C889" s="118">
        <v>223400</v>
      </c>
      <c r="D889" s="108" t="s">
        <v>421</v>
      </c>
      <c r="E889" s="101"/>
      <c r="F889" s="102"/>
      <c r="G889" s="102"/>
      <c r="H889" s="103"/>
    </row>
    <row r="890" spans="1:8" s="2" customFormat="1" ht="40.5" x14ac:dyDescent="0.25">
      <c r="A890" s="37" t="s">
        <v>72</v>
      </c>
      <c r="B890" s="144">
        <v>22</v>
      </c>
      <c r="C890" s="118">
        <v>223400</v>
      </c>
      <c r="D890" s="108" t="s">
        <v>281</v>
      </c>
      <c r="E890" s="101"/>
      <c r="F890" s="102"/>
      <c r="G890" s="102"/>
      <c r="H890" s="103"/>
    </row>
    <row r="891" spans="1:8" s="2" customFormat="1" ht="27" x14ac:dyDescent="0.25">
      <c r="A891" s="37" t="s">
        <v>72</v>
      </c>
      <c r="B891" s="144">
        <v>22</v>
      </c>
      <c r="C891" s="118">
        <v>223400</v>
      </c>
      <c r="D891" s="108" t="s">
        <v>282</v>
      </c>
      <c r="E891" s="101"/>
      <c r="F891" s="102"/>
      <c r="G891" s="102"/>
      <c r="H891" s="103"/>
    </row>
    <row r="892" spans="1:8" s="2" customFormat="1" ht="13.5" x14ac:dyDescent="0.25">
      <c r="A892" s="27"/>
      <c r="B892" s="141">
        <v>22</v>
      </c>
      <c r="C892" s="119">
        <v>223400</v>
      </c>
      <c r="D892" s="110"/>
      <c r="E892" s="32"/>
      <c r="F892" s="42"/>
      <c r="G892" s="33"/>
      <c r="H892" s="11">
        <f>E892*G892</f>
        <v>0</v>
      </c>
    </row>
    <row r="893" spans="1:8" s="2" customFormat="1" ht="13.5" x14ac:dyDescent="0.25">
      <c r="A893" s="27"/>
      <c r="B893" s="141">
        <v>22</v>
      </c>
      <c r="C893" s="119">
        <v>223400</v>
      </c>
      <c r="D893" s="110"/>
      <c r="E893" s="32"/>
      <c r="F893" s="42"/>
      <c r="G893" s="33"/>
      <c r="H893" s="11">
        <f t="shared" ref="H893:H898" si="65">E893*G893</f>
        <v>0</v>
      </c>
    </row>
    <row r="894" spans="1:8" s="2" customFormat="1" ht="13.5" x14ac:dyDescent="0.25">
      <c r="A894" s="27"/>
      <c r="B894" s="141">
        <v>22</v>
      </c>
      <c r="C894" s="119">
        <v>223400</v>
      </c>
      <c r="D894" s="111"/>
      <c r="E894" s="32"/>
      <c r="F894" s="42"/>
      <c r="G894" s="33"/>
      <c r="H894" s="11">
        <f t="shared" si="65"/>
        <v>0</v>
      </c>
    </row>
    <row r="895" spans="1:8" s="2" customFormat="1" ht="13.5" x14ac:dyDescent="0.25">
      <c r="A895" s="27"/>
      <c r="B895" s="141">
        <v>22</v>
      </c>
      <c r="C895" s="119">
        <v>223400</v>
      </c>
      <c r="D895" s="111"/>
      <c r="E895" s="32"/>
      <c r="F895" s="42"/>
      <c r="G895" s="33"/>
      <c r="H895" s="11">
        <f t="shared" si="65"/>
        <v>0</v>
      </c>
    </row>
    <row r="896" spans="1:8" s="2" customFormat="1" ht="13.5" x14ac:dyDescent="0.25">
      <c r="A896" s="27"/>
      <c r="B896" s="141">
        <v>22</v>
      </c>
      <c r="C896" s="119">
        <v>223400</v>
      </c>
      <c r="D896" s="111"/>
      <c r="E896" s="32"/>
      <c r="F896" s="42"/>
      <c r="G896" s="33"/>
      <c r="H896" s="11">
        <f t="shared" si="65"/>
        <v>0</v>
      </c>
    </row>
    <row r="897" spans="1:8" s="2" customFormat="1" ht="13.5" x14ac:dyDescent="0.25">
      <c r="A897" s="27"/>
      <c r="B897" s="141">
        <v>22</v>
      </c>
      <c r="C897" s="119">
        <v>223400</v>
      </c>
      <c r="D897" s="111"/>
      <c r="E897" s="32"/>
      <c r="F897" s="42"/>
      <c r="G897" s="33"/>
      <c r="H897" s="11">
        <f t="shared" si="65"/>
        <v>0</v>
      </c>
    </row>
    <row r="898" spans="1:8" x14ac:dyDescent="0.25">
      <c r="A898" s="27"/>
      <c r="B898" s="141">
        <v>22</v>
      </c>
      <c r="C898" s="119">
        <v>223400</v>
      </c>
      <c r="D898" s="111"/>
      <c r="E898" s="32"/>
      <c r="F898" s="42"/>
      <c r="G898" s="33"/>
      <c r="H898" s="11">
        <f t="shared" si="65"/>
        <v>0</v>
      </c>
    </row>
    <row r="899" spans="1:8" x14ac:dyDescent="0.25">
      <c r="A899" s="27"/>
      <c r="B899" s="141">
        <v>22</v>
      </c>
      <c r="C899" s="119">
        <v>223400</v>
      </c>
      <c r="D899" s="110"/>
      <c r="E899" s="32"/>
      <c r="F899" s="42"/>
      <c r="G899" s="33"/>
      <c r="H899" s="11">
        <f>E899*G899</f>
        <v>0</v>
      </c>
    </row>
    <row r="900" spans="1:8" s="2" customFormat="1" ht="13.5" x14ac:dyDescent="0.25">
      <c r="A900" s="27"/>
      <c r="B900" s="141">
        <v>22</v>
      </c>
      <c r="C900" s="119">
        <v>223400</v>
      </c>
      <c r="D900" s="112"/>
      <c r="E900" s="32"/>
      <c r="F900" s="42"/>
      <c r="G900" s="33"/>
      <c r="H900" s="11">
        <f>E900*G900</f>
        <v>0</v>
      </c>
    </row>
    <row r="901" spans="1:8" s="2" customFormat="1" ht="13.5" x14ac:dyDescent="0.25">
      <c r="A901" s="27"/>
      <c r="B901" s="141">
        <v>22</v>
      </c>
      <c r="C901" s="119">
        <v>223400</v>
      </c>
      <c r="D901" s="160"/>
      <c r="E901" s="32"/>
      <c r="F901" s="42"/>
      <c r="G901" s="33"/>
      <c r="H901" s="11">
        <f>E901*G901</f>
        <v>0</v>
      </c>
    </row>
    <row r="902" spans="1:8" s="2" customFormat="1" ht="13.5" x14ac:dyDescent="0.25">
      <c r="A902" s="98" t="s">
        <v>72</v>
      </c>
      <c r="B902" s="147">
        <v>22</v>
      </c>
      <c r="C902" s="130">
        <v>223400</v>
      </c>
      <c r="D902" s="157"/>
      <c r="E902" s="6"/>
      <c r="F902" s="30"/>
      <c r="G902" s="157" t="s">
        <v>283</v>
      </c>
      <c r="H902" s="195">
        <f>SUM(H892:H901)</f>
        <v>0</v>
      </c>
    </row>
    <row r="903" spans="1:8" s="2" customFormat="1" ht="13.5" x14ac:dyDescent="0.25">
      <c r="A903" s="37" t="s">
        <v>72</v>
      </c>
      <c r="B903" s="144">
        <v>22</v>
      </c>
      <c r="C903" s="118">
        <v>223500</v>
      </c>
      <c r="D903" s="150" t="s">
        <v>284</v>
      </c>
      <c r="E903" s="39"/>
      <c r="F903" s="39"/>
      <c r="G903" s="39"/>
      <c r="H903" s="40"/>
    </row>
    <row r="904" spans="1:8" s="2" customFormat="1" ht="13.5" x14ac:dyDescent="0.25">
      <c r="A904" s="27"/>
      <c r="B904" s="141">
        <v>22</v>
      </c>
      <c r="C904" s="119">
        <v>223500</v>
      </c>
      <c r="D904" s="110"/>
      <c r="E904" s="32"/>
      <c r="F904" s="42"/>
      <c r="G904" s="33"/>
      <c r="H904" s="11">
        <f>E904*G904</f>
        <v>0</v>
      </c>
    </row>
    <row r="905" spans="1:8" s="2" customFormat="1" ht="13.5" x14ac:dyDescent="0.25">
      <c r="A905" s="27"/>
      <c r="B905" s="141">
        <v>22</v>
      </c>
      <c r="C905" s="119">
        <v>223500</v>
      </c>
      <c r="D905" s="110"/>
      <c r="E905" s="32"/>
      <c r="F905" s="42"/>
      <c r="G905" s="33"/>
      <c r="H905" s="11">
        <f t="shared" ref="H905:H910" si="66">E905*G905</f>
        <v>0</v>
      </c>
    </row>
    <row r="906" spans="1:8" s="2" customFormat="1" ht="13.5" x14ac:dyDescent="0.25">
      <c r="A906" s="27"/>
      <c r="B906" s="141">
        <v>22</v>
      </c>
      <c r="C906" s="119">
        <v>223500</v>
      </c>
      <c r="D906" s="111"/>
      <c r="E906" s="32"/>
      <c r="F906" s="42"/>
      <c r="G906" s="33"/>
      <c r="H906" s="11">
        <f t="shared" si="66"/>
        <v>0</v>
      </c>
    </row>
    <row r="907" spans="1:8" s="2" customFormat="1" ht="13.5" x14ac:dyDescent="0.25">
      <c r="A907" s="27"/>
      <c r="B907" s="141">
        <v>22</v>
      </c>
      <c r="C907" s="119">
        <v>223500</v>
      </c>
      <c r="D907" s="111"/>
      <c r="E907" s="32"/>
      <c r="F907" s="42"/>
      <c r="G907" s="33"/>
      <c r="H907" s="11">
        <f t="shared" si="66"/>
        <v>0</v>
      </c>
    </row>
    <row r="908" spans="1:8" s="2" customFormat="1" ht="13.5" x14ac:dyDescent="0.25">
      <c r="A908" s="27"/>
      <c r="B908" s="141">
        <v>22</v>
      </c>
      <c r="C908" s="119">
        <v>223500</v>
      </c>
      <c r="D908" s="111"/>
      <c r="E908" s="32"/>
      <c r="F908" s="42"/>
      <c r="G908" s="33"/>
      <c r="H908" s="11">
        <f t="shared" si="66"/>
        <v>0</v>
      </c>
    </row>
    <row r="909" spans="1:8" s="2" customFormat="1" ht="13.5" x14ac:dyDescent="0.25">
      <c r="A909" s="27"/>
      <c r="B909" s="141">
        <v>22</v>
      </c>
      <c r="C909" s="119">
        <v>223500</v>
      </c>
      <c r="D909" s="111"/>
      <c r="E909" s="32"/>
      <c r="F909" s="42"/>
      <c r="G909" s="33"/>
      <c r="H909" s="11">
        <f t="shared" si="66"/>
        <v>0</v>
      </c>
    </row>
    <row r="910" spans="1:8" x14ac:dyDescent="0.25">
      <c r="A910" s="27"/>
      <c r="B910" s="141">
        <v>22</v>
      </c>
      <c r="C910" s="119">
        <v>223500</v>
      </c>
      <c r="D910" s="111"/>
      <c r="E910" s="32"/>
      <c r="F910" s="42"/>
      <c r="G910" s="33"/>
      <c r="H910" s="11">
        <f t="shared" si="66"/>
        <v>0</v>
      </c>
    </row>
    <row r="911" spans="1:8" x14ac:dyDescent="0.25">
      <c r="A911" s="27"/>
      <c r="B911" s="141">
        <v>22</v>
      </c>
      <c r="C911" s="119">
        <v>223500</v>
      </c>
      <c r="D911" s="110"/>
      <c r="E911" s="32"/>
      <c r="F911" s="42"/>
      <c r="G911" s="33"/>
      <c r="H911" s="11">
        <f>E911*G911</f>
        <v>0</v>
      </c>
    </row>
    <row r="912" spans="1:8" x14ac:dyDescent="0.25">
      <c r="A912" s="27"/>
      <c r="B912" s="141">
        <v>22</v>
      </c>
      <c r="C912" s="119">
        <v>223500</v>
      </c>
      <c r="D912" s="112"/>
      <c r="E912" s="32"/>
      <c r="F912" s="42"/>
      <c r="G912" s="33"/>
      <c r="H912" s="11">
        <f>E912*G912</f>
        <v>0</v>
      </c>
    </row>
    <row r="913" spans="1:8" x14ac:dyDescent="0.25">
      <c r="A913" s="27"/>
      <c r="B913" s="141">
        <v>22</v>
      </c>
      <c r="C913" s="119">
        <v>223500</v>
      </c>
      <c r="D913" s="160"/>
      <c r="E913" s="32"/>
      <c r="F913" s="42"/>
      <c r="G913" s="33"/>
      <c r="H913" s="11">
        <f>E913*G913</f>
        <v>0</v>
      </c>
    </row>
    <row r="914" spans="1:8" s="2" customFormat="1" ht="13.5" x14ac:dyDescent="0.25">
      <c r="A914" s="98" t="s">
        <v>72</v>
      </c>
      <c r="B914" s="147">
        <v>22</v>
      </c>
      <c r="C914" s="130">
        <v>223500</v>
      </c>
      <c r="D914" s="157"/>
      <c r="E914" s="6"/>
      <c r="F914" s="30"/>
      <c r="G914" s="157" t="s">
        <v>285</v>
      </c>
      <c r="H914" s="195">
        <f>SUM(H904:H913)</f>
        <v>0</v>
      </c>
    </row>
    <row r="915" spans="1:8" s="2" customFormat="1" ht="13.5" x14ac:dyDescent="0.25">
      <c r="A915" s="37" t="s">
        <v>72</v>
      </c>
      <c r="B915" s="144">
        <v>22</v>
      </c>
      <c r="C915" s="118">
        <v>224100</v>
      </c>
      <c r="D915" s="38" t="s">
        <v>286</v>
      </c>
      <c r="E915" s="39"/>
      <c r="F915" s="39"/>
      <c r="G915" s="39"/>
      <c r="H915" s="40"/>
    </row>
    <row r="916" spans="1:8" s="2" customFormat="1" ht="67.5" x14ac:dyDescent="0.25">
      <c r="A916" s="186" t="s">
        <v>72</v>
      </c>
      <c r="B916" s="144">
        <v>22</v>
      </c>
      <c r="C916" s="125">
        <v>224100</v>
      </c>
      <c r="D916" s="108" t="s">
        <v>287</v>
      </c>
      <c r="E916" s="101"/>
      <c r="F916" s="102"/>
      <c r="G916" s="102"/>
      <c r="H916" s="103"/>
    </row>
    <row r="917" spans="1:8" s="2" customFormat="1" ht="13.5" x14ac:dyDescent="0.25">
      <c r="A917" s="27"/>
      <c r="B917" s="141">
        <v>22</v>
      </c>
      <c r="C917" s="119">
        <v>224100</v>
      </c>
      <c r="D917" s="110"/>
      <c r="E917" s="32"/>
      <c r="F917" s="42"/>
      <c r="G917" s="33"/>
      <c r="H917" s="11">
        <f>E917*G917</f>
        <v>0</v>
      </c>
    </row>
    <row r="918" spans="1:8" s="2" customFormat="1" ht="13.5" x14ac:dyDescent="0.25">
      <c r="A918" s="27"/>
      <c r="B918" s="141">
        <v>22</v>
      </c>
      <c r="C918" s="119">
        <v>224100</v>
      </c>
      <c r="D918" s="110"/>
      <c r="E918" s="32"/>
      <c r="F918" s="42"/>
      <c r="G918" s="33"/>
      <c r="H918" s="11">
        <f t="shared" ref="H918:H923" si="67">E918*G918</f>
        <v>0</v>
      </c>
    </row>
    <row r="919" spans="1:8" s="2" customFormat="1" ht="13.5" x14ac:dyDescent="0.25">
      <c r="A919" s="27"/>
      <c r="B919" s="141">
        <v>22</v>
      </c>
      <c r="C919" s="119">
        <v>224100</v>
      </c>
      <c r="D919" s="111"/>
      <c r="E919" s="32"/>
      <c r="F919" s="42"/>
      <c r="G919" s="33"/>
      <c r="H919" s="11">
        <f t="shared" si="67"/>
        <v>0</v>
      </c>
    </row>
    <row r="920" spans="1:8" s="2" customFormat="1" ht="13.5" x14ac:dyDescent="0.25">
      <c r="A920" s="27"/>
      <c r="B920" s="141">
        <v>22</v>
      </c>
      <c r="C920" s="119">
        <v>224100</v>
      </c>
      <c r="D920" s="111"/>
      <c r="E920" s="32"/>
      <c r="F920" s="42"/>
      <c r="G920" s="33"/>
      <c r="H920" s="11">
        <f t="shared" si="67"/>
        <v>0</v>
      </c>
    </row>
    <row r="921" spans="1:8" s="2" customFormat="1" ht="13.5" x14ac:dyDescent="0.25">
      <c r="A921" s="27"/>
      <c r="B921" s="141">
        <v>22</v>
      </c>
      <c r="C921" s="119">
        <v>224100</v>
      </c>
      <c r="D921" s="111"/>
      <c r="E921" s="32"/>
      <c r="F921" s="42"/>
      <c r="G921" s="33"/>
      <c r="H921" s="11">
        <f t="shared" si="67"/>
        <v>0</v>
      </c>
    </row>
    <row r="922" spans="1:8" s="2" customFormat="1" ht="13.5" x14ac:dyDescent="0.25">
      <c r="A922" s="27"/>
      <c r="B922" s="141">
        <v>22</v>
      </c>
      <c r="C922" s="119">
        <v>224100</v>
      </c>
      <c r="D922" s="111"/>
      <c r="E922" s="32"/>
      <c r="F922" s="42"/>
      <c r="G922" s="33"/>
      <c r="H922" s="11">
        <f t="shared" si="67"/>
        <v>0</v>
      </c>
    </row>
    <row r="923" spans="1:8" x14ac:dyDescent="0.25">
      <c r="A923" s="27"/>
      <c r="B923" s="141">
        <v>22</v>
      </c>
      <c r="C923" s="119">
        <v>224100</v>
      </c>
      <c r="D923" s="111"/>
      <c r="E923" s="32"/>
      <c r="F923" s="42"/>
      <c r="G923" s="33"/>
      <c r="H923" s="11">
        <f t="shared" si="67"/>
        <v>0</v>
      </c>
    </row>
    <row r="924" spans="1:8" x14ac:dyDescent="0.25">
      <c r="A924" s="27"/>
      <c r="B924" s="141">
        <v>22</v>
      </c>
      <c r="C924" s="119">
        <v>224100</v>
      </c>
      <c r="D924" s="110"/>
      <c r="E924" s="32"/>
      <c r="F924" s="42"/>
      <c r="G924" s="33"/>
      <c r="H924" s="11">
        <f>E924*G924</f>
        <v>0</v>
      </c>
    </row>
    <row r="925" spans="1:8" x14ac:dyDescent="0.25">
      <c r="A925" s="27"/>
      <c r="B925" s="141">
        <v>22</v>
      </c>
      <c r="C925" s="119">
        <v>224100</v>
      </c>
      <c r="D925" s="112"/>
      <c r="E925" s="32"/>
      <c r="F925" s="42"/>
      <c r="G925" s="33"/>
      <c r="H925" s="11">
        <f>E925*G925</f>
        <v>0</v>
      </c>
    </row>
    <row r="926" spans="1:8" x14ac:dyDescent="0.25">
      <c r="A926" s="27"/>
      <c r="B926" s="141">
        <v>22</v>
      </c>
      <c r="C926" s="119">
        <v>224100</v>
      </c>
      <c r="D926" s="160"/>
      <c r="E926" s="32"/>
      <c r="F926" s="42"/>
      <c r="G926" s="33"/>
      <c r="H926" s="11">
        <f>E926*G926</f>
        <v>0</v>
      </c>
    </row>
    <row r="927" spans="1:8" x14ac:dyDescent="0.25">
      <c r="A927" s="98" t="s">
        <v>72</v>
      </c>
      <c r="B927" s="147">
        <v>22</v>
      </c>
      <c r="C927" s="130">
        <v>224100</v>
      </c>
      <c r="D927" s="157"/>
      <c r="E927" s="6"/>
      <c r="F927" s="30"/>
      <c r="G927" s="157" t="s">
        <v>288</v>
      </c>
      <c r="H927" s="195">
        <f>SUM(H917:H926)</f>
        <v>0</v>
      </c>
    </row>
    <row r="928" spans="1:8" x14ac:dyDescent="0.25">
      <c r="A928" s="96"/>
      <c r="B928" s="146">
        <v>22</v>
      </c>
      <c r="C928" s="129"/>
      <c r="D928" s="164"/>
      <c r="E928" s="57"/>
      <c r="F928" s="57"/>
      <c r="G928" s="164" t="s">
        <v>289</v>
      </c>
      <c r="H928" s="192">
        <f>H814+H827+H839+H851+H863+H875+H887+H902+H914+H927</f>
        <v>0</v>
      </c>
    </row>
    <row r="929" spans="1:8" s="2" customFormat="1" ht="13.5" x14ac:dyDescent="0.25">
      <c r="A929" s="55" t="s">
        <v>72</v>
      </c>
      <c r="B929" s="139"/>
      <c r="C929" s="127"/>
      <c r="D929" s="53"/>
      <c r="E929" s="54"/>
      <c r="F929" s="54"/>
      <c r="G929" s="54"/>
      <c r="H929" s="54"/>
    </row>
    <row r="930" spans="1:8" x14ac:dyDescent="0.25">
      <c r="A930" s="100" t="s">
        <v>70</v>
      </c>
      <c r="B930" s="143">
        <v>23</v>
      </c>
      <c r="C930" s="128"/>
      <c r="D930" s="22" t="s">
        <v>445</v>
      </c>
      <c r="E930" s="22"/>
      <c r="F930" s="22"/>
      <c r="G930" s="22"/>
      <c r="H930" s="22"/>
    </row>
    <row r="931" spans="1:8" x14ac:dyDescent="0.25">
      <c r="A931" s="37" t="s">
        <v>72</v>
      </c>
      <c r="B931" s="144">
        <v>23</v>
      </c>
      <c r="C931" s="118">
        <v>230553</v>
      </c>
      <c r="D931" s="150" t="s">
        <v>290</v>
      </c>
      <c r="E931" s="39"/>
      <c r="F931" s="39"/>
      <c r="G931" s="39"/>
      <c r="H931" s="40"/>
    </row>
    <row r="932" spans="1:8" s="2" customFormat="1" ht="27" x14ac:dyDescent="0.25">
      <c r="A932" s="37" t="s">
        <v>72</v>
      </c>
      <c r="B932" s="144">
        <v>23</v>
      </c>
      <c r="C932" s="118">
        <v>230553</v>
      </c>
      <c r="D932" s="108" t="s">
        <v>291</v>
      </c>
      <c r="E932" s="101"/>
      <c r="F932" s="102"/>
      <c r="G932" s="102"/>
      <c r="H932" s="103"/>
    </row>
    <row r="933" spans="1:8" s="2" customFormat="1" ht="13.5" x14ac:dyDescent="0.25">
      <c r="A933" s="37" t="s">
        <v>72</v>
      </c>
      <c r="B933" s="144">
        <v>23</v>
      </c>
      <c r="C933" s="118">
        <v>230553</v>
      </c>
      <c r="D933" s="108" t="s">
        <v>292</v>
      </c>
      <c r="E933" s="101"/>
      <c r="F933" s="102"/>
      <c r="G933" s="102"/>
      <c r="H933" s="103"/>
    </row>
    <row r="934" spans="1:8" s="2" customFormat="1" ht="13.5" x14ac:dyDescent="0.25">
      <c r="A934" s="27"/>
      <c r="B934" s="141">
        <v>23</v>
      </c>
      <c r="C934" s="119">
        <v>230553</v>
      </c>
      <c r="D934" s="110"/>
      <c r="E934" s="32"/>
      <c r="F934" s="42"/>
      <c r="G934" s="33"/>
      <c r="H934" s="11">
        <f>E934*G934</f>
        <v>0</v>
      </c>
    </row>
    <row r="935" spans="1:8" s="2" customFormat="1" ht="13.5" x14ac:dyDescent="0.25">
      <c r="A935" s="27"/>
      <c r="B935" s="141">
        <v>23</v>
      </c>
      <c r="C935" s="119">
        <v>230553</v>
      </c>
      <c r="D935" s="110"/>
      <c r="E935" s="32"/>
      <c r="F935" s="42"/>
      <c r="G935" s="33"/>
      <c r="H935" s="11">
        <f t="shared" ref="H935:H940" si="68">E935*G935</f>
        <v>0</v>
      </c>
    </row>
    <row r="936" spans="1:8" s="2" customFormat="1" ht="13.5" x14ac:dyDescent="0.25">
      <c r="A936" s="27"/>
      <c r="B936" s="141">
        <v>23</v>
      </c>
      <c r="C936" s="119">
        <v>230553</v>
      </c>
      <c r="D936" s="111"/>
      <c r="E936" s="32"/>
      <c r="F936" s="42"/>
      <c r="G936" s="33"/>
      <c r="H936" s="11">
        <f t="shared" si="68"/>
        <v>0</v>
      </c>
    </row>
    <row r="937" spans="1:8" s="2" customFormat="1" ht="13.5" x14ac:dyDescent="0.25">
      <c r="A937" s="27"/>
      <c r="B937" s="141">
        <v>23</v>
      </c>
      <c r="C937" s="119">
        <v>230553</v>
      </c>
      <c r="D937" s="111"/>
      <c r="E937" s="32"/>
      <c r="F937" s="42"/>
      <c r="G937" s="33"/>
      <c r="H937" s="11">
        <f t="shared" si="68"/>
        <v>0</v>
      </c>
    </row>
    <row r="938" spans="1:8" x14ac:dyDescent="0.25">
      <c r="A938" s="27"/>
      <c r="B938" s="141">
        <v>23</v>
      </c>
      <c r="C938" s="119">
        <v>230553</v>
      </c>
      <c r="D938" s="111"/>
      <c r="E938" s="32"/>
      <c r="F938" s="42"/>
      <c r="G938" s="33"/>
      <c r="H938" s="11">
        <f t="shared" si="68"/>
        <v>0</v>
      </c>
    </row>
    <row r="939" spans="1:8" x14ac:dyDescent="0.25">
      <c r="A939" s="27"/>
      <c r="B939" s="141">
        <v>23</v>
      </c>
      <c r="C939" s="119">
        <v>230553</v>
      </c>
      <c r="D939" s="111"/>
      <c r="E939" s="32"/>
      <c r="F939" s="42"/>
      <c r="G939" s="33"/>
      <c r="H939" s="11">
        <f t="shared" si="68"/>
        <v>0</v>
      </c>
    </row>
    <row r="940" spans="1:8" x14ac:dyDescent="0.25">
      <c r="A940" s="27"/>
      <c r="B940" s="141">
        <v>23</v>
      </c>
      <c r="C940" s="119">
        <v>230553</v>
      </c>
      <c r="D940" s="111"/>
      <c r="E940" s="32"/>
      <c r="F940" s="42"/>
      <c r="G940" s="33"/>
      <c r="H940" s="11">
        <f t="shared" si="68"/>
        <v>0</v>
      </c>
    </row>
    <row r="941" spans="1:8" x14ac:dyDescent="0.25">
      <c r="A941" s="27"/>
      <c r="B941" s="141">
        <v>23</v>
      </c>
      <c r="C941" s="119">
        <v>230553</v>
      </c>
      <c r="D941" s="110"/>
      <c r="E941" s="32"/>
      <c r="F941" s="42"/>
      <c r="G941" s="33"/>
      <c r="H941" s="11">
        <f>E941*G941</f>
        <v>0</v>
      </c>
    </row>
    <row r="942" spans="1:8" x14ac:dyDescent="0.25">
      <c r="A942" s="27"/>
      <c r="B942" s="141">
        <v>23</v>
      </c>
      <c r="C942" s="119">
        <v>230553</v>
      </c>
      <c r="D942" s="112"/>
      <c r="E942" s="32"/>
      <c r="F942" s="42"/>
      <c r="G942" s="33"/>
      <c r="H942" s="11">
        <f>E942*G942</f>
        <v>0</v>
      </c>
    </row>
    <row r="943" spans="1:8" x14ac:dyDescent="0.25">
      <c r="A943" s="27"/>
      <c r="B943" s="141">
        <v>23</v>
      </c>
      <c r="C943" s="119">
        <v>230553</v>
      </c>
      <c r="D943" s="160"/>
      <c r="E943" s="32"/>
      <c r="F943" s="42"/>
      <c r="G943" s="33"/>
      <c r="H943" s="11">
        <f>E943*G943</f>
        <v>0</v>
      </c>
    </row>
    <row r="944" spans="1:8" s="2" customFormat="1" ht="13.5" x14ac:dyDescent="0.25">
      <c r="A944" s="98" t="s">
        <v>72</v>
      </c>
      <c r="B944" s="147">
        <v>23</v>
      </c>
      <c r="C944" s="130">
        <v>230553</v>
      </c>
      <c r="D944" s="157"/>
      <c r="E944" s="6"/>
      <c r="F944" s="30"/>
      <c r="G944" s="157" t="s">
        <v>293</v>
      </c>
      <c r="H944" s="195">
        <f>SUM(H934:H943)</f>
        <v>0</v>
      </c>
    </row>
    <row r="945" spans="1:8" s="2" customFormat="1" ht="13.5" x14ac:dyDescent="0.25">
      <c r="A945" s="37" t="s">
        <v>72</v>
      </c>
      <c r="B945" s="144">
        <v>23</v>
      </c>
      <c r="C945" s="118">
        <v>230593</v>
      </c>
      <c r="D945" s="150" t="s">
        <v>294</v>
      </c>
      <c r="E945" s="39"/>
      <c r="F945" s="39"/>
      <c r="G945" s="39"/>
      <c r="H945" s="40"/>
    </row>
    <row r="946" spans="1:8" s="2" customFormat="1" ht="27" x14ac:dyDescent="0.25">
      <c r="A946" s="37" t="s">
        <v>72</v>
      </c>
      <c r="B946" s="144">
        <v>23</v>
      </c>
      <c r="C946" s="118">
        <v>230593</v>
      </c>
      <c r="D946" s="108" t="s">
        <v>295</v>
      </c>
      <c r="E946" s="101"/>
      <c r="F946" s="102"/>
      <c r="G946" s="102"/>
      <c r="H946" s="103"/>
    </row>
    <row r="947" spans="1:8" s="2" customFormat="1" ht="13.5" x14ac:dyDescent="0.25">
      <c r="A947" s="37" t="s">
        <v>72</v>
      </c>
      <c r="B947" s="144">
        <v>23</v>
      </c>
      <c r="C947" s="118">
        <v>230593</v>
      </c>
      <c r="D947" s="108" t="s">
        <v>292</v>
      </c>
      <c r="E947" s="101"/>
      <c r="F947" s="102"/>
      <c r="G947" s="102"/>
      <c r="H947" s="103"/>
    </row>
    <row r="948" spans="1:8" s="2" customFormat="1" ht="13.5" x14ac:dyDescent="0.25">
      <c r="A948" s="27"/>
      <c r="B948" s="141">
        <v>23</v>
      </c>
      <c r="C948" s="119">
        <v>230593</v>
      </c>
      <c r="D948" s="110"/>
      <c r="E948" s="32"/>
      <c r="F948" s="42"/>
      <c r="G948" s="33"/>
      <c r="H948" s="11">
        <f>E948*G948</f>
        <v>0</v>
      </c>
    </row>
    <row r="949" spans="1:8" s="2" customFormat="1" ht="13.5" x14ac:dyDescent="0.25">
      <c r="A949" s="27"/>
      <c r="B949" s="141">
        <v>23</v>
      </c>
      <c r="C949" s="119">
        <v>230593</v>
      </c>
      <c r="D949" s="110"/>
      <c r="E949" s="32"/>
      <c r="F949" s="42"/>
      <c r="G949" s="33"/>
      <c r="H949" s="11">
        <f t="shared" ref="H949:H954" si="69">E949*G949</f>
        <v>0</v>
      </c>
    </row>
    <row r="950" spans="1:8" s="2" customFormat="1" ht="13.5" x14ac:dyDescent="0.25">
      <c r="A950" s="27"/>
      <c r="B950" s="141">
        <v>23</v>
      </c>
      <c r="C950" s="119">
        <v>230593</v>
      </c>
      <c r="D950" s="111"/>
      <c r="E950" s="32"/>
      <c r="F950" s="42"/>
      <c r="G950" s="33"/>
      <c r="H950" s="11">
        <f t="shared" si="69"/>
        <v>0</v>
      </c>
    </row>
    <row r="951" spans="1:8" s="2" customFormat="1" ht="13.5" x14ac:dyDescent="0.25">
      <c r="A951" s="27"/>
      <c r="B951" s="141">
        <v>23</v>
      </c>
      <c r="C951" s="119">
        <v>230593</v>
      </c>
      <c r="D951" s="111"/>
      <c r="E951" s="32"/>
      <c r="F951" s="42"/>
      <c r="G951" s="33"/>
      <c r="H951" s="11">
        <f t="shared" si="69"/>
        <v>0</v>
      </c>
    </row>
    <row r="952" spans="1:8" x14ac:dyDescent="0.25">
      <c r="A952" s="27"/>
      <c r="B952" s="141">
        <v>23</v>
      </c>
      <c r="C952" s="119">
        <v>230593</v>
      </c>
      <c r="D952" s="111"/>
      <c r="E952" s="32"/>
      <c r="F952" s="42"/>
      <c r="G952" s="33"/>
      <c r="H952" s="11">
        <f t="shared" si="69"/>
        <v>0</v>
      </c>
    </row>
    <row r="953" spans="1:8" x14ac:dyDescent="0.25">
      <c r="A953" s="27"/>
      <c r="B953" s="141">
        <v>23</v>
      </c>
      <c r="C953" s="119">
        <v>230593</v>
      </c>
      <c r="D953" s="111"/>
      <c r="E953" s="32"/>
      <c r="F953" s="42"/>
      <c r="G953" s="33"/>
      <c r="H953" s="11">
        <f t="shared" si="69"/>
        <v>0</v>
      </c>
    </row>
    <row r="954" spans="1:8" x14ac:dyDescent="0.25">
      <c r="A954" s="27"/>
      <c r="B954" s="141">
        <v>23</v>
      </c>
      <c r="C954" s="119">
        <v>230593</v>
      </c>
      <c r="D954" s="111"/>
      <c r="E954" s="32"/>
      <c r="F954" s="42"/>
      <c r="G954" s="33"/>
      <c r="H954" s="11">
        <f t="shared" si="69"/>
        <v>0</v>
      </c>
    </row>
    <row r="955" spans="1:8" x14ac:dyDescent="0.25">
      <c r="A955" s="27"/>
      <c r="B955" s="141">
        <v>23</v>
      </c>
      <c r="C955" s="119">
        <v>230593</v>
      </c>
      <c r="D955" s="110"/>
      <c r="E955" s="32"/>
      <c r="F955" s="42"/>
      <c r="G955" s="33"/>
      <c r="H955" s="11">
        <f>E955*G955</f>
        <v>0</v>
      </c>
    </row>
    <row r="956" spans="1:8" x14ac:dyDescent="0.25">
      <c r="A956" s="27"/>
      <c r="B956" s="141">
        <v>23</v>
      </c>
      <c r="C956" s="119">
        <v>230593</v>
      </c>
      <c r="D956" s="112"/>
      <c r="E956" s="32"/>
      <c r="F956" s="42"/>
      <c r="G956" s="33"/>
      <c r="H956" s="11">
        <f>E956*G956</f>
        <v>0</v>
      </c>
    </row>
    <row r="957" spans="1:8" x14ac:dyDescent="0.25">
      <c r="A957" s="27"/>
      <c r="B957" s="141">
        <v>23</v>
      </c>
      <c r="C957" s="119">
        <v>230593</v>
      </c>
      <c r="D957" s="160"/>
      <c r="E957" s="32"/>
      <c r="F957" s="42"/>
      <c r="G957" s="33"/>
      <c r="H957" s="11">
        <f>E957*G957</f>
        <v>0</v>
      </c>
    </row>
    <row r="958" spans="1:8" s="2" customFormat="1" ht="13.5" x14ac:dyDescent="0.25">
      <c r="A958" s="98" t="s">
        <v>72</v>
      </c>
      <c r="B958" s="147">
        <v>23</v>
      </c>
      <c r="C958" s="130">
        <v>230593</v>
      </c>
      <c r="D958" s="157"/>
      <c r="E958" s="6"/>
      <c r="F958" s="30"/>
      <c r="G958" s="157" t="s">
        <v>296</v>
      </c>
      <c r="H958" s="195">
        <f>SUM(H948:H957)</f>
        <v>0</v>
      </c>
    </row>
    <row r="959" spans="1:8" s="2" customFormat="1" ht="13.5" x14ac:dyDescent="0.25">
      <c r="A959" s="37" t="s">
        <v>72</v>
      </c>
      <c r="B959" s="144">
        <v>23</v>
      </c>
      <c r="C959" s="118">
        <v>230719</v>
      </c>
      <c r="D959" s="150" t="s">
        <v>297</v>
      </c>
      <c r="E959" s="39"/>
      <c r="F959" s="39"/>
      <c r="G959" s="39"/>
      <c r="H959" s="40"/>
    </row>
    <row r="960" spans="1:8" s="2" customFormat="1" ht="13.5" x14ac:dyDescent="0.25">
      <c r="A960" s="27"/>
      <c r="B960" s="141">
        <v>23</v>
      </c>
      <c r="C960" s="119">
        <v>230719</v>
      </c>
      <c r="D960" s="110"/>
      <c r="E960" s="32"/>
      <c r="F960" s="42"/>
      <c r="G960" s="33"/>
      <c r="H960" s="11">
        <f>E960*G960</f>
        <v>0</v>
      </c>
    </row>
    <row r="961" spans="1:8" s="2" customFormat="1" ht="13.5" x14ac:dyDescent="0.25">
      <c r="A961" s="27"/>
      <c r="B961" s="141">
        <v>23</v>
      </c>
      <c r="C961" s="119">
        <v>230719</v>
      </c>
      <c r="D961" s="110"/>
      <c r="E961" s="32"/>
      <c r="F961" s="42"/>
      <c r="G961" s="33"/>
      <c r="H961" s="11">
        <f t="shared" ref="H961:H966" si="70">E961*G961</f>
        <v>0</v>
      </c>
    </row>
    <row r="962" spans="1:8" s="2" customFormat="1" ht="13.5" x14ac:dyDescent="0.25">
      <c r="A962" s="27"/>
      <c r="B962" s="141">
        <v>23</v>
      </c>
      <c r="C962" s="119">
        <v>230719</v>
      </c>
      <c r="D962" s="111"/>
      <c r="E962" s="32"/>
      <c r="F962" s="42"/>
      <c r="G962" s="33"/>
      <c r="H962" s="11">
        <f t="shared" si="70"/>
        <v>0</v>
      </c>
    </row>
    <row r="963" spans="1:8" s="2" customFormat="1" ht="13.5" x14ac:dyDescent="0.25">
      <c r="A963" s="27"/>
      <c r="B963" s="141">
        <v>23</v>
      </c>
      <c r="C963" s="119">
        <v>230719</v>
      </c>
      <c r="D963" s="111"/>
      <c r="E963" s="32"/>
      <c r="F963" s="42"/>
      <c r="G963" s="33"/>
      <c r="H963" s="11">
        <f t="shared" si="70"/>
        <v>0</v>
      </c>
    </row>
    <row r="964" spans="1:8" x14ac:dyDescent="0.25">
      <c r="A964" s="27"/>
      <c r="B964" s="141">
        <v>23</v>
      </c>
      <c r="C964" s="119">
        <v>230719</v>
      </c>
      <c r="D964" s="111"/>
      <c r="E964" s="32"/>
      <c r="F964" s="42"/>
      <c r="G964" s="33"/>
      <c r="H964" s="11">
        <f t="shared" si="70"/>
        <v>0</v>
      </c>
    </row>
    <row r="965" spans="1:8" x14ac:dyDescent="0.25">
      <c r="A965" s="27"/>
      <c r="B965" s="141">
        <v>23</v>
      </c>
      <c r="C965" s="119">
        <v>230719</v>
      </c>
      <c r="D965" s="111"/>
      <c r="E965" s="32"/>
      <c r="F965" s="42"/>
      <c r="G965" s="33"/>
      <c r="H965" s="11">
        <f t="shared" si="70"/>
        <v>0</v>
      </c>
    </row>
    <row r="966" spans="1:8" x14ac:dyDescent="0.25">
      <c r="A966" s="27"/>
      <c r="B966" s="141">
        <v>23</v>
      </c>
      <c r="C966" s="119">
        <v>230719</v>
      </c>
      <c r="D966" s="111"/>
      <c r="E966" s="32"/>
      <c r="F966" s="42"/>
      <c r="G966" s="33"/>
      <c r="H966" s="11">
        <f t="shared" si="70"/>
        <v>0</v>
      </c>
    </row>
    <row r="967" spans="1:8" x14ac:dyDescent="0.25">
      <c r="A967" s="27"/>
      <c r="B967" s="141">
        <v>23</v>
      </c>
      <c r="C967" s="119">
        <v>230719</v>
      </c>
      <c r="D967" s="110"/>
      <c r="E967" s="32"/>
      <c r="F967" s="42"/>
      <c r="G967" s="33"/>
      <c r="H967" s="11">
        <f>E967*G967</f>
        <v>0</v>
      </c>
    </row>
    <row r="968" spans="1:8" s="2" customFormat="1" ht="13.5" x14ac:dyDescent="0.25">
      <c r="A968" s="27"/>
      <c r="B968" s="141">
        <v>23</v>
      </c>
      <c r="C968" s="119">
        <v>230719</v>
      </c>
      <c r="D968" s="112"/>
      <c r="E968" s="32"/>
      <c r="F968" s="42"/>
      <c r="G968" s="33"/>
      <c r="H968" s="11">
        <f>E968*G968</f>
        <v>0</v>
      </c>
    </row>
    <row r="969" spans="1:8" x14ac:dyDescent="0.25">
      <c r="A969" s="27"/>
      <c r="B969" s="141">
        <v>23</v>
      </c>
      <c r="C969" s="119">
        <v>230719</v>
      </c>
      <c r="D969" s="160"/>
      <c r="E969" s="32"/>
      <c r="F969" s="42"/>
      <c r="G969" s="33"/>
      <c r="H969" s="11">
        <f>E969*G969</f>
        <v>0</v>
      </c>
    </row>
    <row r="970" spans="1:8" s="2" customFormat="1" ht="13.5" x14ac:dyDescent="0.25">
      <c r="A970" s="98" t="s">
        <v>72</v>
      </c>
      <c r="B970" s="147">
        <v>23</v>
      </c>
      <c r="C970" s="130">
        <v>230719</v>
      </c>
      <c r="D970" s="157"/>
      <c r="E970" s="6"/>
      <c r="F970" s="30"/>
      <c r="G970" s="157" t="s">
        <v>298</v>
      </c>
      <c r="H970" s="195">
        <f>SUM(H960:H969)</f>
        <v>0</v>
      </c>
    </row>
    <row r="971" spans="1:8" s="2" customFormat="1" ht="13.5" x14ac:dyDescent="0.25">
      <c r="A971" s="37" t="s">
        <v>72</v>
      </c>
      <c r="B971" s="144">
        <v>23</v>
      </c>
      <c r="C971" s="118">
        <v>230900</v>
      </c>
      <c r="D971" s="150" t="s">
        <v>299</v>
      </c>
      <c r="E971" s="39"/>
      <c r="F971" s="39"/>
      <c r="G971" s="39"/>
      <c r="H971" s="40"/>
    </row>
    <row r="972" spans="1:8" s="2" customFormat="1" ht="13.5" x14ac:dyDescent="0.25">
      <c r="A972" s="27"/>
      <c r="B972" s="141">
        <v>23</v>
      </c>
      <c r="C972" s="119">
        <v>230900</v>
      </c>
      <c r="D972" s="110"/>
      <c r="E972" s="32"/>
      <c r="F972" s="42"/>
      <c r="G972" s="33"/>
      <c r="H972" s="11">
        <f>E972*G972</f>
        <v>0</v>
      </c>
    </row>
    <row r="973" spans="1:8" s="2" customFormat="1" ht="13.5" x14ac:dyDescent="0.25">
      <c r="A973" s="27"/>
      <c r="B973" s="141">
        <v>23</v>
      </c>
      <c r="C973" s="119">
        <v>230900</v>
      </c>
      <c r="D973" s="110"/>
      <c r="E973" s="32"/>
      <c r="F973" s="42"/>
      <c r="G973" s="33"/>
      <c r="H973" s="11">
        <f t="shared" ref="H973:H978" si="71">E973*G973</f>
        <v>0</v>
      </c>
    </row>
    <row r="974" spans="1:8" s="2" customFormat="1" ht="13.5" x14ac:dyDescent="0.25">
      <c r="A974" s="27"/>
      <c r="B974" s="141">
        <v>23</v>
      </c>
      <c r="C974" s="119">
        <v>230900</v>
      </c>
      <c r="D974" s="111"/>
      <c r="E974" s="32"/>
      <c r="F974" s="42"/>
      <c r="G974" s="33"/>
      <c r="H974" s="11">
        <f t="shared" si="71"/>
        <v>0</v>
      </c>
    </row>
    <row r="975" spans="1:8" s="2" customFormat="1" ht="13.5" x14ac:dyDescent="0.25">
      <c r="A975" s="27"/>
      <c r="B975" s="141">
        <v>23</v>
      </c>
      <c r="C975" s="119">
        <v>230900</v>
      </c>
      <c r="D975" s="111"/>
      <c r="E975" s="32"/>
      <c r="F975" s="42"/>
      <c r="G975" s="33"/>
      <c r="H975" s="11">
        <f t="shared" si="71"/>
        <v>0</v>
      </c>
    </row>
    <row r="976" spans="1:8" x14ac:dyDescent="0.25">
      <c r="A976" s="27"/>
      <c r="B976" s="141">
        <v>23</v>
      </c>
      <c r="C976" s="119">
        <v>230900</v>
      </c>
      <c r="D976" s="111"/>
      <c r="E976" s="32"/>
      <c r="F976" s="42"/>
      <c r="G976" s="33"/>
      <c r="H976" s="11">
        <f t="shared" si="71"/>
        <v>0</v>
      </c>
    </row>
    <row r="977" spans="1:8" x14ac:dyDescent="0.25">
      <c r="A977" s="27"/>
      <c r="B977" s="141">
        <v>23</v>
      </c>
      <c r="C977" s="119">
        <v>230900</v>
      </c>
      <c r="D977" s="111"/>
      <c r="E977" s="32"/>
      <c r="F977" s="42"/>
      <c r="G977" s="33"/>
      <c r="H977" s="11">
        <f t="shared" si="71"/>
        <v>0</v>
      </c>
    </row>
    <row r="978" spans="1:8" x14ac:dyDescent="0.25">
      <c r="A978" s="27"/>
      <c r="B978" s="141">
        <v>23</v>
      </c>
      <c r="C978" s="119">
        <v>230900</v>
      </c>
      <c r="D978" s="111"/>
      <c r="E978" s="32"/>
      <c r="F978" s="42"/>
      <c r="G978" s="33"/>
      <c r="H978" s="11">
        <f t="shared" si="71"/>
        <v>0</v>
      </c>
    </row>
    <row r="979" spans="1:8" x14ac:dyDescent="0.25">
      <c r="A979" s="27"/>
      <c r="B979" s="141">
        <v>23</v>
      </c>
      <c r="C979" s="119">
        <v>230900</v>
      </c>
      <c r="D979" s="110"/>
      <c r="E979" s="32"/>
      <c r="F979" s="42"/>
      <c r="G979" s="33"/>
      <c r="H979" s="11">
        <f>E979*G979</f>
        <v>0</v>
      </c>
    </row>
    <row r="980" spans="1:8" x14ac:dyDescent="0.25">
      <c r="A980" s="27"/>
      <c r="B980" s="141">
        <v>23</v>
      </c>
      <c r="C980" s="119">
        <v>230900</v>
      </c>
      <c r="D980" s="112"/>
      <c r="E980" s="32"/>
      <c r="F980" s="42"/>
      <c r="G980" s="33"/>
      <c r="H980" s="11">
        <f>E980*G980</f>
        <v>0</v>
      </c>
    </row>
    <row r="981" spans="1:8" x14ac:dyDescent="0.25">
      <c r="A981" s="27"/>
      <c r="B981" s="141">
        <v>23</v>
      </c>
      <c r="C981" s="119">
        <v>230900</v>
      </c>
      <c r="D981" s="160"/>
      <c r="E981" s="32"/>
      <c r="F981" s="42"/>
      <c r="G981" s="33"/>
      <c r="H981" s="11">
        <f>E981*G981</f>
        <v>0</v>
      </c>
    </row>
    <row r="982" spans="1:8" s="2" customFormat="1" ht="13.5" x14ac:dyDescent="0.25">
      <c r="A982" s="98" t="s">
        <v>72</v>
      </c>
      <c r="B982" s="147">
        <v>23</v>
      </c>
      <c r="C982" s="130">
        <v>230900</v>
      </c>
      <c r="D982" s="157"/>
      <c r="E982" s="6"/>
      <c r="F982" s="30"/>
      <c r="G982" s="157" t="s">
        <v>300</v>
      </c>
      <c r="H982" s="195">
        <f>SUM(H972:H981)</f>
        <v>0</v>
      </c>
    </row>
    <row r="983" spans="1:8" s="2" customFormat="1" ht="13.5" x14ac:dyDescent="0.25">
      <c r="A983" s="37" t="s">
        <v>72</v>
      </c>
      <c r="B983" s="144">
        <v>23</v>
      </c>
      <c r="C983" s="118">
        <v>231123</v>
      </c>
      <c r="D983" s="150" t="s">
        <v>301</v>
      </c>
      <c r="E983" s="39"/>
      <c r="F983" s="39"/>
      <c r="G983" s="39"/>
      <c r="H983" s="40"/>
    </row>
    <row r="984" spans="1:8" s="2" customFormat="1" ht="13.5" x14ac:dyDescent="0.25">
      <c r="A984" s="27"/>
      <c r="B984" s="141">
        <v>23</v>
      </c>
      <c r="C984" s="119">
        <v>231123</v>
      </c>
      <c r="D984" s="110"/>
      <c r="E984" s="32"/>
      <c r="F984" s="42"/>
      <c r="G984" s="33"/>
      <c r="H984" s="11">
        <f>E984*G984</f>
        <v>0</v>
      </c>
    </row>
    <row r="985" spans="1:8" s="2" customFormat="1" ht="13.5" x14ac:dyDescent="0.25">
      <c r="A985" s="27"/>
      <c r="B985" s="141">
        <v>23</v>
      </c>
      <c r="C985" s="119">
        <v>231123</v>
      </c>
      <c r="D985" s="110"/>
      <c r="E985" s="32"/>
      <c r="F985" s="42"/>
      <c r="G985" s="33"/>
      <c r="H985" s="11">
        <f t="shared" ref="H985:H990" si="72">E985*G985</f>
        <v>0</v>
      </c>
    </row>
    <row r="986" spans="1:8" s="2" customFormat="1" ht="13.5" x14ac:dyDescent="0.25">
      <c r="A986" s="27"/>
      <c r="B986" s="141">
        <v>23</v>
      </c>
      <c r="C986" s="119">
        <v>231123</v>
      </c>
      <c r="D986" s="111"/>
      <c r="E986" s="32"/>
      <c r="F986" s="42"/>
      <c r="G986" s="33"/>
      <c r="H986" s="11">
        <f t="shared" si="72"/>
        <v>0</v>
      </c>
    </row>
    <row r="987" spans="1:8" s="2" customFormat="1" ht="13.5" x14ac:dyDescent="0.25">
      <c r="A987" s="27"/>
      <c r="B987" s="141">
        <v>23</v>
      </c>
      <c r="C987" s="119">
        <v>231123</v>
      </c>
      <c r="D987" s="111"/>
      <c r="E987" s="32"/>
      <c r="F987" s="42"/>
      <c r="G987" s="33"/>
      <c r="H987" s="11">
        <f t="shared" si="72"/>
        <v>0</v>
      </c>
    </row>
    <row r="988" spans="1:8" x14ac:dyDescent="0.25">
      <c r="A988" s="27"/>
      <c r="B988" s="141">
        <v>23</v>
      </c>
      <c r="C988" s="119">
        <v>231123</v>
      </c>
      <c r="D988" s="111"/>
      <c r="E988" s="32"/>
      <c r="F988" s="42"/>
      <c r="G988" s="33"/>
      <c r="H988" s="11">
        <f t="shared" si="72"/>
        <v>0</v>
      </c>
    </row>
    <row r="989" spans="1:8" x14ac:dyDescent="0.25">
      <c r="A989" s="27"/>
      <c r="B989" s="141">
        <v>23</v>
      </c>
      <c r="C989" s="119">
        <v>231123</v>
      </c>
      <c r="D989" s="111"/>
      <c r="E989" s="32"/>
      <c r="F989" s="42"/>
      <c r="G989" s="33"/>
      <c r="H989" s="11">
        <f t="shared" si="72"/>
        <v>0</v>
      </c>
    </row>
    <row r="990" spans="1:8" x14ac:dyDescent="0.25">
      <c r="A990" s="27"/>
      <c r="B990" s="141">
        <v>23</v>
      </c>
      <c r="C990" s="119">
        <v>231123</v>
      </c>
      <c r="D990" s="111"/>
      <c r="E990" s="32"/>
      <c r="F990" s="42"/>
      <c r="G990" s="33"/>
      <c r="H990" s="11">
        <f t="shared" si="72"/>
        <v>0</v>
      </c>
    </row>
    <row r="991" spans="1:8" x14ac:dyDescent="0.25">
      <c r="A991" s="27"/>
      <c r="B991" s="141">
        <v>23</v>
      </c>
      <c r="C991" s="119">
        <v>231123</v>
      </c>
      <c r="D991" s="110"/>
      <c r="E991" s="32"/>
      <c r="F991" s="42"/>
      <c r="G991" s="33"/>
      <c r="H991" s="11">
        <f>E991*G991</f>
        <v>0</v>
      </c>
    </row>
    <row r="992" spans="1:8" x14ac:dyDescent="0.25">
      <c r="A992" s="27"/>
      <c r="B992" s="141">
        <v>23</v>
      </c>
      <c r="C992" s="119">
        <v>231123</v>
      </c>
      <c r="D992" s="112"/>
      <c r="E992" s="32"/>
      <c r="F992" s="42"/>
      <c r="G992" s="33"/>
      <c r="H992" s="11">
        <f>E992*G992</f>
        <v>0</v>
      </c>
    </row>
    <row r="993" spans="1:8" x14ac:dyDescent="0.25">
      <c r="A993" s="27"/>
      <c r="B993" s="141">
        <v>23</v>
      </c>
      <c r="C993" s="119">
        <v>231123</v>
      </c>
      <c r="D993" s="160"/>
      <c r="E993" s="32"/>
      <c r="F993" s="42"/>
      <c r="G993" s="33"/>
      <c r="H993" s="11">
        <f>E993*G993</f>
        <v>0</v>
      </c>
    </row>
    <row r="994" spans="1:8" s="2" customFormat="1" ht="13.5" x14ac:dyDescent="0.25">
      <c r="A994" s="98" t="s">
        <v>72</v>
      </c>
      <c r="B994" s="147">
        <v>23</v>
      </c>
      <c r="C994" s="130">
        <v>231123</v>
      </c>
      <c r="D994" s="157"/>
      <c r="E994" s="6"/>
      <c r="F994" s="30"/>
      <c r="G994" s="157" t="s">
        <v>302</v>
      </c>
      <c r="H994" s="195">
        <f>SUM(H984:H993)</f>
        <v>0</v>
      </c>
    </row>
    <row r="995" spans="1:8" s="2" customFormat="1" ht="13.5" x14ac:dyDescent="0.25">
      <c r="A995" s="37" t="s">
        <v>72</v>
      </c>
      <c r="B995" s="144">
        <v>23</v>
      </c>
      <c r="C995" s="118">
        <v>232213</v>
      </c>
      <c r="D995" s="150" t="s">
        <v>303</v>
      </c>
      <c r="E995" s="39"/>
      <c r="F995" s="39"/>
      <c r="G995" s="39"/>
      <c r="H995" s="40"/>
    </row>
    <row r="996" spans="1:8" s="2" customFormat="1" ht="13.5" x14ac:dyDescent="0.25">
      <c r="A996" s="27"/>
      <c r="B996" s="141">
        <v>23</v>
      </c>
      <c r="C996" s="119">
        <v>232213</v>
      </c>
      <c r="D996" s="110"/>
      <c r="E996" s="32"/>
      <c r="F996" s="42"/>
      <c r="G996" s="33"/>
      <c r="H996" s="11">
        <f>E996*G996</f>
        <v>0</v>
      </c>
    </row>
    <row r="997" spans="1:8" s="2" customFormat="1" ht="13.5" x14ac:dyDescent="0.25">
      <c r="A997" s="27"/>
      <c r="B997" s="141">
        <v>23</v>
      </c>
      <c r="C997" s="119">
        <v>232213</v>
      </c>
      <c r="D997" s="110"/>
      <c r="E997" s="32"/>
      <c r="F997" s="42"/>
      <c r="G997" s="33"/>
      <c r="H997" s="11">
        <f t="shared" ref="H997:H1002" si="73">E997*G997</f>
        <v>0</v>
      </c>
    </row>
    <row r="998" spans="1:8" s="2" customFormat="1" ht="13.5" x14ac:dyDescent="0.25">
      <c r="A998" s="27"/>
      <c r="B998" s="141">
        <v>23</v>
      </c>
      <c r="C998" s="119">
        <v>232213</v>
      </c>
      <c r="D998" s="111"/>
      <c r="E998" s="32"/>
      <c r="F998" s="42"/>
      <c r="G998" s="33"/>
      <c r="H998" s="11">
        <f t="shared" si="73"/>
        <v>0</v>
      </c>
    </row>
    <row r="999" spans="1:8" s="2" customFormat="1" ht="13.5" x14ac:dyDescent="0.25">
      <c r="A999" s="27"/>
      <c r="B999" s="141">
        <v>23</v>
      </c>
      <c r="C999" s="119">
        <v>232213</v>
      </c>
      <c r="D999" s="111"/>
      <c r="E999" s="32"/>
      <c r="F999" s="42"/>
      <c r="G999" s="33"/>
      <c r="H999" s="11">
        <f t="shared" si="73"/>
        <v>0</v>
      </c>
    </row>
    <row r="1000" spans="1:8" x14ac:dyDescent="0.25">
      <c r="A1000" s="27"/>
      <c r="B1000" s="141">
        <v>23</v>
      </c>
      <c r="C1000" s="119">
        <v>232213</v>
      </c>
      <c r="D1000" s="111"/>
      <c r="E1000" s="32"/>
      <c r="F1000" s="42"/>
      <c r="G1000" s="33"/>
      <c r="H1000" s="11">
        <f t="shared" si="73"/>
        <v>0</v>
      </c>
    </row>
    <row r="1001" spans="1:8" x14ac:dyDescent="0.25">
      <c r="A1001" s="27"/>
      <c r="B1001" s="141">
        <v>23</v>
      </c>
      <c r="C1001" s="119">
        <v>232213</v>
      </c>
      <c r="D1001" s="111"/>
      <c r="E1001" s="32"/>
      <c r="F1001" s="42"/>
      <c r="G1001" s="33"/>
      <c r="H1001" s="11">
        <f t="shared" si="73"/>
        <v>0</v>
      </c>
    </row>
    <row r="1002" spans="1:8" x14ac:dyDescent="0.25">
      <c r="A1002" s="27"/>
      <c r="B1002" s="141">
        <v>23</v>
      </c>
      <c r="C1002" s="119">
        <v>232213</v>
      </c>
      <c r="D1002" s="111"/>
      <c r="E1002" s="32"/>
      <c r="F1002" s="42"/>
      <c r="G1002" s="33"/>
      <c r="H1002" s="11">
        <f t="shared" si="73"/>
        <v>0</v>
      </c>
    </row>
    <row r="1003" spans="1:8" x14ac:dyDescent="0.25">
      <c r="A1003" s="27"/>
      <c r="B1003" s="141">
        <v>23</v>
      </c>
      <c r="C1003" s="119">
        <v>232213</v>
      </c>
      <c r="D1003" s="110"/>
      <c r="E1003" s="32"/>
      <c r="F1003" s="42"/>
      <c r="G1003" s="33"/>
      <c r="H1003" s="11">
        <f>E1003*G1003</f>
        <v>0</v>
      </c>
    </row>
    <row r="1004" spans="1:8" x14ac:dyDescent="0.25">
      <c r="A1004" s="27"/>
      <c r="B1004" s="141">
        <v>23</v>
      </c>
      <c r="C1004" s="119">
        <v>232213</v>
      </c>
      <c r="D1004" s="112"/>
      <c r="E1004" s="32"/>
      <c r="F1004" s="42"/>
      <c r="G1004" s="33"/>
      <c r="H1004" s="11">
        <f>E1004*G1004</f>
        <v>0</v>
      </c>
    </row>
    <row r="1005" spans="1:8" s="2" customFormat="1" ht="13.5" x14ac:dyDescent="0.25">
      <c r="A1005" s="27"/>
      <c r="B1005" s="141">
        <v>23</v>
      </c>
      <c r="C1005" s="119">
        <v>232213</v>
      </c>
      <c r="D1005" s="160"/>
      <c r="E1005" s="32"/>
      <c r="F1005" s="42"/>
      <c r="G1005" s="33"/>
      <c r="H1005" s="11">
        <f>E1005*G1005</f>
        <v>0</v>
      </c>
    </row>
    <row r="1006" spans="1:8" x14ac:dyDescent="0.25">
      <c r="A1006" s="98" t="s">
        <v>72</v>
      </c>
      <c r="B1006" s="147">
        <v>23</v>
      </c>
      <c r="C1006" s="130">
        <v>232213</v>
      </c>
      <c r="D1006" s="157"/>
      <c r="E1006" s="6"/>
      <c r="F1006" s="30"/>
      <c r="G1006" s="157" t="s">
        <v>304</v>
      </c>
      <c r="H1006" s="195">
        <f>SUM(H996:H1005)</f>
        <v>0</v>
      </c>
    </row>
    <row r="1007" spans="1:8" x14ac:dyDescent="0.25">
      <c r="A1007" s="37" t="s">
        <v>72</v>
      </c>
      <c r="B1007" s="144">
        <v>23</v>
      </c>
      <c r="C1007" s="118">
        <v>235100</v>
      </c>
      <c r="D1007" s="150" t="s">
        <v>305</v>
      </c>
      <c r="E1007" s="39"/>
      <c r="F1007" s="39"/>
      <c r="G1007" s="39"/>
      <c r="H1007" s="40"/>
    </row>
    <row r="1008" spans="1:8" ht="27" x14ac:dyDescent="0.25">
      <c r="A1008" s="37" t="s">
        <v>72</v>
      </c>
      <c r="B1008" s="144">
        <v>23</v>
      </c>
      <c r="C1008" s="118">
        <v>235100</v>
      </c>
      <c r="D1008" s="108" t="s">
        <v>306</v>
      </c>
      <c r="E1008" s="101"/>
      <c r="F1008" s="102"/>
      <c r="G1008" s="102"/>
      <c r="H1008" s="103"/>
    </row>
    <row r="1009" spans="1:8" s="2" customFormat="1" ht="13.5" x14ac:dyDescent="0.25">
      <c r="A1009" s="27"/>
      <c r="B1009" s="141">
        <v>23</v>
      </c>
      <c r="C1009" s="119">
        <v>235100</v>
      </c>
      <c r="D1009" s="110"/>
      <c r="E1009" s="32"/>
      <c r="F1009" s="42"/>
      <c r="G1009" s="33"/>
      <c r="H1009" s="11">
        <f>E1009*G1009</f>
        <v>0</v>
      </c>
    </row>
    <row r="1010" spans="1:8" s="2" customFormat="1" ht="13.5" x14ac:dyDescent="0.25">
      <c r="A1010" s="27"/>
      <c r="B1010" s="141">
        <v>23</v>
      </c>
      <c r="C1010" s="119">
        <v>235100</v>
      </c>
      <c r="D1010" s="110"/>
      <c r="E1010" s="32"/>
      <c r="F1010" s="42"/>
      <c r="G1010" s="33"/>
      <c r="H1010" s="11">
        <f t="shared" ref="H1010:H1015" si="74">E1010*G1010</f>
        <v>0</v>
      </c>
    </row>
    <row r="1011" spans="1:8" s="2" customFormat="1" ht="13.5" x14ac:dyDescent="0.25">
      <c r="A1011" s="27"/>
      <c r="B1011" s="141">
        <v>23</v>
      </c>
      <c r="C1011" s="119">
        <v>235100</v>
      </c>
      <c r="D1011" s="111"/>
      <c r="E1011" s="32"/>
      <c r="F1011" s="42"/>
      <c r="G1011" s="33"/>
      <c r="H1011" s="11">
        <f t="shared" si="74"/>
        <v>0</v>
      </c>
    </row>
    <row r="1012" spans="1:8" s="2" customFormat="1" ht="13.5" x14ac:dyDescent="0.25">
      <c r="A1012" s="27"/>
      <c r="B1012" s="141">
        <v>23</v>
      </c>
      <c r="C1012" s="119">
        <v>235100</v>
      </c>
      <c r="D1012" s="111"/>
      <c r="E1012" s="32"/>
      <c r="F1012" s="42"/>
      <c r="G1012" s="33"/>
      <c r="H1012" s="11">
        <f t="shared" si="74"/>
        <v>0</v>
      </c>
    </row>
    <row r="1013" spans="1:8" x14ac:dyDescent="0.25">
      <c r="A1013" s="27"/>
      <c r="B1013" s="141">
        <v>23</v>
      </c>
      <c r="C1013" s="119">
        <v>235100</v>
      </c>
      <c r="D1013" s="111"/>
      <c r="E1013" s="32"/>
      <c r="F1013" s="42"/>
      <c r="G1013" s="33"/>
      <c r="H1013" s="11">
        <f t="shared" si="74"/>
        <v>0</v>
      </c>
    </row>
    <row r="1014" spans="1:8" x14ac:dyDescent="0.25">
      <c r="A1014" s="27"/>
      <c r="B1014" s="141">
        <v>23</v>
      </c>
      <c r="C1014" s="119">
        <v>235100</v>
      </c>
      <c r="D1014" s="111"/>
      <c r="E1014" s="32"/>
      <c r="F1014" s="42"/>
      <c r="G1014" s="33"/>
      <c r="H1014" s="11">
        <f t="shared" si="74"/>
        <v>0</v>
      </c>
    </row>
    <row r="1015" spans="1:8" x14ac:dyDescent="0.25">
      <c r="A1015" s="27"/>
      <c r="B1015" s="141">
        <v>23</v>
      </c>
      <c r="C1015" s="119">
        <v>235100</v>
      </c>
      <c r="D1015" s="111"/>
      <c r="E1015" s="32"/>
      <c r="F1015" s="42"/>
      <c r="G1015" s="33"/>
      <c r="H1015" s="11">
        <f t="shared" si="74"/>
        <v>0</v>
      </c>
    </row>
    <row r="1016" spans="1:8" x14ac:dyDescent="0.25">
      <c r="A1016" s="27"/>
      <c r="B1016" s="141">
        <v>23</v>
      </c>
      <c r="C1016" s="119">
        <v>235100</v>
      </c>
      <c r="D1016" s="110"/>
      <c r="E1016" s="32"/>
      <c r="F1016" s="42"/>
      <c r="G1016" s="33"/>
      <c r="H1016" s="11">
        <f>E1016*G1016</f>
        <v>0</v>
      </c>
    </row>
    <row r="1017" spans="1:8" x14ac:dyDescent="0.25">
      <c r="A1017" s="27"/>
      <c r="B1017" s="141">
        <v>23</v>
      </c>
      <c r="C1017" s="119">
        <v>235100</v>
      </c>
      <c r="D1017" s="112"/>
      <c r="E1017" s="32"/>
      <c r="F1017" s="42"/>
      <c r="G1017" s="33"/>
      <c r="H1017" s="11">
        <f>E1017*G1017</f>
        <v>0</v>
      </c>
    </row>
    <row r="1018" spans="1:8" x14ac:dyDescent="0.25">
      <c r="A1018" s="27"/>
      <c r="B1018" s="141">
        <v>23</v>
      </c>
      <c r="C1018" s="119">
        <v>235100</v>
      </c>
      <c r="D1018" s="160"/>
      <c r="E1018" s="32"/>
      <c r="F1018" s="42"/>
      <c r="G1018" s="33"/>
      <c r="H1018" s="11">
        <f>E1018*G1018</f>
        <v>0</v>
      </c>
    </row>
    <row r="1019" spans="1:8" s="2" customFormat="1" ht="13.5" x14ac:dyDescent="0.25">
      <c r="A1019" s="98" t="s">
        <v>72</v>
      </c>
      <c r="B1019" s="147">
        <v>23</v>
      </c>
      <c r="C1019" s="130">
        <v>235100</v>
      </c>
      <c r="D1019" s="157"/>
      <c r="E1019" s="6"/>
      <c r="F1019" s="30"/>
      <c r="G1019" s="157" t="s">
        <v>307</v>
      </c>
      <c r="H1019" s="195">
        <f>SUM(H1009:H1018)</f>
        <v>0</v>
      </c>
    </row>
    <row r="1020" spans="1:8" s="2" customFormat="1" ht="13.5" x14ac:dyDescent="0.25">
      <c r="A1020" s="37" t="s">
        <v>72</v>
      </c>
      <c r="B1020" s="144">
        <v>23</v>
      </c>
      <c r="C1020" s="118">
        <v>235223</v>
      </c>
      <c r="D1020" s="150" t="s">
        <v>443</v>
      </c>
      <c r="E1020" s="39"/>
      <c r="F1020" s="39"/>
      <c r="G1020" s="39"/>
      <c r="H1020" s="40"/>
    </row>
    <row r="1021" spans="1:8" s="2" customFormat="1" ht="27" x14ac:dyDescent="0.25">
      <c r="A1021" s="37" t="s">
        <v>72</v>
      </c>
      <c r="B1021" s="144">
        <v>23</v>
      </c>
      <c r="C1021" s="118">
        <v>235223</v>
      </c>
      <c r="D1021" s="210" t="s">
        <v>422</v>
      </c>
      <c r="E1021" s="101"/>
      <c r="F1021" s="102"/>
      <c r="G1021" s="102"/>
      <c r="H1021" s="103"/>
    </row>
    <row r="1022" spans="1:8" s="2" customFormat="1" ht="40.5" x14ac:dyDescent="0.25">
      <c r="A1022" s="37" t="s">
        <v>72</v>
      </c>
      <c r="B1022" s="144">
        <v>23</v>
      </c>
      <c r="C1022" s="118">
        <v>235223</v>
      </c>
      <c r="D1022" s="210" t="s">
        <v>446</v>
      </c>
      <c r="E1022" s="101"/>
      <c r="F1022" s="102"/>
      <c r="G1022" s="102"/>
      <c r="H1022" s="103"/>
    </row>
    <row r="1023" spans="1:8" s="2" customFormat="1" ht="27" x14ac:dyDescent="0.25">
      <c r="A1023" s="37" t="s">
        <v>72</v>
      </c>
      <c r="B1023" s="144">
        <v>23</v>
      </c>
      <c r="C1023" s="118">
        <v>235223</v>
      </c>
      <c r="D1023" s="210" t="s">
        <v>309</v>
      </c>
      <c r="E1023" s="101"/>
      <c r="F1023" s="102"/>
      <c r="G1023" s="102"/>
      <c r="H1023" s="103"/>
    </row>
    <row r="1024" spans="1:8" s="2" customFormat="1" ht="13.5" x14ac:dyDescent="0.25">
      <c r="A1024" s="27"/>
      <c r="B1024" s="141">
        <v>23</v>
      </c>
      <c r="C1024" s="119">
        <v>235223</v>
      </c>
      <c r="D1024" s="110"/>
      <c r="E1024" s="32"/>
      <c r="F1024" s="42"/>
      <c r="G1024" s="33"/>
      <c r="H1024" s="11">
        <f>E1024*G1024</f>
        <v>0</v>
      </c>
    </row>
    <row r="1025" spans="1:8" x14ac:dyDescent="0.25">
      <c r="A1025" s="27"/>
      <c r="B1025" s="141">
        <v>23</v>
      </c>
      <c r="C1025" s="119">
        <v>235223</v>
      </c>
      <c r="D1025" s="110"/>
      <c r="E1025" s="32"/>
      <c r="F1025" s="42"/>
      <c r="G1025" s="33"/>
      <c r="H1025" s="11">
        <f t="shared" ref="H1025:H1030" si="75">E1025*G1025</f>
        <v>0</v>
      </c>
    </row>
    <row r="1026" spans="1:8" x14ac:dyDescent="0.25">
      <c r="A1026" s="27"/>
      <c r="B1026" s="141">
        <v>23</v>
      </c>
      <c r="C1026" s="119">
        <v>235223</v>
      </c>
      <c r="D1026" s="111"/>
      <c r="E1026" s="32"/>
      <c r="F1026" s="42"/>
      <c r="G1026" s="33"/>
      <c r="H1026" s="11">
        <f t="shared" si="75"/>
        <v>0</v>
      </c>
    </row>
    <row r="1027" spans="1:8" x14ac:dyDescent="0.25">
      <c r="A1027" s="27"/>
      <c r="B1027" s="141">
        <v>23</v>
      </c>
      <c r="C1027" s="119">
        <v>235223</v>
      </c>
      <c r="D1027" s="111"/>
      <c r="E1027" s="32"/>
      <c r="F1027" s="42"/>
      <c r="G1027" s="33"/>
      <c r="H1027" s="11">
        <f t="shared" si="75"/>
        <v>0</v>
      </c>
    </row>
    <row r="1028" spans="1:8" x14ac:dyDescent="0.25">
      <c r="A1028" s="27"/>
      <c r="B1028" s="141">
        <v>23</v>
      </c>
      <c r="C1028" s="119">
        <v>235223</v>
      </c>
      <c r="D1028" s="111"/>
      <c r="E1028" s="32"/>
      <c r="F1028" s="42"/>
      <c r="G1028" s="33"/>
      <c r="H1028" s="11">
        <f t="shared" si="75"/>
        <v>0</v>
      </c>
    </row>
    <row r="1029" spans="1:8" x14ac:dyDescent="0.25">
      <c r="A1029" s="27"/>
      <c r="B1029" s="141">
        <v>23</v>
      </c>
      <c r="C1029" s="119">
        <v>235223</v>
      </c>
      <c r="D1029" s="111"/>
      <c r="E1029" s="32"/>
      <c r="F1029" s="42"/>
      <c r="G1029" s="33"/>
      <c r="H1029" s="11">
        <f t="shared" si="75"/>
        <v>0</v>
      </c>
    </row>
    <row r="1030" spans="1:8" x14ac:dyDescent="0.25">
      <c r="A1030" s="27"/>
      <c r="B1030" s="141">
        <v>23</v>
      </c>
      <c r="C1030" s="119">
        <v>235223</v>
      </c>
      <c r="D1030" s="111"/>
      <c r="E1030" s="32"/>
      <c r="F1030" s="42"/>
      <c r="G1030" s="33"/>
      <c r="H1030" s="11">
        <f t="shared" si="75"/>
        <v>0</v>
      </c>
    </row>
    <row r="1031" spans="1:8" s="2" customFormat="1" ht="13.5" x14ac:dyDescent="0.25">
      <c r="A1031" s="27"/>
      <c r="B1031" s="141">
        <v>23</v>
      </c>
      <c r="C1031" s="119">
        <v>235223</v>
      </c>
      <c r="D1031" s="110"/>
      <c r="E1031" s="32"/>
      <c r="F1031" s="42"/>
      <c r="G1031" s="33"/>
      <c r="H1031" s="11">
        <f>E1031*G1031</f>
        <v>0</v>
      </c>
    </row>
    <row r="1032" spans="1:8" x14ac:dyDescent="0.25">
      <c r="A1032" s="27"/>
      <c r="B1032" s="141">
        <v>23</v>
      </c>
      <c r="C1032" s="119">
        <v>235223</v>
      </c>
      <c r="D1032" s="112"/>
      <c r="E1032" s="32"/>
      <c r="F1032" s="42"/>
      <c r="G1032" s="33"/>
      <c r="H1032" s="11">
        <f>E1032*G1032</f>
        <v>0</v>
      </c>
    </row>
    <row r="1033" spans="1:8" x14ac:dyDescent="0.25">
      <c r="A1033" s="27"/>
      <c r="B1033" s="141">
        <v>23</v>
      </c>
      <c r="C1033" s="119">
        <v>235223</v>
      </c>
      <c r="D1033" s="160"/>
      <c r="E1033" s="32"/>
      <c r="F1033" s="42"/>
      <c r="G1033" s="33"/>
      <c r="H1033" s="11">
        <f>E1033*G1033</f>
        <v>0</v>
      </c>
    </row>
    <row r="1034" spans="1:8" x14ac:dyDescent="0.25">
      <c r="A1034" s="98" t="s">
        <v>72</v>
      </c>
      <c r="B1034" s="147">
        <v>23</v>
      </c>
      <c r="C1034" s="130">
        <v>235223</v>
      </c>
      <c r="D1034" s="157"/>
      <c r="E1034" s="6"/>
      <c r="F1034" s="30"/>
      <c r="G1034" s="157" t="s">
        <v>444</v>
      </c>
      <c r="H1034" s="195">
        <f>SUM(H1024:H1033)</f>
        <v>0</v>
      </c>
    </row>
    <row r="1035" spans="1:8" s="2" customFormat="1" ht="13.5" x14ac:dyDescent="0.25">
      <c r="A1035" s="37" t="s">
        <v>72</v>
      </c>
      <c r="B1035" s="144">
        <v>23</v>
      </c>
      <c r="C1035" s="118">
        <v>235223</v>
      </c>
      <c r="D1035" s="150" t="s">
        <v>308</v>
      </c>
      <c r="E1035" s="39"/>
      <c r="F1035" s="39"/>
      <c r="G1035" s="39"/>
      <c r="H1035" s="40"/>
    </row>
    <row r="1036" spans="1:8" s="2" customFormat="1" ht="27" x14ac:dyDescent="0.25">
      <c r="A1036" s="37" t="s">
        <v>72</v>
      </c>
      <c r="B1036" s="144">
        <v>23</v>
      </c>
      <c r="C1036" s="118">
        <v>235223</v>
      </c>
      <c r="D1036" s="108" t="s">
        <v>422</v>
      </c>
      <c r="E1036" s="101"/>
      <c r="F1036" s="102"/>
      <c r="G1036" s="102"/>
      <c r="H1036" s="103"/>
    </row>
    <row r="1037" spans="1:8" s="2" customFormat="1" ht="40.5" x14ac:dyDescent="0.25">
      <c r="A1037" s="37" t="s">
        <v>72</v>
      </c>
      <c r="B1037" s="144">
        <v>23</v>
      </c>
      <c r="C1037" s="118">
        <v>235223</v>
      </c>
      <c r="D1037" s="108" t="s">
        <v>446</v>
      </c>
      <c r="E1037" s="101"/>
      <c r="F1037" s="102"/>
      <c r="G1037" s="102"/>
      <c r="H1037" s="103"/>
    </row>
    <row r="1038" spans="1:8" s="2" customFormat="1" ht="27" x14ac:dyDescent="0.25">
      <c r="A1038" s="37" t="s">
        <v>72</v>
      </c>
      <c r="B1038" s="144">
        <v>23</v>
      </c>
      <c r="C1038" s="118">
        <v>235223</v>
      </c>
      <c r="D1038" s="108" t="s">
        <v>309</v>
      </c>
      <c r="E1038" s="101"/>
      <c r="F1038" s="102"/>
      <c r="G1038" s="102"/>
      <c r="H1038" s="103"/>
    </row>
    <row r="1039" spans="1:8" s="2" customFormat="1" ht="13.5" x14ac:dyDescent="0.25">
      <c r="A1039" s="27"/>
      <c r="B1039" s="141">
        <v>23</v>
      </c>
      <c r="C1039" s="119">
        <v>235223</v>
      </c>
      <c r="D1039" s="110"/>
      <c r="E1039" s="32"/>
      <c r="F1039" s="42"/>
      <c r="G1039" s="33"/>
      <c r="H1039" s="11">
        <f>E1039*G1039</f>
        <v>0</v>
      </c>
    </row>
    <row r="1040" spans="1:8" x14ac:dyDescent="0.25">
      <c r="A1040" s="27"/>
      <c r="B1040" s="141">
        <v>23</v>
      </c>
      <c r="C1040" s="119">
        <v>235223</v>
      </c>
      <c r="D1040" s="110"/>
      <c r="E1040" s="32"/>
      <c r="F1040" s="42"/>
      <c r="G1040" s="33"/>
      <c r="H1040" s="11">
        <f t="shared" ref="H1040:H1045" si="76">E1040*G1040</f>
        <v>0</v>
      </c>
    </row>
    <row r="1041" spans="1:8" x14ac:dyDescent="0.25">
      <c r="A1041" s="27"/>
      <c r="B1041" s="141">
        <v>23</v>
      </c>
      <c r="C1041" s="119">
        <v>235223</v>
      </c>
      <c r="D1041" s="111"/>
      <c r="E1041" s="32"/>
      <c r="F1041" s="42"/>
      <c r="G1041" s="33"/>
      <c r="H1041" s="11">
        <f t="shared" si="76"/>
        <v>0</v>
      </c>
    </row>
    <row r="1042" spans="1:8" x14ac:dyDescent="0.25">
      <c r="A1042" s="27"/>
      <c r="B1042" s="141">
        <v>23</v>
      </c>
      <c r="C1042" s="119">
        <v>235223</v>
      </c>
      <c r="D1042" s="111"/>
      <c r="E1042" s="32"/>
      <c r="F1042" s="42"/>
      <c r="G1042" s="33"/>
      <c r="H1042" s="11">
        <f t="shared" si="76"/>
        <v>0</v>
      </c>
    </row>
    <row r="1043" spans="1:8" x14ac:dyDescent="0.25">
      <c r="A1043" s="27"/>
      <c r="B1043" s="141">
        <v>23</v>
      </c>
      <c r="C1043" s="119">
        <v>235223</v>
      </c>
      <c r="D1043" s="111"/>
      <c r="E1043" s="32"/>
      <c r="F1043" s="42"/>
      <c r="G1043" s="33"/>
      <c r="H1043" s="11">
        <f t="shared" si="76"/>
        <v>0</v>
      </c>
    </row>
    <row r="1044" spans="1:8" x14ac:dyDescent="0.25">
      <c r="A1044" s="27"/>
      <c r="B1044" s="141">
        <v>23</v>
      </c>
      <c r="C1044" s="119">
        <v>235223</v>
      </c>
      <c r="D1044" s="111"/>
      <c r="E1044" s="32"/>
      <c r="F1044" s="42"/>
      <c r="G1044" s="33"/>
      <c r="H1044" s="11">
        <f t="shared" si="76"/>
        <v>0</v>
      </c>
    </row>
    <row r="1045" spans="1:8" x14ac:dyDescent="0.25">
      <c r="A1045" s="27"/>
      <c r="B1045" s="141">
        <v>23</v>
      </c>
      <c r="C1045" s="119">
        <v>235223</v>
      </c>
      <c r="D1045" s="111"/>
      <c r="E1045" s="32"/>
      <c r="F1045" s="42"/>
      <c r="G1045" s="33"/>
      <c r="H1045" s="11">
        <f t="shared" si="76"/>
        <v>0</v>
      </c>
    </row>
    <row r="1046" spans="1:8" s="2" customFormat="1" ht="13.5" x14ac:dyDescent="0.25">
      <c r="A1046" s="27"/>
      <c r="B1046" s="141">
        <v>23</v>
      </c>
      <c r="C1046" s="119">
        <v>235223</v>
      </c>
      <c r="D1046" s="110"/>
      <c r="E1046" s="32"/>
      <c r="F1046" s="42"/>
      <c r="G1046" s="33"/>
      <c r="H1046" s="11">
        <f>E1046*G1046</f>
        <v>0</v>
      </c>
    </row>
    <row r="1047" spans="1:8" x14ac:dyDescent="0.25">
      <c r="A1047" s="27"/>
      <c r="B1047" s="141">
        <v>23</v>
      </c>
      <c r="C1047" s="119">
        <v>235223</v>
      </c>
      <c r="D1047" s="112"/>
      <c r="E1047" s="32"/>
      <c r="F1047" s="42"/>
      <c r="G1047" s="33"/>
      <c r="H1047" s="11">
        <f>E1047*G1047</f>
        <v>0</v>
      </c>
    </row>
    <row r="1048" spans="1:8" x14ac:dyDescent="0.25">
      <c r="A1048" s="27"/>
      <c r="B1048" s="141">
        <v>23</v>
      </c>
      <c r="C1048" s="119">
        <v>235223</v>
      </c>
      <c r="D1048" s="160"/>
      <c r="E1048" s="32"/>
      <c r="F1048" s="42"/>
      <c r="G1048" s="33"/>
      <c r="H1048" s="11">
        <f>E1048*G1048</f>
        <v>0</v>
      </c>
    </row>
    <row r="1049" spans="1:8" x14ac:dyDescent="0.25">
      <c r="A1049" s="98" t="s">
        <v>72</v>
      </c>
      <c r="B1049" s="147">
        <v>23</v>
      </c>
      <c r="C1049" s="130">
        <v>235223</v>
      </c>
      <c r="D1049" s="157"/>
      <c r="E1049" s="6"/>
      <c r="F1049" s="30"/>
      <c r="G1049" s="157" t="s">
        <v>310</v>
      </c>
      <c r="H1049" s="195">
        <f>SUM(H1039:H1048)</f>
        <v>0</v>
      </c>
    </row>
    <row r="1050" spans="1:8" x14ac:dyDescent="0.25">
      <c r="A1050" s="37" t="s">
        <v>72</v>
      </c>
      <c r="B1050" s="144">
        <v>23</v>
      </c>
      <c r="C1050" s="118">
        <v>235239</v>
      </c>
      <c r="D1050" s="150" t="s">
        <v>311</v>
      </c>
      <c r="E1050" s="39"/>
      <c r="F1050" s="39"/>
      <c r="G1050" s="39"/>
      <c r="H1050" s="40"/>
    </row>
    <row r="1051" spans="1:8" s="2" customFormat="1" ht="27" x14ac:dyDescent="0.25">
      <c r="A1051" s="37" t="s">
        <v>72</v>
      </c>
      <c r="B1051" s="144">
        <v>23</v>
      </c>
      <c r="C1051" s="118">
        <v>235239</v>
      </c>
      <c r="D1051" s="108" t="s">
        <v>312</v>
      </c>
      <c r="E1051" s="101"/>
      <c r="F1051" s="102"/>
      <c r="G1051" s="102"/>
      <c r="H1051" s="103"/>
    </row>
    <row r="1052" spans="1:8" s="2" customFormat="1" ht="40.5" x14ac:dyDescent="0.25">
      <c r="A1052" s="37" t="s">
        <v>72</v>
      </c>
      <c r="B1052" s="144">
        <v>23</v>
      </c>
      <c r="C1052" s="118">
        <v>235239</v>
      </c>
      <c r="D1052" s="108" t="s">
        <v>447</v>
      </c>
      <c r="E1052" s="101"/>
      <c r="F1052" s="102"/>
      <c r="G1052" s="102"/>
      <c r="H1052" s="103"/>
    </row>
    <row r="1053" spans="1:8" s="2" customFormat="1" ht="27" x14ac:dyDescent="0.25">
      <c r="A1053" s="37" t="s">
        <v>72</v>
      </c>
      <c r="B1053" s="144">
        <v>23</v>
      </c>
      <c r="C1053" s="118">
        <v>235239</v>
      </c>
      <c r="D1053" s="108" t="s">
        <v>314</v>
      </c>
      <c r="E1053" s="101"/>
      <c r="F1053" s="102"/>
      <c r="G1053" s="102"/>
      <c r="H1053" s="103"/>
    </row>
    <row r="1054" spans="1:8" s="2" customFormat="1" ht="13.5" x14ac:dyDescent="0.25">
      <c r="A1054" s="27"/>
      <c r="B1054" s="141">
        <v>23</v>
      </c>
      <c r="C1054" s="119">
        <v>235239</v>
      </c>
      <c r="D1054" s="110"/>
      <c r="E1054" s="32"/>
      <c r="F1054" s="42"/>
      <c r="G1054" s="33"/>
      <c r="H1054" s="11">
        <f>E1054*G1054</f>
        <v>0</v>
      </c>
    </row>
    <row r="1055" spans="1:8" x14ac:dyDescent="0.25">
      <c r="A1055" s="27"/>
      <c r="B1055" s="141">
        <v>23</v>
      </c>
      <c r="C1055" s="119">
        <v>235239</v>
      </c>
      <c r="D1055" s="110"/>
      <c r="E1055" s="32"/>
      <c r="F1055" s="42"/>
      <c r="G1055" s="33"/>
      <c r="H1055" s="11">
        <f t="shared" ref="H1055:H1060" si="77">E1055*G1055</f>
        <v>0</v>
      </c>
    </row>
    <row r="1056" spans="1:8" x14ac:dyDescent="0.25">
      <c r="A1056" s="27"/>
      <c r="B1056" s="141">
        <v>23</v>
      </c>
      <c r="C1056" s="119">
        <v>235239</v>
      </c>
      <c r="D1056" s="111"/>
      <c r="E1056" s="32"/>
      <c r="F1056" s="42"/>
      <c r="G1056" s="33"/>
      <c r="H1056" s="11">
        <f t="shared" si="77"/>
        <v>0</v>
      </c>
    </row>
    <row r="1057" spans="1:8" x14ac:dyDescent="0.25">
      <c r="A1057" s="27"/>
      <c r="B1057" s="141">
        <v>23</v>
      </c>
      <c r="C1057" s="119">
        <v>235239</v>
      </c>
      <c r="D1057" s="111"/>
      <c r="E1057" s="32"/>
      <c r="F1057" s="42"/>
      <c r="G1057" s="33"/>
      <c r="H1057" s="11">
        <f t="shared" si="77"/>
        <v>0</v>
      </c>
    </row>
    <row r="1058" spans="1:8" x14ac:dyDescent="0.25">
      <c r="A1058" s="27"/>
      <c r="B1058" s="141">
        <v>23</v>
      </c>
      <c r="C1058" s="119">
        <v>235239</v>
      </c>
      <c r="D1058" s="111"/>
      <c r="E1058" s="32"/>
      <c r="F1058" s="42"/>
      <c r="G1058" s="33"/>
      <c r="H1058" s="11">
        <f t="shared" si="77"/>
        <v>0</v>
      </c>
    </row>
    <row r="1059" spans="1:8" x14ac:dyDescent="0.25">
      <c r="A1059" s="27"/>
      <c r="B1059" s="141">
        <v>23</v>
      </c>
      <c r="C1059" s="119">
        <v>235239</v>
      </c>
      <c r="D1059" s="111"/>
      <c r="E1059" s="32"/>
      <c r="F1059" s="42"/>
      <c r="G1059" s="33"/>
      <c r="H1059" s="11">
        <f t="shared" si="77"/>
        <v>0</v>
      </c>
    </row>
    <row r="1060" spans="1:8" x14ac:dyDescent="0.25">
      <c r="A1060" s="27"/>
      <c r="B1060" s="141">
        <v>23</v>
      </c>
      <c r="C1060" s="119">
        <v>235239</v>
      </c>
      <c r="D1060" s="111"/>
      <c r="E1060" s="32"/>
      <c r="F1060" s="42"/>
      <c r="G1060" s="33"/>
      <c r="H1060" s="11">
        <f t="shared" si="77"/>
        <v>0</v>
      </c>
    </row>
    <row r="1061" spans="1:8" x14ac:dyDescent="0.25">
      <c r="A1061" s="27"/>
      <c r="B1061" s="141">
        <v>23</v>
      </c>
      <c r="C1061" s="119">
        <v>235239</v>
      </c>
      <c r="D1061" s="110"/>
      <c r="E1061" s="32"/>
      <c r="F1061" s="42"/>
      <c r="G1061" s="33"/>
      <c r="H1061" s="11">
        <f>E1061*G1061</f>
        <v>0</v>
      </c>
    </row>
    <row r="1062" spans="1:8" x14ac:dyDescent="0.25">
      <c r="A1062" s="27"/>
      <c r="B1062" s="141">
        <v>23</v>
      </c>
      <c r="C1062" s="119">
        <v>235239</v>
      </c>
      <c r="D1062" s="112"/>
      <c r="E1062" s="32"/>
      <c r="F1062" s="42"/>
      <c r="G1062" s="33"/>
      <c r="H1062" s="11">
        <f>E1062*G1062</f>
        <v>0</v>
      </c>
    </row>
    <row r="1063" spans="1:8" x14ac:dyDescent="0.25">
      <c r="A1063" s="27"/>
      <c r="B1063" s="141">
        <v>23</v>
      </c>
      <c r="C1063" s="119">
        <v>235239</v>
      </c>
      <c r="D1063" s="160"/>
      <c r="E1063" s="32"/>
      <c r="F1063" s="42"/>
      <c r="G1063" s="33"/>
      <c r="H1063" s="11">
        <f>E1063*G1063</f>
        <v>0</v>
      </c>
    </row>
    <row r="1064" spans="1:8" x14ac:dyDescent="0.25">
      <c r="A1064" s="98" t="s">
        <v>72</v>
      </c>
      <c r="B1064" s="147">
        <v>23</v>
      </c>
      <c r="C1064" s="130">
        <v>235239</v>
      </c>
      <c r="D1064" s="157"/>
      <c r="E1064" s="6"/>
      <c r="F1064" s="30"/>
      <c r="G1064" s="157" t="s">
        <v>315</v>
      </c>
      <c r="H1064" s="195">
        <f>SUM(H1054:H1063)</f>
        <v>0</v>
      </c>
    </row>
    <row r="1065" spans="1:8" x14ac:dyDescent="0.25">
      <c r="A1065" s="96"/>
      <c r="B1065" s="146">
        <v>23</v>
      </c>
      <c r="C1065" s="129"/>
      <c r="D1065" s="164"/>
      <c r="E1065" s="36"/>
      <c r="F1065" s="36"/>
      <c r="G1065" s="164" t="s">
        <v>316</v>
      </c>
      <c r="H1065" s="196">
        <f>H944+H958+H970+H982+H994+H1006+H1019+H1034+H1049+H1064</f>
        <v>0</v>
      </c>
    </row>
    <row r="1066" spans="1:8" s="2" customFormat="1" ht="13.5" x14ac:dyDescent="0.25">
      <c r="A1066" s="55" t="s">
        <v>72</v>
      </c>
      <c r="B1066" s="139"/>
      <c r="C1066" s="127"/>
      <c r="D1066" s="53"/>
      <c r="E1066" s="54"/>
      <c r="F1066" s="54"/>
      <c r="G1066" s="54"/>
      <c r="H1066" s="54"/>
    </row>
    <row r="1067" spans="1:8" x14ac:dyDescent="0.25">
      <c r="A1067" s="100" t="s">
        <v>70</v>
      </c>
      <c r="B1067" s="143">
        <v>26</v>
      </c>
      <c r="C1067" s="128"/>
      <c r="D1067" s="22" t="s">
        <v>317</v>
      </c>
      <c r="E1067" s="22"/>
      <c r="F1067" s="22"/>
      <c r="G1067" s="22"/>
      <c r="H1067" s="22"/>
    </row>
    <row r="1068" spans="1:8" x14ac:dyDescent="0.25">
      <c r="A1068" s="37" t="s">
        <v>72</v>
      </c>
      <c r="B1068" s="144">
        <v>26</v>
      </c>
      <c r="C1068" s="118">
        <v>260519</v>
      </c>
      <c r="D1068" s="150" t="s">
        <v>318</v>
      </c>
      <c r="E1068" s="39"/>
      <c r="F1068" s="39"/>
      <c r="G1068" s="39"/>
      <c r="H1068" s="40"/>
    </row>
    <row r="1069" spans="1:8" s="2" customFormat="1" ht="27" x14ac:dyDescent="0.25">
      <c r="A1069" s="37" t="s">
        <v>72</v>
      </c>
      <c r="B1069" s="144">
        <v>26</v>
      </c>
      <c r="C1069" s="118">
        <v>260519</v>
      </c>
      <c r="D1069" s="108" t="s">
        <v>319</v>
      </c>
      <c r="E1069" s="101"/>
      <c r="F1069" s="102"/>
      <c r="G1069" s="102"/>
      <c r="H1069" s="103"/>
    </row>
    <row r="1070" spans="1:8" s="2" customFormat="1" ht="40.5" x14ac:dyDescent="0.25">
      <c r="A1070" s="37"/>
      <c r="B1070" s="144">
        <v>26</v>
      </c>
      <c r="C1070" s="118">
        <v>260519</v>
      </c>
      <c r="D1070" s="108" t="s">
        <v>313</v>
      </c>
      <c r="E1070" s="101"/>
      <c r="F1070" s="102"/>
      <c r="G1070" s="102"/>
      <c r="H1070" s="103"/>
    </row>
    <row r="1071" spans="1:8" s="2" customFormat="1" ht="27" x14ac:dyDescent="0.25">
      <c r="A1071" s="37"/>
      <c r="B1071" s="144">
        <v>26</v>
      </c>
      <c r="C1071" s="118">
        <v>260519</v>
      </c>
      <c r="D1071" s="108" t="s">
        <v>320</v>
      </c>
      <c r="E1071" s="101"/>
      <c r="F1071" s="102"/>
      <c r="G1071" s="102"/>
      <c r="H1071" s="103"/>
    </row>
    <row r="1072" spans="1:8" s="2" customFormat="1" ht="13.5" x14ac:dyDescent="0.25">
      <c r="A1072" s="37" t="s">
        <v>72</v>
      </c>
      <c r="B1072" s="144">
        <v>26</v>
      </c>
      <c r="C1072" s="118">
        <v>260519</v>
      </c>
      <c r="D1072" s="108" t="s">
        <v>321</v>
      </c>
      <c r="E1072" s="101"/>
      <c r="F1072" s="102"/>
      <c r="G1072" s="102"/>
      <c r="H1072" s="103"/>
    </row>
    <row r="1073" spans="1:8" s="2" customFormat="1" ht="13.5" x14ac:dyDescent="0.25">
      <c r="A1073" s="27"/>
      <c r="B1073" s="141">
        <v>26</v>
      </c>
      <c r="C1073" s="119">
        <v>260519</v>
      </c>
      <c r="D1073" s="110"/>
      <c r="E1073" s="32"/>
      <c r="F1073" s="42"/>
      <c r="G1073" s="33"/>
      <c r="H1073" s="11">
        <f>E1073*G1073</f>
        <v>0</v>
      </c>
    </row>
    <row r="1074" spans="1:8" s="2" customFormat="1" ht="13.5" x14ac:dyDescent="0.25">
      <c r="A1074" s="27"/>
      <c r="B1074" s="141">
        <v>26</v>
      </c>
      <c r="C1074" s="119">
        <v>260519</v>
      </c>
      <c r="D1074" s="110"/>
      <c r="E1074" s="32"/>
      <c r="F1074" s="42"/>
      <c r="G1074" s="33"/>
      <c r="H1074" s="11">
        <f t="shared" ref="H1074:H1079" si="78">E1074*G1074</f>
        <v>0</v>
      </c>
    </row>
    <row r="1075" spans="1:8" s="2" customFormat="1" ht="13.5" x14ac:dyDescent="0.25">
      <c r="A1075" s="27"/>
      <c r="B1075" s="141">
        <v>26</v>
      </c>
      <c r="C1075" s="119">
        <v>260519</v>
      </c>
      <c r="D1075" s="111"/>
      <c r="E1075" s="32"/>
      <c r="F1075" s="42"/>
      <c r="G1075" s="33"/>
      <c r="H1075" s="11">
        <f t="shared" si="78"/>
        <v>0</v>
      </c>
    </row>
    <row r="1076" spans="1:8" s="2" customFormat="1" ht="13.5" x14ac:dyDescent="0.25">
      <c r="A1076" s="27"/>
      <c r="B1076" s="141">
        <v>26</v>
      </c>
      <c r="C1076" s="119">
        <v>260519</v>
      </c>
      <c r="D1076" s="111"/>
      <c r="E1076" s="32"/>
      <c r="F1076" s="42"/>
      <c r="G1076" s="33"/>
      <c r="H1076" s="11">
        <f t="shared" si="78"/>
        <v>0</v>
      </c>
    </row>
    <row r="1077" spans="1:8" x14ac:dyDescent="0.25">
      <c r="A1077" s="27"/>
      <c r="B1077" s="141">
        <v>26</v>
      </c>
      <c r="C1077" s="119">
        <v>260519</v>
      </c>
      <c r="D1077" s="111"/>
      <c r="E1077" s="32"/>
      <c r="F1077" s="42"/>
      <c r="G1077" s="33"/>
      <c r="H1077" s="11">
        <f t="shared" si="78"/>
        <v>0</v>
      </c>
    </row>
    <row r="1078" spans="1:8" x14ac:dyDescent="0.25">
      <c r="A1078" s="27"/>
      <c r="B1078" s="141">
        <v>26</v>
      </c>
      <c r="C1078" s="119">
        <v>260519</v>
      </c>
      <c r="D1078" s="111"/>
      <c r="E1078" s="32"/>
      <c r="F1078" s="42"/>
      <c r="G1078" s="33"/>
      <c r="H1078" s="11">
        <f t="shared" si="78"/>
        <v>0</v>
      </c>
    </row>
    <row r="1079" spans="1:8" x14ac:dyDescent="0.25">
      <c r="A1079" s="27"/>
      <c r="B1079" s="141">
        <v>26</v>
      </c>
      <c r="C1079" s="119">
        <v>260519</v>
      </c>
      <c r="D1079" s="111"/>
      <c r="E1079" s="32"/>
      <c r="F1079" s="42"/>
      <c r="G1079" s="33"/>
      <c r="H1079" s="11">
        <f t="shared" si="78"/>
        <v>0</v>
      </c>
    </row>
    <row r="1080" spans="1:8" x14ac:dyDescent="0.25">
      <c r="A1080" s="27"/>
      <c r="B1080" s="141">
        <v>26</v>
      </c>
      <c r="C1080" s="119">
        <v>260519</v>
      </c>
      <c r="D1080" s="110"/>
      <c r="E1080" s="32"/>
      <c r="F1080" s="42"/>
      <c r="G1080" s="33"/>
      <c r="H1080" s="11">
        <f>E1080*G1080</f>
        <v>0</v>
      </c>
    </row>
    <row r="1081" spans="1:8" x14ac:dyDescent="0.25">
      <c r="A1081" s="27"/>
      <c r="B1081" s="141">
        <v>26</v>
      </c>
      <c r="C1081" s="119">
        <v>260519</v>
      </c>
      <c r="D1081" s="112"/>
      <c r="E1081" s="32"/>
      <c r="F1081" s="42"/>
      <c r="G1081" s="33"/>
      <c r="H1081" s="11">
        <f>E1081*G1081</f>
        <v>0</v>
      </c>
    </row>
    <row r="1082" spans="1:8" x14ac:dyDescent="0.25">
      <c r="A1082" s="27"/>
      <c r="B1082" s="141">
        <v>26</v>
      </c>
      <c r="C1082" s="119">
        <v>260519</v>
      </c>
      <c r="D1082" s="160"/>
      <c r="E1082" s="32"/>
      <c r="F1082" s="42"/>
      <c r="G1082" s="33"/>
      <c r="H1082" s="11">
        <f>E1082*G1082</f>
        <v>0</v>
      </c>
    </row>
    <row r="1083" spans="1:8" s="2" customFormat="1" ht="13.5" x14ac:dyDescent="0.25">
      <c r="A1083" s="98" t="s">
        <v>72</v>
      </c>
      <c r="B1083" s="147">
        <v>26</v>
      </c>
      <c r="C1083" s="130">
        <v>260519</v>
      </c>
      <c r="D1083" s="157"/>
      <c r="E1083" s="6"/>
      <c r="F1083" s="30"/>
      <c r="G1083" s="157" t="s">
        <v>322</v>
      </c>
      <c r="H1083" s="195">
        <f>SUM(H1073:H1082)</f>
        <v>0</v>
      </c>
    </row>
    <row r="1084" spans="1:8" s="2" customFormat="1" ht="13.5" x14ac:dyDescent="0.25">
      <c r="A1084" s="37" t="s">
        <v>72</v>
      </c>
      <c r="B1084" s="144">
        <v>26</v>
      </c>
      <c r="C1084" s="118">
        <v>260533</v>
      </c>
      <c r="D1084" s="150" t="s">
        <v>323</v>
      </c>
      <c r="E1084" s="39"/>
      <c r="F1084" s="39"/>
      <c r="G1084" s="39"/>
      <c r="H1084" s="40"/>
    </row>
    <row r="1085" spans="1:8" s="2" customFormat="1" ht="27" x14ac:dyDescent="0.25">
      <c r="A1085" s="37" t="s">
        <v>72</v>
      </c>
      <c r="B1085" s="144">
        <v>26</v>
      </c>
      <c r="C1085" s="118">
        <v>260533</v>
      </c>
      <c r="D1085" s="108" t="s">
        <v>324</v>
      </c>
      <c r="E1085" s="101"/>
      <c r="F1085" s="102"/>
      <c r="G1085" s="102"/>
      <c r="H1085" s="103"/>
    </row>
    <row r="1086" spans="1:8" s="2" customFormat="1" ht="13.5" x14ac:dyDescent="0.25">
      <c r="A1086" s="37"/>
      <c r="B1086" s="144">
        <v>26</v>
      </c>
      <c r="C1086" s="118">
        <v>260533</v>
      </c>
      <c r="D1086" s="108" t="s">
        <v>325</v>
      </c>
      <c r="E1086" s="101"/>
      <c r="F1086" s="102"/>
      <c r="G1086" s="102"/>
      <c r="H1086" s="103"/>
    </row>
    <row r="1087" spans="1:8" s="2" customFormat="1" ht="13.5" x14ac:dyDescent="0.25">
      <c r="A1087" s="37"/>
      <c r="B1087" s="144">
        <v>26</v>
      </c>
      <c r="C1087" s="118">
        <v>260533</v>
      </c>
      <c r="D1087" s="108" t="s">
        <v>326</v>
      </c>
      <c r="E1087" s="101"/>
      <c r="F1087" s="102"/>
      <c r="G1087" s="102"/>
      <c r="H1087" s="103"/>
    </row>
    <row r="1088" spans="1:8" s="2" customFormat="1" ht="13.5" x14ac:dyDescent="0.25">
      <c r="A1088" s="37" t="s">
        <v>72</v>
      </c>
      <c r="B1088" s="144">
        <v>26</v>
      </c>
      <c r="C1088" s="118">
        <v>260533</v>
      </c>
      <c r="D1088" s="108" t="s">
        <v>327</v>
      </c>
      <c r="E1088" s="101"/>
      <c r="F1088" s="102"/>
      <c r="G1088" s="102"/>
      <c r="H1088" s="103"/>
    </row>
    <row r="1089" spans="1:8" s="2" customFormat="1" ht="13.5" x14ac:dyDescent="0.25">
      <c r="A1089" s="27"/>
      <c r="B1089" s="141">
        <v>26</v>
      </c>
      <c r="C1089" s="119">
        <v>260533</v>
      </c>
      <c r="D1089" s="110"/>
      <c r="E1089" s="32"/>
      <c r="F1089" s="42"/>
      <c r="G1089" s="33"/>
      <c r="H1089" s="11">
        <f>E1089*G1089</f>
        <v>0</v>
      </c>
    </row>
    <row r="1090" spans="1:8" s="2" customFormat="1" ht="13.5" x14ac:dyDescent="0.25">
      <c r="A1090" s="27"/>
      <c r="B1090" s="141">
        <v>26</v>
      </c>
      <c r="C1090" s="119">
        <v>260533</v>
      </c>
      <c r="D1090" s="110"/>
      <c r="E1090" s="32"/>
      <c r="F1090" s="42"/>
      <c r="G1090" s="33"/>
      <c r="H1090" s="11">
        <f t="shared" ref="H1090:H1095" si="79">E1090*G1090</f>
        <v>0</v>
      </c>
    </row>
    <row r="1091" spans="1:8" s="2" customFormat="1" ht="13.5" x14ac:dyDescent="0.25">
      <c r="A1091" s="27"/>
      <c r="B1091" s="141">
        <v>26</v>
      </c>
      <c r="C1091" s="119">
        <v>260533</v>
      </c>
      <c r="D1091" s="111"/>
      <c r="E1091" s="32"/>
      <c r="F1091" s="42"/>
      <c r="G1091" s="33"/>
      <c r="H1091" s="11">
        <f t="shared" si="79"/>
        <v>0</v>
      </c>
    </row>
    <row r="1092" spans="1:8" s="2" customFormat="1" ht="13.5" x14ac:dyDescent="0.25">
      <c r="A1092" s="27"/>
      <c r="B1092" s="141">
        <v>26</v>
      </c>
      <c r="C1092" s="119">
        <v>260533</v>
      </c>
      <c r="D1092" s="111"/>
      <c r="E1092" s="32"/>
      <c r="F1092" s="42"/>
      <c r="G1092" s="33"/>
      <c r="H1092" s="11">
        <f t="shared" si="79"/>
        <v>0</v>
      </c>
    </row>
    <row r="1093" spans="1:8" x14ac:dyDescent="0.25">
      <c r="A1093" s="27"/>
      <c r="B1093" s="141">
        <v>26</v>
      </c>
      <c r="C1093" s="119">
        <v>260533</v>
      </c>
      <c r="D1093" s="111"/>
      <c r="E1093" s="32"/>
      <c r="F1093" s="42"/>
      <c r="G1093" s="33"/>
      <c r="H1093" s="11">
        <f t="shared" si="79"/>
        <v>0</v>
      </c>
    </row>
    <row r="1094" spans="1:8" x14ac:dyDescent="0.25">
      <c r="A1094" s="27"/>
      <c r="B1094" s="141">
        <v>26</v>
      </c>
      <c r="C1094" s="119">
        <v>260533</v>
      </c>
      <c r="D1094" s="111"/>
      <c r="E1094" s="32"/>
      <c r="F1094" s="42"/>
      <c r="G1094" s="33"/>
      <c r="H1094" s="11">
        <f t="shared" si="79"/>
        <v>0</v>
      </c>
    </row>
    <row r="1095" spans="1:8" x14ac:dyDescent="0.25">
      <c r="A1095" s="27"/>
      <c r="B1095" s="141">
        <v>26</v>
      </c>
      <c r="C1095" s="119">
        <v>260533</v>
      </c>
      <c r="D1095" s="111"/>
      <c r="E1095" s="32"/>
      <c r="F1095" s="42"/>
      <c r="G1095" s="33"/>
      <c r="H1095" s="11">
        <f t="shared" si="79"/>
        <v>0</v>
      </c>
    </row>
    <row r="1096" spans="1:8" x14ac:dyDescent="0.25">
      <c r="A1096" s="27"/>
      <c r="B1096" s="141">
        <v>26</v>
      </c>
      <c r="C1096" s="119">
        <v>260533</v>
      </c>
      <c r="D1096" s="110"/>
      <c r="E1096" s="32"/>
      <c r="F1096" s="42"/>
      <c r="G1096" s="33"/>
      <c r="H1096" s="11">
        <f>E1096*G1096</f>
        <v>0</v>
      </c>
    </row>
    <row r="1097" spans="1:8" x14ac:dyDescent="0.25">
      <c r="A1097" s="27"/>
      <c r="B1097" s="141">
        <v>26</v>
      </c>
      <c r="C1097" s="119">
        <v>260533</v>
      </c>
      <c r="D1097" s="112"/>
      <c r="E1097" s="32"/>
      <c r="F1097" s="42"/>
      <c r="G1097" s="33"/>
      <c r="H1097" s="11">
        <f>E1097*G1097</f>
        <v>0</v>
      </c>
    </row>
    <row r="1098" spans="1:8" x14ac:dyDescent="0.25">
      <c r="A1098" s="27"/>
      <c r="B1098" s="141">
        <v>26</v>
      </c>
      <c r="C1098" s="119">
        <v>260533</v>
      </c>
      <c r="D1098" s="160"/>
      <c r="E1098" s="32"/>
      <c r="F1098" s="42"/>
      <c r="G1098" s="33"/>
      <c r="H1098" s="11">
        <f>E1098*G1098</f>
        <v>0</v>
      </c>
    </row>
    <row r="1099" spans="1:8" s="2" customFormat="1" ht="13.5" x14ac:dyDescent="0.25">
      <c r="A1099" s="98" t="s">
        <v>72</v>
      </c>
      <c r="B1099" s="147">
        <v>26</v>
      </c>
      <c r="C1099" s="130">
        <v>260533</v>
      </c>
      <c r="D1099" s="157"/>
      <c r="E1099" s="6"/>
      <c r="F1099" s="30"/>
      <c r="G1099" s="157" t="s">
        <v>328</v>
      </c>
      <c r="H1099" s="195">
        <f>SUM(H1089:H1098)</f>
        <v>0</v>
      </c>
    </row>
    <row r="1100" spans="1:8" s="2" customFormat="1" ht="13.5" x14ac:dyDescent="0.25">
      <c r="A1100" s="37" t="s">
        <v>72</v>
      </c>
      <c r="B1100" s="144">
        <v>26</v>
      </c>
      <c r="C1100" s="118">
        <v>260923</v>
      </c>
      <c r="D1100" s="150" t="s">
        <v>329</v>
      </c>
      <c r="E1100" s="39"/>
      <c r="F1100" s="39"/>
      <c r="G1100" s="39"/>
      <c r="H1100" s="40"/>
    </row>
    <row r="1101" spans="1:8" s="2" customFormat="1" ht="13.5" x14ac:dyDescent="0.25">
      <c r="A1101" s="27"/>
      <c r="B1101" s="141">
        <v>26</v>
      </c>
      <c r="C1101" s="119">
        <v>260923</v>
      </c>
      <c r="D1101" s="110"/>
      <c r="E1101" s="32"/>
      <c r="F1101" s="42"/>
      <c r="G1101" s="33"/>
      <c r="H1101" s="11">
        <f>E1101*G1101</f>
        <v>0</v>
      </c>
    </row>
    <row r="1102" spans="1:8" s="2" customFormat="1" ht="13.5" x14ac:dyDescent="0.25">
      <c r="A1102" s="27"/>
      <c r="B1102" s="141">
        <v>26</v>
      </c>
      <c r="C1102" s="119">
        <v>260923</v>
      </c>
      <c r="D1102" s="110"/>
      <c r="E1102" s="32"/>
      <c r="F1102" s="42"/>
      <c r="G1102" s="33"/>
      <c r="H1102" s="11">
        <f t="shared" ref="H1102:H1107" si="80">E1102*G1102</f>
        <v>0</v>
      </c>
    </row>
    <row r="1103" spans="1:8" s="2" customFormat="1" ht="13.5" x14ac:dyDescent="0.25">
      <c r="A1103" s="27"/>
      <c r="B1103" s="141">
        <v>26</v>
      </c>
      <c r="C1103" s="119">
        <v>260923</v>
      </c>
      <c r="D1103" s="111"/>
      <c r="E1103" s="32"/>
      <c r="F1103" s="42"/>
      <c r="G1103" s="33"/>
      <c r="H1103" s="11">
        <f t="shared" si="80"/>
        <v>0</v>
      </c>
    </row>
    <row r="1104" spans="1:8" s="2" customFormat="1" ht="13.5" x14ac:dyDescent="0.25">
      <c r="A1104" s="27"/>
      <c r="B1104" s="141">
        <v>26</v>
      </c>
      <c r="C1104" s="119">
        <v>260923</v>
      </c>
      <c r="D1104" s="111"/>
      <c r="E1104" s="32"/>
      <c r="F1104" s="42"/>
      <c r="G1104" s="33"/>
      <c r="H1104" s="11">
        <f t="shared" si="80"/>
        <v>0</v>
      </c>
    </row>
    <row r="1105" spans="1:8" x14ac:dyDescent="0.25">
      <c r="A1105" s="27"/>
      <c r="B1105" s="141">
        <v>26</v>
      </c>
      <c r="C1105" s="119">
        <v>260923</v>
      </c>
      <c r="D1105" s="111"/>
      <c r="E1105" s="32"/>
      <c r="F1105" s="42"/>
      <c r="G1105" s="33"/>
      <c r="H1105" s="11">
        <f t="shared" si="80"/>
        <v>0</v>
      </c>
    </row>
    <row r="1106" spans="1:8" x14ac:dyDescent="0.25">
      <c r="A1106" s="27"/>
      <c r="B1106" s="141">
        <v>26</v>
      </c>
      <c r="C1106" s="119">
        <v>260923</v>
      </c>
      <c r="D1106" s="111"/>
      <c r="E1106" s="32"/>
      <c r="F1106" s="42"/>
      <c r="G1106" s="33"/>
      <c r="H1106" s="11">
        <f t="shared" si="80"/>
        <v>0</v>
      </c>
    </row>
    <row r="1107" spans="1:8" x14ac:dyDescent="0.25">
      <c r="A1107" s="27"/>
      <c r="B1107" s="141">
        <v>26</v>
      </c>
      <c r="C1107" s="119">
        <v>260923</v>
      </c>
      <c r="D1107" s="111"/>
      <c r="E1107" s="32"/>
      <c r="F1107" s="42"/>
      <c r="G1107" s="33"/>
      <c r="H1107" s="11">
        <f t="shared" si="80"/>
        <v>0</v>
      </c>
    </row>
    <row r="1108" spans="1:8" x14ac:dyDescent="0.25">
      <c r="A1108" s="27"/>
      <c r="B1108" s="141">
        <v>26</v>
      </c>
      <c r="C1108" s="119">
        <v>260923</v>
      </c>
      <c r="D1108" s="110"/>
      <c r="E1108" s="32"/>
      <c r="F1108" s="42"/>
      <c r="G1108" s="33"/>
      <c r="H1108" s="11">
        <f>E1108*G1108</f>
        <v>0</v>
      </c>
    </row>
    <row r="1109" spans="1:8" s="2" customFormat="1" ht="13.5" x14ac:dyDescent="0.25">
      <c r="A1109" s="27"/>
      <c r="B1109" s="141">
        <v>26</v>
      </c>
      <c r="C1109" s="119">
        <v>260923</v>
      </c>
      <c r="D1109" s="112"/>
      <c r="E1109" s="32"/>
      <c r="F1109" s="42"/>
      <c r="G1109" s="33"/>
      <c r="H1109" s="11">
        <f>E1109*G1109</f>
        <v>0</v>
      </c>
    </row>
    <row r="1110" spans="1:8" x14ac:dyDescent="0.25">
      <c r="A1110" s="27"/>
      <c r="B1110" s="141">
        <v>26</v>
      </c>
      <c r="C1110" s="119">
        <v>260923</v>
      </c>
      <c r="D1110" s="160"/>
      <c r="E1110" s="32"/>
      <c r="F1110" s="42"/>
      <c r="G1110" s="33"/>
      <c r="H1110" s="11">
        <f>E1110*G1110</f>
        <v>0</v>
      </c>
    </row>
    <row r="1111" spans="1:8" s="2" customFormat="1" ht="13.5" x14ac:dyDescent="0.25">
      <c r="A1111" s="98" t="s">
        <v>72</v>
      </c>
      <c r="B1111" s="147">
        <v>26</v>
      </c>
      <c r="C1111" s="130">
        <v>260923</v>
      </c>
      <c r="D1111" s="157"/>
      <c r="E1111" s="6"/>
      <c r="F1111" s="30"/>
      <c r="G1111" s="157" t="s">
        <v>330</v>
      </c>
      <c r="H1111" s="195">
        <f>SUM(H1101:H1110)</f>
        <v>0</v>
      </c>
    </row>
    <row r="1112" spans="1:8" s="2" customFormat="1" ht="13.5" x14ac:dyDescent="0.25">
      <c r="A1112" s="37" t="s">
        <v>72</v>
      </c>
      <c r="B1112" s="144">
        <v>26</v>
      </c>
      <c r="C1112" s="118">
        <v>262416</v>
      </c>
      <c r="D1112" s="150" t="s">
        <v>331</v>
      </c>
      <c r="E1112" s="39"/>
      <c r="F1112" s="39"/>
      <c r="G1112" s="39"/>
      <c r="H1112" s="40"/>
    </row>
    <row r="1113" spans="1:8" s="2" customFormat="1" ht="13.5" x14ac:dyDescent="0.25">
      <c r="A1113" s="27"/>
      <c r="B1113" s="141">
        <v>26</v>
      </c>
      <c r="C1113" s="119">
        <v>262416</v>
      </c>
      <c r="D1113" s="110"/>
      <c r="E1113" s="32"/>
      <c r="F1113" s="42"/>
      <c r="G1113" s="33"/>
      <c r="H1113" s="11">
        <f>E1113*G1113</f>
        <v>0</v>
      </c>
    </row>
    <row r="1114" spans="1:8" s="2" customFormat="1" ht="13.5" x14ac:dyDescent="0.25">
      <c r="A1114" s="27"/>
      <c r="B1114" s="141">
        <v>26</v>
      </c>
      <c r="C1114" s="119">
        <v>262416</v>
      </c>
      <c r="D1114" s="110"/>
      <c r="E1114" s="32"/>
      <c r="F1114" s="42"/>
      <c r="G1114" s="33"/>
      <c r="H1114" s="11">
        <f t="shared" ref="H1114:H1119" si="81">E1114*G1114</f>
        <v>0</v>
      </c>
    </row>
    <row r="1115" spans="1:8" s="2" customFormat="1" ht="13.5" x14ac:dyDescent="0.25">
      <c r="A1115" s="27"/>
      <c r="B1115" s="141">
        <v>26</v>
      </c>
      <c r="C1115" s="119">
        <v>262416</v>
      </c>
      <c r="D1115" s="111"/>
      <c r="E1115" s="32"/>
      <c r="F1115" s="42"/>
      <c r="G1115" s="33"/>
      <c r="H1115" s="11">
        <f t="shared" si="81"/>
        <v>0</v>
      </c>
    </row>
    <row r="1116" spans="1:8" s="2" customFormat="1" ht="13.5" x14ac:dyDescent="0.25">
      <c r="A1116" s="27"/>
      <c r="B1116" s="141">
        <v>26</v>
      </c>
      <c r="C1116" s="119">
        <v>262416</v>
      </c>
      <c r="D1116" s="111"/>
      <c r="E1116" s="32"/>
      <c r="F1116" s="42"/>
      <c r="G1116" s="33"/>
      <c r="H1116" s="11">
        <f t="shared" si="81"/>
        <v>0</v>
      </c>
    </row>
    <row r="1117" spans="1:8" x14ac:dyDescent="0.25">
      <c r="A1117" s="27"/>
      <c r="B1117" s="141">
        <v>26</v>
      </c>
      <c r="C1117" s="119">
        <v>262416</v>
      </c>
      <c r="D1117" s="111"/>
      <c r="E1117" s="32"/>
      <c r="F1117" s="42"/>
      <c r="G1117" s="33"/>
      <c r="H1117" s="11">
        <f t="shared" si="81"/>
        <v>0</v>
      </c>
    </row>
    <row r="1118" spans="1:8" x14ac:dyDescent="0.25">
      <c r="A1118" s="27"/>
      <c r="B1118" s="141">
        <v>26</v>
      </c>
      <c r="C1118" s="119">
        <v>262416</v>
      </c>
      <c r="D1118" s="111"/>
      <c r="E1118" s="32"/>
      <c r="F1118" s="42"/>
      <c r="G1118" s="33"/>
      <c r="H1118" s="11">
        <f t="shared" si="81"/>
        <v>0</v>
      </c>
    </row>
    <row r="1119" spans="1:8" x14ac:dyDescent="0.25">
      <c r="A1119" s="27"/>
      <c r="B1119" s="141">
        <v>26</v>
      </c>
      <c r="C1119" s="119">
        <v>262416</v>
      </c>
      <c r="D1119" s="111"/>
      <c r="E1119" s="32"/>
      <c r="F1119" s="42"/>
      <c r="G1119" s="33"/>
      <c r="H1119" s="11">
        <f t="shared" si="81"/>
        <v>0</v>
      </c>
    </row>
    <row r="1120" spans="1:8" x14ac:dyDescent="0.25">
      <c r="A1120" s="27"/>
      <c r="B1120" s="141">
        <v>26</v>
      </c>
      <c r="C1120" s="119">
        <v>262416</v>
      </c>
      <c r="D1120" s="110"/>
      <c r="E1120" s="32"/>
      <c r="F1120" s="42"/>
      <c r="G1120" s="33"/>
      <c r="H1120" s="11">
        <f>E1120*G1120</f>
        <v>0</v>
      </c>
    </row>
    <row r="1121" spans="1:8" x14ac:dyDescent="0.25">
      <c r="A1121" s="27"/>
      <c r="B1121" s="141">
        <v>26</v>
      </c>
      <c r="C1121" s="119">
        <v>262416</v>
      </c>
      <c r="D1121" s="112"/>
      <c r="E1121" s="32"/>
      <c r="F1121" s="42"/>
      <c r="G1121" s="33"/>
      <c r="H1121" s="11">
        <f>E1121*G1121</f>
        <v>0</v>
      </c>
    </row>
    <row r="1122" spans="1:8" x14ac:dyDescent="0.25">
      <c r="A1122" s="27"/>
      <c r="B1122" s="141">
        <v>26</v>
      </c>
      <c r="C1122" s="119">
        <v>262416</v>
      </c>
      <c r="D1122" s="160"/>
      <c r="E1122" s="32"/>
      <c r="F1122" s="42"/>
      <c r="G1122" s="33"/>
      <c r="H1122" s="11">
        <f>E1122*G1122</f>
        <v>0</v>
      </c>
    </row>
    <row r="1123" spans="1:8" s="2" customFormat="1" ht="13.5" x14ac:dyDescent="0.25">
      <c r="A1123" s="98" t="s">
        <v>72</v>
      </c>
      <c r="B1123" s="147">
        <v>26</v>
      </c>
      <c r="C1123" s="130">
        <v>262416</v>
      </c>
      <c r="D1123" s="157"/>
      <c r="E1123" s="6"/>
      <c r="F1123" s="30"/>
      <c r="G1123" s="157" t="s">
        <v>332</v>
      </c>
      <c r="H1123" s="195">
        <f>SUM(H1113:H1122)</f>
        <v>0</v>
      </c>
    </row>
    <row r="1124" spans="1:8" s="2" customFormat="1" ht="13.5" x14ac:dyDescent="0.25">
      <c r="A1124" s="37" t="s">
        <v>72</v>
      </c>
      <c r="B1124" s="144">
        <v>26</v>
      </c>
      <c r="C1124" s="118">
        <v>262713</v>
      </c>
      <c r="D1124" s="150" t="s">
        <v>333</v>
      </c>
      <c r="E1124" s="39"/>
      <c r="F1124" s="39"/>
      <c r="G1124" s="39"/>
      <c r="H1124" s="40"/>
    </row>
    <row r="1125" spans="1:8" s="2" customFormat="1" ht="13.5" x14ac:dyDescent="0.25">
      <c r="A1125" s="27"/>
      <c r="B1125" s="141">
        <v>26</v>
      </c>
      <c r="C1125" s="119">
        <v>262713</v>
      </c>
      <c r="D1125" s="110"/>
      <c r="E1125" s="32"/>
      <c r="F1125" s="42"/>
      <c r="G1125" s="33"/>
      <c r="H1125" s="11">
        <f>E1125*G1125</f>
        <v>0</v>
      </c>
    </row>
    <row r="1126" spans="1:8" s="2" customFormat="1" ht="13.5" x14ac:dyDescent="0.25">
      <c r="A1126" s="27"/>
      <c r="B1126" s="141">
        <v>26</v>
      </c>
      <c r="C1126" s="119">
        <v>262713</v>
      </c>
      <c r="D1126" s="110"/>
      <c r="E1126" s="32"/>
      <c r="F1126" s="42"/>
      <c r="G1126" s="33"/>
      <c r="H1126" s="11">
        <f t="shared" ref="H1126:H1131" si="82">E1126*G1126</f>
        <v>0</v>
      </c>
    </row>
    <row r="1127" spans="1:8" s="2" customFormat="1" ht="13.5" x14ac:dyDescent="0.25">
      <c r="A1127" s="27"/>
      <c r="B1127" s="141">
        <v>26</v>
      </c>
      <c r="C1127" s="119">
        <v>262713</v>
      </c>
      <c r="D1127" s="111"/>
      <c r="E1127" s="32"/>
      <c r="F1127" s="42"/>
      <c r="G1127" s="33"/>
      <c r="H1127" s="11">
        <f t="shared" si="82"/>
        <v>0</v>
      </c>
    </row>
    <row r="1128" spans="1:8" s="2" customFormat="1" ht="13.5" x14ac:dyDescent="0.25">
      <c r="A1128" s="27"/>
      <c r="B1128" s="141">
        <v>26</v>
      </c>
      <c r="C1128" s="119">
        <v>262713</v>
      </c>
      <c r="D1128" s="111"/>
      <c r="E1128" s="32"/>
      <c r="F1128" s="42"/>
      <c r="G1128" s="33"/>
      <c r="H1128" s="11">
        <f t="shared" si="82"/>
        <v>0</v>
      </c>
    </row>
    <row r="1129" spans="1:8" x14ac:dyDescent="0.25">
      <c r="A1129" s="27"/>
      <c r="B1129" s="141">
        <v>26</v>
      </c>
      <c r="C1129" s="119">
        <v>262713</v>
      </c>
      <c r="D1129" s="111"/>
      <c r="E1129" s="32"/>
      <c r="F1129" s="42"/>
      <c r="G1129" s="33"/>
      <c r="H1129" s="11">
        <f t="shared" si="82"/>
        <v>0</v>
      </c>
    </row>
    <row r="1130" spans="1:8" x14ac:dyDescent="0.25">
      <c r="A1130" s="27"/>
      <c r="B1130" s="141">
        <v>26</v>
      </c>
      <c r="C1130" s="119">
        <v>262713</v>
      </c>
      <c r="D1130" s="111"/>
      <c r="E1130" s="32"/>
      <c r="F1130" s="42"/>
      <c r="G1130" s="33"/>
      <c r="H1130" s="11">
        <f t="shared" si="82"/>
        <v>0</v>
      </c>
    </row>
    <row r="1131" spans="1:8" x14ac:dyDescent="0.25">
      <c r="A1131" s="27"/>
      <c r="B1131" s="141">
        <v>26</v>
      </c>
      <c r="C1131" s="119">
        <v>262713</v>
      </c>
      <c r="D1131" s="111"/>
      <c r="E1131" s="32"/>
      <c r="F1131" s="42"/>
      <c r="G1131" s="33"/>
      <c r="H1131" s="11">
        <f t="shared" si="82"/>
        <v>0</v>
      </c>
    </row>
    <row r="1132" spans="1:8" x14ac:dyDescent="0.25">
      <c r="A1132" s="27"/>
      <c r="B1132" s="141">
        <v>26</v>
      </c>
      <c r="C1132" s="119">
        <v>262713</v>
      </c>
      <c r="D1132" s="110"/>
      <c r="E1132" s="32"/>
      <c r="F1132" s="42"/>
      <c r="G1132" s="33"/>
      <c r="H1132" s="11">
        <f>E1132*G1132</f>
        <v>0</v>
      </c>
    </row>
    <row r="1133" spans="1:8" x14ac:dyDescent="0.25">
      <c r="A1133" s="27"/>
      <c r="B1133" s="141">
        <v>26</v>
      </c>
      <c r="C1133" s="119">
        <v>262713</v>
      </c>
      <c r="D1133" s="112"/>
      <c r="E1133" s="32"/>
      <c r="F1133" s="42"/>
      <c r="G1133" s="33"/>
      <c r="H1133" s="11">
        <f>E1133*G1133</f>
        <v>0</v>
      </c>
    </row>
    <row r="1134" spans="1:8" x14ac:dyDescent="0.25">
      <c r="A1134" s="27"/>
      <c r="B1134" s="141">
        <v>26</v>
      </c>
      <c r="C1134" s="119">
        <v>262713</v>
      </c>
      <c r="D1134" s="160"/>
      <c r="E1134" s="32"/>
      <c r="F1134" s="42"/>
      <c r="G1134" s="33"/>
      <c r="H1134" s="11">
        <f>E1134*G1134</f>
        <v>0</v>
      </c>
    </row>
    <row r="1135" spans="1:8" s="2" customFormat="1" ht="13.5" x14ac:dyDescent="0.25">
      <c r="A1135" s="98" t="s">
        <v>72</v>
      </c>
      <c r="B1135" s="147">
        <v>26</v>
      </c>
      <c r="C1135" s="130">
        <v>262713</v>
      </c>
      <c r="D1135" s="157"/>
      <c r="E1135" s="6"/>
      <c r="F1135" s="30"/>
      <c r="G1135" s="157" t="s">
        <v>334</v>
      </c>
      <c r="H1135" s="195">
        <f>SUM(H1125:H1134)</f>
        <v>0</v>
      </c>
    </row>
    <row r="1136" spans="1:8" s="2" customFormat="1" ht="13.5" x14ac:dyDescent="0.25">
      <c r="A1136" s="37" t="s">
        <v>72</v>
      </c>
      <c r="B1136" s="144">
        <v>26</v>
      </c>
      <c r="C1136" s="118">
        <v>262726</v>
      </c>
      <c r="D1136" s="150" t="s">
        <v>335</v>
      </c>
      <c r="E1136" s="39"/>
      <c r="F1136" s="39"/>
      <c r="G1136" s="39"/>
      <c r="H1136" s="40"/>
    </row>
    <row r="1137" spans="1:8" s="2" customFormat="1" ht="13.5" x14ac:dyDescent="0.25">
      <c r="A1137" s="27"/>
      <c r="B1137" s="141">
        <v>26</v>
      </c>
      <c r="C1137" s="119">
        <v>262726</v>
      </c>
      <c r="D1137" s="110"/>
      <c r="E1137" s="32"/>
      <c r="F1137" s="42"/>
      <c r="G1137" s="33"/>
      <c r="H1137" s="11">
        <f>E1137*G1137</f>
        <v>0</v>
      </c>
    </row>
    <row r="1138" spans="1:8" s="2" customFormat="1" ht="13.5" x14ac:dyDescent="0.25">
      <c r="A1138" s="27"/>
      <c r="B1138" s="141">
        <v>26</v>
      </c>
      <c r="C1138" s="119">
        <v>262726</v>
      </c>
      <c r="D1138" s="110"/>
      <c r="E1138" s="32"/>
      <c r="F1138" s="42"/>
      <c r="G1138" s="33"/>
      <c r="H1138" s="11">
        <f t="shared" ref="H1138:H1143" si="83">E1138*G1138</f>
        <v>0</v>
      </c>
    </row>
    <row r="1139" spans="1:8" s="2" customFormat="1" ht="13.5" x14ac:dyDescent="0.25">
      <c r="A1139" s="27"/>
      <c r="B1139" s="141">
        <v>26</v>
      </c>
      <c r="C1139" s="119">
        <v>262726</v>
      </c>
      <c r="D1139" s="111"/>
      <c r="E1139" s="32"/>
      <c r="F1139" s="42"/>
      <c r="G1139" s="33"/>
      <c r="H1139" s="11">
        <f t="shared" si="83"/>
        <v>0</v>
      </c>
    </row>
    <row r="1140" spans="1:8" s="2" customFormat="1" ht="13.5" x14ac:dyDescent="0.25">
      <c r="A1140" s="27"/>
      <c r="B1140" s="141">
        <v>26</v>
      </c>
      <c r="C1140" s="119">
        <v>262726</v>
      </c>
      <c r="D1140" s="111"/>
      <c r="E1140" s="32"/>
      <c r="F1140" s="42"/>
      <c r="G1140" s="33"/>
      <c r="H1140" s="11">
        <f t="shared" si="83"/>
        <v>0</v>
      </c>
    </row>
    <row r="1141" spans="1:8" x14ac:dyDescent="0.25">
      <c r="A1141" s="27"/>
      <c r="B1141" s="141">
        <v>26</v>
      </c>
      <c r="C1141" s="119">
        <v>262726</v>
      </c>
      <c r="D1141" s="111"/>
      <c r="E1141" s="32"/>
      <c r="F1141" s="42"/>
      <c r="G1141" s="33"/>
      <c r="H1141" s="11">
        <f t="shared" si="83"/>
        <v>0</v>
      </c>
    </row>
    <row r="1142" spans="1:8" x14ac:dyDescent="0.25">
      <c r="A1142" s="27"/>
      <c r="B1142" s="141">
        <v>26</v>
      </c>
      <c r="C1142" s="119">
        <v>262726</v>
      </c>
      <c r="D1142" s="111"/>
      <c r="E1142" s="32"/>
      <c r="F1142" s="42"/>
      <c r="G1142" s="33"/>
      <c r="H1142" s="11">
        <f t="shared" si="83"/>
        <v>0</v>
      </c>
    </row>
    <row r="1143" spans="1:8" x14ac:dyDescent="0.25">
      <c r="A1143" s="27"/>
      <c r="B1143" s="141">
        <v>26</v>
      </c>
      <c r="C1143" s="119">
        <v>262726</v>
      </c>
      <c r="D1143" s="111"/>
      <c r="E1143" s="32"/>
      <c r="F1143" s="42"/>
      <c r="G1143" s="33"/>
      <c r="H1143" s="11">
        <f t="shared" si="83"/>
        <v>0</v>
      </c>
    </row>
    <row r="1144" spans="1:8" x14ac:dyDescent="0.25">
      <c r="A1144" s="27"/>
      <c r="B1144" s="141">
        <v>26</v>
      </c>
      <c r="C1144" s="119">
        <v>262726</v>
      </c>
      <c r="D1144" s="110"/>
      <c r="E1144" s="32"/>
      <c r="F1144" s="42"/>
      <c r="G1144" s="33"/>
      <c r="H1144" s="11">
        <f>E1144*G1144</f>
        <v>0</v>
      </c>
    </row>
    <row r="1145" spans="1:8" x14ac:dyDescent="0.25">
      <c r="A1145" s="27"/>
      <c r="B1145" s="141">
        <v>26</v>
      </c>
      <c r="C1145" s="119">
        <v>262726</v>
      </c>
      <c r="D1145" s="112"/>
      <c r="E1145" s="32"/>
      <c r="F1145" s="42"/>
      <c r="G1145" s="33"/>
      <c r="H1145" s="11">
        <f>E1145*G1145</f>
        <v>0</v>
      </c>
    </row>
    <row r="1146" spans="1:8" s="2" customFormat="1" ht="13.5" x14ac:dyDescent="0.25">
      <c r="A1146" s="27"/>
      <c r="B1146" s="141">
        <v>26</v>
      </c>
      <c r="C1146" s="119">
        <v>262726</v>
      </c>
      <c r="D1146" s="160"/>
      <c r="E1146" s="32"/>
      <c r="F1146" s="42"/>
      <c r="G1146" s="33"/>
      <c r="H1146" s="11">
        <f>E1146*G1146</f>
        <v>0</v>
      </c>
    </row>
    <row r="1147" spans="1:8" x14ac:dyDescent="0.25">
      <c r="A1147" s="98" t="s">
        <v>72</v>
      </c>
      <c r="B1147" s="147">
        <v>26</v>
      </c>
      <c r="C1147" s="130">
        <v>262726</v>
      </c>
      <c r="D1147" s="157"/>
      <c r="E1147" s="6"/>
      <c r="F1147" s="30"/>
      <c r="G1147" s="157" t="s">
        <v>336</v>
      </c>
      <c r="H1147" s="195">
        <f>SUM(H1137:H1146)</f>
        <v>0</v>
      </c>
    </row>
    <row r="1148" spans="1:8" x14ac:dyDescent="0.25">
      <c r="A1148" s="37" t="s">
        <v>72</v>
      </c>
      <c r="B1148" s="144">
        <v>26</v>
      </c>
      <c r="C1148" s="118">
        <v>262813</v>
      </c>
      <c r="D1148" s="150" t="s">
        <v>337</v>
      </c>
      <c r="E1148" s="39"/>
      <c r="F1148" s="39"/>
      <c r="G1148" s="39"/>
      <c r="H1148" s="40"/>
    </row>
    <row r="1149" spans="1:8" s="2" customFormat="1" ht="13.5" x14ac:dyDescent="0.25">
      <c r="A1149" s="27"/>
      <c r="B1149" s="141">
        <v>26</v>
      </c>
      <c r="C1149" s="119">
        <v>262813</v>
      </c>
      <c r="D1149" s="110"/>
      <c r="E1149" s="32"/>
      <c r="F1149" s="42"/>
      <c r="G1149" s="33"/>
      <c r="H1149" s="11">
        <f>E1149*G1149</f>
        <v>0</v>
      </c>
    </row>
    <row r="1150" spans="1:8" s="2" customFormat="1" ht="13.5" x14ac:dyDescent="0.25">
      <c r="A1150" s="27"/>
      <c r="B1150" s="141">
        <v>26</v>
      </c>
      <c r="C1150" s="119">
        <v>262813</v>
      </c>
      <c r="D1150" s="110"/>
      <c r="E1150" s="32"/>
      <c r="F1150" s="42"/>
      <c r="G1150" s="33"/>
      <c r="H1150" s="11">
        <f t="shared" ref="H1150:H1155" si="84">E1150*G1150</f>
        <v>0</v>
      </c>
    </row>
    <row r="1151" spans="1:8" s="2" customFormat="1" ht="13.5" x14ac:dyDescent="0.25">
      <c r="A1151" s="27"/>
      <c r="B1151" s="141">
        <v>26</v>
      </c>
      <c r="C1151" s="119">
        <v>262813</v>
      </c>
      <c r="D1151" s="111"/>
      <c r="E1151" s="32"/>
      <c r="F1151" s="42"/>
      <c r="G1151" s="33"/>
      <c r="H1151" s="11">
        <f t="shared" si="84"/>
        <v>0</v>
      </c>
    </row>
    <row r="1152" spans="1:8" s="2" customFormat="1" ht="13.5" x14ac:dyDescent="0.25">
      <c r="A1152" s="27"/>
      <c r="B1152" s="141">
        <v>26</v>
      </c>
      <c r="C1152" s="119">
        <v>262813</v>
      </c>
      <c r="D1152" s="111"/>
      <c r="E1152" s="32"/>
      <c r="F1152" s="42"/>
      <c r="G1152" s="33"/>
      <c r="H1152" s="11">
        <f t="shared" si="84"/>
        <v>0</v>
      </c>
    </row>
    <row r="1153" spans="1:8" x14ac:dyDescent="0.25">
      <c r="A1153" s="27"/>
      <c r="B1153" s="141">
        <v>26</v>
      </c>
      <c r="C1153" s="119">
        <v>262813</v>
      </c>
      <c r="D1153" s="111"/>
      <c r="E1153" s="32"/>
      <c r="F1153" s="42"/>
      <c r="G1153" s="33"/>
      <c r="H1153" s="11">
        <f t="shared" si="84"/>
        <v>0</v>
      </c>
    </row>
    <row r="1154" spans="1:8" x14ac:dyDescent="0.25">
      <c r="A1154" s="27"/>
      <c r="B1154" s="141">
        <v>26</v>
      </c>
      <c r="C1154" s="119">
        <v>262813</v>
      </c>
      <c r="D1154" s="111"/>
      <c r="E1154" s="32"/>
      <c r="F1154" s="42"/>
      <c r="G1154" s="33"/>
      <c r="H1154" s="11">
        <f t="shared" si="84"/>
        <v>0</v>
      </c>
    </row>
    <row r="1155" spans="1:8" x14ac:dyDescent="0.25">
      <c r="A1155" s="27"/>
      <c r="B1155" s="141">
        <v>26</v>
      </c>
      <c r="C1155" s="119">
        <v>262813</v>
      </c>
      <c r="D1155" s="111"/>
      <c r="E1155" s="32"/>
      <c r="F1155" s="42"/>
      <c r="G1155" s="33"/>
      <c r="H1155" s="11">
        <f t="shared" si="84"/>
        <v>0</v>
      </c>
    </row>
    <row r="1156" spans="1:8" x14ac:dyDescent="0.25">
      <c r="A1156" s="27"/>
      <c r="B1156" s="141">
        <v>26</v>
      </c>
      <c r="C1156" s="119">
        <v>262813</v>
      </c>
      <c r="D1156" s="110"/>
      <c r="E1156" s="32"/>
      <c r="F1156" s="42"/>
      <c r="G1156" s="33"/>
      <c r="H1156" s="11">
        <f>E1156*G1156</f>
        <v>0</v>
      </c>
    </row>
    <row r="1157" spans="1:8" x14ac:dyDescent="0.25">
      <c r="A1157" s="27"/>
      <c r="B1157" s="141">
        <v>26</v>
      </c>
      <c r="C1157" s="119">
        <v>262813</v>
      </c>
      <c r="D1157" s="112"/>
      <c r="E1157" s="32"/>
      <c r="F1157" s="42"/>
      <c r="G1157" s="33"/>
      <c r="H1157" s="11">
        <f>E1157*G1157</f>
        <v>0</v>
      </c>
    </row>
    <row r="1158" spans="1:8" x14ac:dyDescent="0.25">
      <c r="A1158" s="27"/>
      <c r="B1158" s="141">
        <v>26</v>
      </c>
      <c r="C1158" s="119">
        <v>262813</v>
      </c>
      <c r="D1158" s="160"/>
      <c r="E1158" s="32"/>
      <c r="F1158" s="42"/>
      <c r="G1158" s="33"/>
      <c r="H1158" s="11">
        <f>E1158*G1158</f>
        <v>0</v>
      </c>
    </row>
    <row r="1159" spans="1:8" s="2" customFormat="1" ht="13.5" x14ac:dyDescent="0.25">
      <c r="A1159" s="98" t="s">
        <v>72</v>
      </c>
      <c r="B1159" s="147">
        <v>26</v>
      </c>
      <c r="C1159" s="130">
        <v>262813</v>
      </c>
      <c r="D1159" s="157"/>
      <c r="E1159" s="6"/>
      <c r="F1159" s="30"/>
      <c r="G1159" s="157" t="s">
        <v>338</v>
      </c>
      <c r="H1159" s="195">
        <f>SUM(H1149:H1158)</f>
        <v>0</v>
      </c>
    </row>
    <row r="1160" spans="1:8" s="2" customFormat="1" ht="13.5" x14ac:dyDescent="0.25">
      <c r="A1160" s="37" t="s">
        <v>72</v>
      </c>
      <c r="B1160" s="144">
        <v>26</v>
      </c>
      <c r="C1160" s="118">
        <v>262816</v>
      </c>
      <c r="D1160" s="150" t="s">
        <v>339</v>
      </c>
      <c r="E1160" s="39"/>
      <c r="F1160" s="39"/>
      <c r="G1160" s="39"/>
      <c r="H1160" s="40"/>
    </row>
    <row r="1161" spans="1:8" s="2" customFormat="1" ht="27" x14ac:dyDescent="0.25">
      <c r="A1161" s="37" t="s">
        <v>72</v>
      </c>
      <c r="B1161" s="144">
        <v>26</v>
      </c>
      <c r="C1161" s="118">
        <v>262816</v>
      </c>
      <c r="D1161" s="108" t="s">
        <v>340</v>
      </c>
      <c r="E1161" s="101"/>
      <c r="F1161" s="102"/>
      <c r="G1161" s="102"/>
      <c r="H1161" s="103"/>
    </row>
    <row r="1162" spans="1:8" s="2" customFormat="1" ht="13.5" x14ac:dyDescent="0.25">
      <c r="A1162" s="37" t="s">
        <v>72</v>
      </c>
      <c r="B1162" s="144">
        <v>26</v>
      </c>
      <c r="C1162" s="118">
        <v>262816</v>
      </c>
      <c r="D1162" s="108" t="s">
        <v>423</v>
      </c>
      <c r="E1162" s="101"/>
      <c r="F1162" s="102"/>
      <c r="G1162" s="102"/>
      <c r="H1162" s="103"/>
    </row>
    <row r="1163" spans="1:8" s="2" customFormat="1" ht="13.5" x14ac:dyDescent="0.25">
      <c r="A1163" s="27"/>
      <c r="B1163" s="141">
        <v>26</v>
      </c>
      <c r="C1163" s="119">
        <v>262816</v>
      </c>
      <c r="D1163" s="110"/>
      <c r="E1163" s="32"/>
      <c r="F1163" s="42"/>
      <c r="G1163" s="33"/>
      <c r="H1163" s="11">
        <f>E1163*G1163</f>
        <v>0</v>
      </c>
    </row>
    <row r="1164" spans="1:8" x14ac:dyDescent="0.25">
      <c r="A1164" s="27"/>
      <c r="B1164" s="141">
        <v>26</v>
      </c>
      <c r="C1164" s="119">
        <v>262816</v>
      </c>
      <c r="D1164" s="110"/>
      <c r="E1164" s="32"/>
      <c r="F1164" s="42"/>
      <c r="G1164" s="33"/>
      <c r="H1164" s="11">
        <f t="shared" ref="H1164:H1169" si="85">E1164*G1164</f>
        <v>0</v>
      </c>
    </row>
    <row r="1165" spans="1:8" x14ac:dyDescent="0.25">
      <c r="A1165" s="27"/>
      <c r="B1165" s="141">
        <v>26</v>
      </c>
      <c r="C1165" s="119">
        <v>262816</v>
      </c>
      <c r="D1165" s="111"/>
      <c r="E1165" s="32"/>
      <c r="F1165" s="42"/>
      <c r="G1165" s="33"/>
      <c r="H1165" s="11">
        <f t="shared" si="85"/>
        <v>0</v>
      </c>
    </row>
    <row r="1166" spans="1:8" x14ac:dyDescent="0.25">
      <c r="A1166" s="27"/>
      <c r="B1166" s="141">
        <v>26</v>
      </c>
      <c r="C1166" s="119">
        <v>262816</v>
      </c>
      <c r="D1166" s="111"/>
      <c r="E1166" s="32"/>
      <c r="F1166" s="42"/>
      <c r="G1166" s="33"/>
      <c r="H1166" s="11">
        <f t="shared" si="85"/>
        <v>0</v>
      </c>
    </row>
    <row r="1167" spans="1:8" x14ac:dyDescent="0.25">
      <c r="A1167" s="27"/>
      <c r="B1167" s="141">
        <v>26</v>
      </c>
      <c r="C1167" s="119">
        <v>262816</v>
      </c>
      <c r="D1167" s="111"/>
      <c r="E1167" s="32"/>
      <c r="F1167" s="42"/>
      <c r="G1167" s="33"/>
      <c r="H1167" s="11">
        <f t="shared" si="85"/>
        <v>0</v>
      </c>
    </row>
    <row r="1168" spans="1:8" x14ac:dyDescent="0.25">
      <c r="A1168" s="27"/>
      <c r="B1168" s="141">
        <v>26</v>
      </c>
      <c r="C1168" s="119">
        <v>262816</v>
      </c>
      <c r="D1168" s="111"/>
      <c r="E1168" s="32"/>
      <c r="F1168" s="42"/>
      <c r="G1168" s="33"/>
      <c r="H1168" s="11">
        <f t="shared" si="85"/>
        <v>0</v>
      </c>
    </row>
    <row r="1169" spans="1:8" x14ac:dyDescent="0.25">
      <c r="A1169" s="27"/>
      <c r="B1169" s="141">
        <v>26</v>
      </c>
      <c r="C1169" s="119">
        <v>262816</v>
      </c>
      <c r="D1169" s="111"/>
      <c r="E1169" s="32"/>
      <c r="F1169" s="42"/>
      <c r="G1169" s="33"/>
      <c r="H1169" s="11">
        <f t="shared" si="85"/>
        <v>0</v>
      </c>
    </row>
    <row r="1170" spans="1:8" s="2" customFormat="1" ht="13.5" x14ac:dyDescent="0.25">
      <c r="A1170" s="27"/>
      <c r="B1170" s="141">
        <v>26</v>
      </c>
      <c r="C1170" s="119">
        <v>262816</v>
      </c>
      <c r="D1170" s="110"/>
      <c r="E1170" s="32"/>
      <c r="F1170" s="42"/>
      <c r="G1170" s="33"/>
      <c r="H1170" s="11">
        <f>E1170*G1170</f>
        <v>0</v>
      </c>
    </row>
    <row r="1171" spans="1:8" x14ac:dyDescent="0.25">
      <c r="A1171" s="27"/>
      <c r="B1171" s="141">
        <v>26</v>
      </c>
      <c r="C1171" s="119">
        <v>262816</v>
      </c>
      <c r="D1171" s="112"/>
      <c r="E1171" s="32"/>
      <c r="F1171" s="42"/>
      <c r="G1171" s="33"/>
      <c r="H1171" s="11">
        <f>E1171*G1171</f>
        <v>0</v>
      </c>
    </row>
    <row r="1172" spans="1:8" x14ac:dyDescent="0.25">
      <c r="A1172" s="27"/>
      <c r="B1172" s="141">
        <v>26</v>
      </c>
      <c r="C1172" s="119">
        <v>262816</v>
      </c>
      <c r="D1172" s="160"/>
      <c r="E1172" s="32"/>
      <c r="F1172" s="42"/>
      <c r="G1172" s="33"/>
      <c r="H1172" s="11">
        <f>E1172*G1172</f>
        <v>0</v>
      </c>
    </row>
    <row r="1173" spans="1:8" x14ac:dyDescent="0.25">
      <c r="A1173" s="98" t="s">
        <v>72</v>
      </c>
      <c r="B1173" s="147">
        <v>26</v>
      </c>
      <c r="C1173" s="130">
        <v>262816</v>
      </c>
      <c r="D1173" s="157"/>
      <c r="E1173" s="6"/>
      <c r="F1173" s="30"/>
      <c r="G1173" s="157" t="s">
        <v>341</v>
      </c>
      <c r="H1173" s="195">
        <f>SUM(H1163:H1172)</f>
        <v>0</v>
      </c>
    </row>
    <row r="1174" spans="1:8" x14ac:dyDescent="0.25">
      <c r="A1174" s="37" t="s">
        <v>72</v>
      </c>
      <c r="B1174" s="144">
        <v>26</v>
      </c>
      <c r="C1174" s="118">
        <v>263213</v>
      </c>
      <c r="D1174" s="150" t="s">
        <v>342</v>
      </c>
      <c r="E1174" s="39"/>
      <c r="F1174" s="39"/>
      <c r="G1174" s="39"/>
      <c r="H1174" s="40"/>
    </row>
    <row r="1175" spans="1:8" s="2" customFormat="1" ht="54" x14ac:dyDescent="0.25">
      <c r="A1175" s="37" t="s">
        <v>72</v>
      </c>
      <c r="B1175" s="144">
        <v>26</v>
      </c>
      <c r="C1175" s="118">
        <v>263213</v>
      </c>
      <c r="D1175" s="108" t="s">
        <v>424</v>
      </c>
      <c r="E1175" s="101"/>
      <c r="F1175" s="102"/>
      <c r="G1175" s="102"/>
      <c r="H1175" s="103"/>
    </row>
    <row r="1176" spans="1:8" s="2" customFormat="1" ht="13.5" x14ac:dyDescent="0.25">
      <c r="A1176" s="27"/>
      <c r="B1176" s="141">
        <v>26</v>
      </c>
      <c r="C1176" s="119">
        <v>263213</v>
      </c>
      <c r="D1176" s="110"/>
      <c r="E1176" s="32"/>
      <c r="F1176" s="42"/>
      <c r="G1176" s="33"/>
      <c r="H1176" s="11">
        <f>E1176*G1176</f>
        <v>0</v>
      </c>
    </row>
    <row r="1177" spans="1:8" x14ac:dyDescent="0.25">
      <c r="A1177" s="27"/>
      <c r="B1177" s="141">
        <v>26</v>
      </c>
      <c r="C1177" s="119">
        <v>263213</v>
      </c>
      <c r="D1177" s="110"/>
      <c r="E1177" s="32"/>
      <c r="F1177" s="42"/>
      <c r="G1177" s="33"/>
      <c r="H1177" s="11">
        <f t="shared" ref="H1177:H1182" si="86">E1177*G1177</f>
        <v>0</v>
      </c>
    </row>
    <row r="1178" spans="1:8" x14ac:dyDescent="0.25">
      <c r="A1178" s="27"/>
      <c r="B1178" s="141">
        <v>26</v>
      </c>
      <c r="C1178" s="119">
        <v>263213</v>
      </c>
      <c r="D1178" s="111"/>
      <c r="E1178" s="32"/>
      <c r="F1178" s="42"/>
      <c r="G1178" s="33"/>
      <c r="H1178" s="11">
        <f t="shared" si="86"/>
        <v>0</v>
      </c>
    </row>
    <row r="1179" spans="1:8" x14ac:dyDescent="0.25">
      <c r="A1179" s="27"/>
      <c r="B1179" s="141">
        <v>26</v>
      </c>
      <c r="C1179" s="119">
        <v>263213</v>
      </c>
      <c r="D1179" s="111"/>
      <c r="E1179" s="32"/>
      <c r="F1179" s="42"/>
      <c r="G1179" s="33"/>
      <c r="H1179" s="11">
        <f t="shared" si="86"/>
        <v>0</v>
      </c>
    </row>
    <row r="1180" spans="1:8" x14ac:dyDescent="0.25">
      <c r="A1180" s="27"/>
      <c r="B1180" s="141">
        <v>26</v>
      </c>
      <c r="C1180" s="119">
        <v>263213</v>
      </c>
      <c r="D1180" s="111"/>
      <c r="E1180" s="32"/>
      <c r="F1180" s="42"/>
      <c r="G1180" s="33"/>
      <c r="H1180" s="11">
        <f t="shared" si="86"/>
        <v>0</v>
      </c>
    </row>
    <row r="1181" spans="1:8" x14ac:dyDescent="0.25">
      <c r="A1181" s="27"/>
      <c r="B1181" s="141">
        <v>26</v>
      </c>
      <c r="C1181" s="119">
        <v>263213</v>
      </c>
      <c r="D1181" s="111"/>
      <c r="E1181" s="32"/>
      <c r="F1181" s="42"/>
      <c r="G1181" s="33"/>
      <c r="H1181" s="11">
        <f t="shared" si="86"/>
        <v>0</v>
      </c>
    </row>
    <row r="1182" spans="1:8" x14ac:dyDescent="0.25">
      <c r="A1182" s="27"/>
      <c r="B1182" s="141">
        <v>26</v>
      </c>
      <c r="C1182" s="119">
        <v>263213</v>
      </c>
      <c r="D1182" s="111"/>
      <c r="E1182" s="32"/>
      <c r="F1182" s="42"/>
      <c r="G1182" s="33"/>
      <c r="H1182" s="11">
        <f t="shared" si="86"/>
        <v>0</v>
      </c>
    </row>
    <row r="1183" spans="1:8" x14ac:dyDescent="0.25">
      <c r="A1183" s="27"/>
      <c r="B1183" s="141">
        <v>26</v>
      </c>
      <c r="C1183" s="119">
        <v>263213</v>
      </c>
      <c r="D1183" s="110"/>
      <c r="E1183" s="32"/>
      <c r="F1183" s="42"/>
      <c r="G1183" s="33"/>
      <c r="H1183" s="11">
        <f>E1183*G1183</f>
        <v>0</v>
      </c>
    </row>
    <row r="1184" spans="1:8" x14ac:dyDescent="0.25">
      <c r="A1184" s="27"/>
      <c r="B1184" s="141">
        <v>26</v>
      </c>
      <c r="C1184" s="119">
        <v>263213</v>
      </c>
      <c r="D1184" s="112"/>
      <c r="E1184" s="32"/>
      <c r="F1184" s="42"/>
      <c r="G1184" s="33"/>
      <c r="H1184" s="11">
        <f>E1184*G1184</f>
        <v>0</v>
      </c>
    </row>
    <row r="1185" spans="1:8" x14ac:dyDescent="0.25">
      <c r="A1185" s="27"/>
      <c r="B1185" s="141">
        <v>26</v>
      </c>
      <c r="C1185" s="119">
        <v>263213</v>
      </c>
      <c r="D1185" s="160"/>
      <c r="E1185" s="32"/>
      <c r="F1185" s="42"/>
      <c r="G1185" s="33"/>
      <c r="H1185" s="11">
        <f>E1185*G1185</f>
        <v>0</v>
      </c>
    </row>
    <row r="1186" spans="1:8" x14ac:dyDescent="0.25">
      <c r="A1186" s="98" t="s">
        <v>72</v>
      </c>
      <c r="B1186" s="147">
        <v>26</v>
      </c>
      <c r="C1186" s="130">
        <v>263213</v>
      </c>
      <c r="D1186" s="157"/>
      <c r="E1186" s="6"/>
      <c r="F1186" s="30"/>
      <c r="G1186" s="157" t="s">
        <v>343</v>
      </c>
      <c r="H1186" s="195">
        <f>SUM(H1176:H1185)</f>
        <v>0</v>
      </c>
    </row>
    <row r="1187" spans="1:8" s="2" customFormat="1" ht="13.5" x14ac:dyDescent="0.25">
      <c r="A1187" s="37" t="s">
        <v>72</v>
      </c>
      <c r="B1187" s="144">
        <v>26</v>
      </c>
      <c r="C1187" s="118">
        <v>263353</v>
      </c>
      <c r="D1187" s="150" t="s">
        <v>344</v>
      </c>
      <c r="E1187" s="39"/>
      <c r="F1187" s="39"/>
      <c r="G1187" s="39"/>
      <c r="H1187" s="40"/>
    </row>
    <row r="1188" spans="1:8" ht="40.5" x14ac:dyDescent="0.25">
      <c r="A1188" s="37" t="s">
        <v>72</v>
      </c>
      <c r="B1188" s="144">
        <v>26</v>
      </c>
      <c r="C1188" s="118">
        <v>263353</v>
      </c>
      <c r="D1188" s="108" t="s">
        <v>345</v>
      </c>
      <c r="E1188" s="101"/>
      <c r="F1188" s="102"/>
      <c r="G1188" s="102"/>
      <c r="H1188" s="103"/>
    </row>
    <row r="1189" spans="1:8" s="2" customFormat="1" ht="13.5" x14ac:dyDescent="0.25">
      <c r="A1189" s="27"/>
      <c r="B1189" s="141">
        <v>26</v>
      </c>
      <c r="C1189" s="119">
        <v>263353</v>
      </c>
      <c r="D1189" s="110"/>
      <c r="E1189" s="32"/>
      <c r="F1189" s="42"/>
      <c r="G1189" s="33"/>
      <c r="H1189" s="11">
        <f>E1189*G1189</f>
        <v>0</v>
      </c>
    </row>
    <row r="1190" spans="1:8" s="2" customFormat="1" ht="13.5" x14ac:dyDescent="0.25">
      <c r="A1190" s="27"/>
      <c r="B1190" s="141">
        <v>26</v>
      </c>
      <c r="C1190" s="119">
        <v>263353</v>
      </c>
      <c r="D1190" s="110"/>
      <c r="E1190" s="32"/>
      <c r="F1190" s="42"/>
      <c r="G1190" s="33"/>
      <c r="H1190" s="11">
        <f t="shared" ref="H1190:H1195" si="87">E1190*G1190</f>
        <v>0</v>
      </c>
    </row>
    <row r="1191" spans="1:8" s="2" customFormat="1" ht="13.5" x14ac:dyDescent="0.25">
      <c r="A1191" s="27"/>
      <c r="B1191" s="141">
        <v>26</v>
      </c>
      <c r="C1191" s="119">
        <v>263353</v>
      </c>
      <c r="D1191" s="111"/>
      <c r="E1191" s="32"/>
      <c r="F1191" s="42"/>
      <c r="G1191" s="33"/>
      <c r="H1191" s="11">
        <f t="shared" si="87"/>
        <v>0</v>
      </c>
    </row>
    <row r="1192" spans="1:8" s="2" customFormat="1" ht="13.5" x14ac:dyDescent="0.25">
      <c r="A1192" s="27"/>
      <c r="B1192" s="141">
        <v>26</v>
      </c>
      <c r="C1192" s="119">
        <v>263353</v>
      </c>
      <c r="D1192" s="111"/>
      <c r="E1192" s="32"/>
      <c r="F1192" s="42"/>
      <c r="G1192" s="33"/>
      <c r="H1192" s="11">
        <f t="shared" si="87"/>
        <v>0</v>
      </c>
    </row>
    <row r="1193" spans="1:8" x14ac:dyDescent="0.25">
      <c r="A1193" s="27"/>
      <c r="B1193" s="141">
        <v>26</v>
      </c>
      <c r="C1193" s="119">
        <v>263353</v>
      </c>
      <c r="D1193" s="111"/>
      <c r="E1193" s="32"/>
      <c r="F1193" s="42"/>
      <c r="G1193" s="33"/>
      <c r="H1193" s="11">
        <f t="shared" si="87"/>
        <v>0</v>
      </c>
    </row>
    <row r="1194" spans="1:8" x14ac:dyDescent="0.25">
      <c r="A1194" s="27"/>
      <c r="B1194" s="141">
        <v>26</v>
      </c>
      <c r="C1194" s="119">
        <v>263353</v>
      </c>
      <c r="D1194" s="111"/>
      <c r="E1194" s="32"/>
      <c r="F1194" s="42"/>
      <c r="G1194" s="33"/>
      <c r="H1194" s="11">
        <f t="shared" si="87"/>
        <v>0</v>
      </c>
    </row>
    <row r="1195" spans="1:8" x14ac:dyDescent="0.25">
      <c r="A1195" s="27"/>
      <c r="B1195" s="141">
        <v>26</v>
      </c>
      <c r="C1195" s="119">
        <v>263353</v>
      </c>
      <c r="D1195" s="111"/>
      <c r="E1195" s="32"/>
      <c r="F1195" s="42"/>
      <c r="G1195" s="33"/>
      <c r="H1195" s="11">
        <f t="shared" si="87"/>
        <v>0</v>
      </c>
    </row>
    <row r="1196" spans="1:8" x14ac:dyDescent="0.25">
      <c r="A1196" s="27"/>
      <c r="B1196" s="141">
        <v>26</v>
      </c>
      <c r="C1196" s="119">
        <v>263353</v>
      </c>
      <c r="D1196" s="110"/>
      <c r="E1196" s="32"/>
      <c r="F1196" s="42"/>
      <c r="G1196" s="33"/>
      <c r="H1196" s="11">
        <f>E1196*G1196</f>
        <v>0</v>
      </c>
    </row>
    <row r="1197" spans="1:8" x14ac:dyDescent="0.25">
      <c r="A1197" s="27"/>
      <c r="B1197" s="141">
        <v>26</v>
      </c>
      <c r="C1197" s="119">
        <v>263353</v>
      </c>
      <c r="D1197" s="112"/>
      <c r="E1197" s="32"/>
      <c r="F1197" s="42"/>
      <c r="G1197" s="33"/>
      <c r="H1197" s="11">
        <f>E1197*G1197</f>
        <v>0</v>
      </c>
    </row>
    <row r="1198" spans="1:8" s="2" customFormat="1" ht="13.5" x14ac:dyDescent="0.25">
      <c r="A1198" s="27"/>
      <c r="B1198" s="141">
        <v>26</v>
      </c>
      <c r="C1198" s="119">
        <v>263353</v>
      </c>
      <c r="D1198" s="160"/>
      <c r="E1198" s="32"/>
      <c r="F1198" s="42"/>
      <c r="G1198" s="33"/>
      <c r="H1198" s="11">
        <f>E1198*G1198</f>
        <v>0</v>
      </c>
    </row>
    <row r="1199" spans="1:8" x14ac:dyDescent="0.25">
      <c r="A1199" s="98" t="s">
        <v>72</v>
      </c>
      <c r="B1199" s="147">
        <v>26</v>
      </c>
      <c r="C1199" s="130">
        <v>263353</v>
      </c>
      <c r="D1199" s="157"/>
      <c r="E1199" s="6"/>
      <c r="F1199" s="30"/>
      <c r="G1199" s="157" t="s">
        <v>346</v>
      </c>
      <c r="H1199" s="195">
        <f>SUM(H1189:H1198)</f>
        <v>0</v>
      </c>
    </row>
    <row r="1200" spans="1:8" x14ac:dyDescent="0.25">
      <c r="A1200" s="37" t="s">
        <v>72</v>
      </c>
      <c r="B1200" s="144">
        <v>26</v>
      </c>
      <c r="C1200" s="118">
        <v>263600</v>
      </c>
      <c r="D1200" s="150" t="s">
        <v>347</v>
      </c>
      <c r="E1200" s="39"/>
      <c r="F1200" s="39"/>
      <c r="G1200" s="39"/>
      <c r="H1200" s="40"/>
    </row>
    <row r="1201" spans="1:8" ht="40.5" x14ac:dyDescent="0.25">
      <c r="A1201" s="37" t="s">
        <v>72</v>
      </c>
      <c r="B1201" s="144">
        <v>26</v>
      </c>
      <c r="C1201" s="118">
        <v>263600</v>
      </c>
      <c r="D1201" s="108" t="s">
        <v>425</v>
      </c>
      <c r="E1201" s="101"/>
      <c r="F1201" s="102"/>
      <c r="G1201" s="102"/>
      <c r="H1201" s="103"/>
    </row>
    <row r="1202" spans="1:8" s="2" customFormat="1" ht="13.5" x14ac:dyDescent="0.25">
      <c r="A1202" s="27"/>
      <c r="B1202" s="141">
        <v>26</v>
      </c>
      <c r="C1202" s="119">
        <v>263600</v>
      </c>
      <c r="D1202" s="110"/>
      <c r="E1202" s="32"/>
      <c r="F1202" s="42"/>
      <c r="G1202" s="33"/>
      <c r="H1202" s="11">
        <f>E1202*G1202</f>
        <v>0</v>
      </c>
    </row>
    <row r="1203" spans="1:8" s="2" customFormat="1" ht="13.5" x14ac:dyDescent="0.25">
      <c r="A1203" s="27"/>
      <c r="B1203" s="141">
        <v>26</v>
      </c>
      <c r="C1203" s="119">
        <v>263600</v>
      </c>
      <c r="D1203" s="110"/>
      <c r="E1203" s="32"/>
      <c r="F1203" s="42"/>
      <c r="G1203" s="33"/>
      <c r="H1203" s="11">
        <f t="shared" ref="H1203:H1208" si="88">E1203*G1203</f>
        <v>0</v>
      </c>
    </row>
    <row r="1204" spans="1:8" s="2" customFormat="1" ht="13.5" x14ac:dyDescent="0.25">
      <c r="A1204" s="27"/>
      <c r="B1204" s="141">
        <v>26</v>
      </c>
      <c r="C1204" s="119">
        <v>263600</v>
      </c>
      <c r="D1204" s="111"/>
      <c r="E1204" s="32"/>
      <c r="F1204" s="42"/>
      <c r="G1204" s="33"/>
      <c r="H1204" s="11">
        <f t="shared" si="88"/>
        <v>0</v>
      </c>
    </row>
    <row r="1205" spans="1:8" s="2" customFormat="1" ht="13.5" x14ac:dyDescent="0.25">
      <c r="A1205" s="27"/>
      <c r="B1205" s="141">
        <v>26</v>
      </c>
      <c r="C1205" s="119">
        <v>263600</v>
      </c>
      <c r="D1205" s="111"/>
      <c r="E1205" s="32"/>
      <c r="F1205" s="42"/>
      <c r="G1205" s="33"/>
      <c r="H1205" s="11">
        <f t="shared" si="88"/>
        <v>0</v>
      </c>
    </row>
    <row r="1206" spans="1:8" x14ac:dyDescent="0.25">
      <c r="A1206" s="27"/>
      <c r="B1206" s="141">
        <v>26</v>
      </c>
      <c r="C1206" s="119">
        <v>263600</v>
      </c>
      <c r="D1206" s="111"/>
      <c r="E1206" s="32"/>
      <c r="F1206" s="42"/>
      <c r="G1206" s="33"/>
      <c r="H1206" s="11">
        <f t="shared" si="88"/>
        <v>0</v>
      </c>
    </row>
    <row r="1207" spans="1:8" x14ac:dyDescent="0.25">
      <c r="A1207" s="27"/>
      <c r="B1207" s="141">
        <v>26</v>
      </c>
      <c r="C1207" s="119">
        <v>263600</v>
      </c>
      <c r="D1207" s="111"/>
      <c r="E1207" s="32"/>
      <c r="F1207" s="42"/>
      <c r="G1207" s="33"/>
      <c r="H1207" s="11">
        <f t="shared" si="88"/>
        <v>0</v>
      </c>
    </row>
    <row r="1208" spans="1:8" x14ac:dyDescent="0.25">
      <c r="A1208" s="27"/>
      <c r="B1208" s="141">
        <v>26</v>
      </c>
      <c r="C1208" s="119">
        <v>263600</v>
      </c>
      <c r="D1208" s="111"/>
      <c r="E1208" s="32"/>
      <c r="F1208" s="42"/>
      <c r="G1208" s="33"/>
      <c r="H1208" s="11">
        <f t="shared" si="88"/>
        <v>0</v>
      </c>
    </row>
    <row r="1209" spans="1:8" x14ac:dyDescent="0.25">
      <c r="A1209" s="27"/>
      <c r="B1209" s="141">
        <v>26</v>
      </c>
      <c r="C1209" s="119">
        <v>263600</v>
      </c>
      <c r="D1209" s="110"/>
      <c r="E1209" s="32"/>
      <c r="F1209" s="42"/>
      <c r="G1209" s="33"/>
      <c r="H1209" s="11">
        <f>E1209*G1209</f>
        <v>0</v>
      </c>
    </row>
    <row r="1210" spans="1:8" x14ac:dyDescent="0.25">
      <c r="A1210" s="27"/>
      <c r="B1210" s="141">
        <v>26</v>
      </c>
      <c r="C1210" s="119">
        <v>263600</v>
      </c>
      <c r="D1210" s="112"/>
      <c r="E1210" s="32"/>
      <c r="F1210" s="42"/>
      <c r="G1210" s="33"/>
      <c r="H1210" s="11">
        <f>E1210*G1210</f>
        <v>0</v>
      </c>
    </row>
    <row r="1211" spans="1:8" x14ac:dyDescent="0.25">
      <c r="A1211" s="27"/>
      <c r="B1211" s="141">
        <v>26</v>
      </c>
      <c r="C1211" s="119">
        <v>263600</v>
      </c>
      <c r="D1211" s="160"/>
      <c r="E1211" s="32"/>
      <c r="F1211" s="42"/>
      <c r="G1211" s="33"/>
      <c r="H1211" s="11">
        <f>E1211*G1211</f>
        <v>0</v>
      </c>
    </row>
    <row r="1212" spans="1:8" s="2" customFormat="1" ht="13.5" x14ac:dyDescent="0.25">
      <c r="A1212" s="98" t="s">
        <v>72</v>
      </c>
      <c r="B1212" s="147">
        <v>26</v>
      </c>
      <c r="C1212" s="130">
        <v>263600</v>
      </c>
      <c r="D1212" s="157"/>
      <c r="E1212" s="6"/>
      <c r="F1212" s="30"/>
      <c r="G1212" s="157" t="s">
        <v>348</v>
      </c>
      <c r="H1212" s="195">
        <f>SUM(H1202:H1211)</f>
        <v>0</v>
      </c>
    </row>
    <row r="1213" spans="1:8" s="2" customFormat="1" ht="13.5" x14ac:dyDescent="0.25">
      <c r="A1213" s="37" t="s">
        <v>72</v>
      </c>
      <c r="B1213" s="144">
        <v>26</v>
      </c>
      <c r="C1213" s="118">
        <v>265100</v>
      </c>
      <c r="D1213" s="150" t="s">
        <v>349</v>
      </c>
      <c r="E1213" s="39"/>
      <c r="F1213" s="39"/>
      <c r="G1213" s="39"/>
      <c r="H1213" s="40"/>
    </row>
    <row r="1214" spans="1:8" s="2" customFormat="1" ht="13.5" x14ac:dyDescent="0.25">
      <c r="A1214" s="27"/>
      <c r="B1214" s="141">
        <v>26</v>
      </c>
      <c r="C1214" s="119">
        <v>265100</v>
      </c>
      <c r="D1214" s="110"/>
      <c r="E1214" s="32"/>
      <c r="F1214" s="42"/>
      <c r="G1214" s="33"/>
      <c r="H1214" s="11">
        <f>E1214*G1214</f>
        <v>0</v>
      </c>
    </row>
    <row r="1215" spans="1:8" x14ac:dyDescent="0.25">
      <c r="A1215" s="27"/>
      <c r="B1215" s="141">
        <v>26</v>
      </c>
      <c r="C1215" s="119">
        <v>265100</v>
      </c>
      <c r="D1215" s="110"/>
      <c r="E1215" s="32"/>
      <c r="F1215" s="42"/>
      <c r="G1215" s="33"/>
      <c r="H1215" s="11">
        <f t="shared" ref="H1215:H1220" si="89">E1215*G1215</f>
        <v>0</v>
      </c>
    </row>
    <row r="1216" spans="1:8" x14ac:dyDescent="0.25">
      <c r="A1216" s="27"/>
      <c r="B1216" s="141">
        <v>26</v>
      </c>
      <c r="C1216" s="119">
        <v>265100</v>
      </c>
      <c r="D1216" s="111"/>
      <c r="E1216" s="32"/>
      <c r="F1216" s="42"/>
      <c r="G1216" s="33"/>
      <c r="H1216" s="11">
        <f t="shared" si="89"/>
        <v>0</v>
      </c>
    </row>
    <row r="1217" spans="1:8" x14ac:dyDescent="0.25">
      <c r="A1217" s="27"/>
      <c r="B1217" s="141">
        <v>26</v>
      </c>
      <c r="C1217" s="119">
        <v>265100</v>
      </c>
      <c r="D1217" s="111"/>
      <c r="E1217" s="32"/>
      <c r="F1217" s="42"/>
      <c r="G1217" s="33"/>
      <c r="H1217" s="11">
        <f t="shared" si="89"/>
        <v>0</v>
      </c>
    </row>
    <row r="1218" spans="1:8" x14ac:dyDescent="0.25">
      <c r="A1218" s="27"/>
      <c r="B1218" s="141">
        <v>26</v>
      </c>
      <c r="C1218" s="119">
        <v>265100</v>
      </c>
      <c r="D1218" s="111"/>
      <c r="E1218" s="32"/>
      <c r="F1218" s="42"/>
      <c r="G1218" s="33"/>
      <c r="H1218" s="11">
        <f t="shared" si="89"/>
        <v>0</v>
      </c>
    </row>
    <row r="1219" spans="1:8" x14ac:dyDescent="0.25">
      <c r="A1219" s="27"/>
      <c r="B1219" s="141">
        <v>26</v>
      </c>
      <c r="C1219" s="119">
        <v>265100</v>
      </c>
      <c r="D1219" s="111"/>
      <c r="E1219" s="32"/>
      <c r="F1219" s="42"/>
      <c r="G1219" s="33"/>
      <c r="H1219" s="11">
        <f t="shared" si="89"/>
        <v>0</v>
      </c>
    </row>
    <row r="1220" spans="1:8" x14ac:dyDescent="0.25">
      <c r="A1220" s="27"/>
      <c r="B1220" s="141">
        <v>26</v>
      </c>
      <c r="C1220" s="119">
        <v>265100</v>
      </c>
      <c r="D1220" s="111"/>
      <c r="E1220" s="32"/>
      <c r="F1220" s="42"/>
      <c r="G1220" s="33"/>
      <c r="H1220" s="11">
        <f t="shared" si="89"/>
        <v>0</v>
      </c>
    </row>
    <row r="1221" spans="1:8" s="2" customFormat="1" ht="13.5" x14ac:dyDescent="0.25">
      <c r="A1221" s="27"/>
      <c r="B1221" s="141">
        <v>26</v>
      </c>
      <c r="C1221" s="119">
        <v>265100</v>
      </c>
      <c r="D1221" s="110"/>
      <c r="E1221" s="32"/>
      <c r="F1221" s="42"/>
      <c r="G1221" s="33"/>
      <c r="H1221" s="11">
        <f>E1221*G1221</f>
        <v>0</v>
      </c>
    </row>
    <row r="1222" spans="1:8" x14ac:dyDescent="0.25">
      <c r="A1222" s="27"/>
      <c r="B1222" s="141">
        <v>26</v>
      </c>
      <c r="C1222" s="119">
        <v>265100</v>
      </c>
      <c r="D1222" s="112"/>
      <c r="E1222" s="32"/>
      <c r="F1222" s="42"/>
      <c r="G1222" s="33"/>
      <c r="H1222" s="11">
        <f>E1222*G1222</f>
        <v>0</v>
      </c>
    </row>
    <row r="1223" spans="1:8" x14ac:dyDescent="0.25">
      <c r="A1223" s="27"/>
      <c r="B1223" s="141">
        <v>26</v>
      </c>
      <c r="C1223" s="119">
        <v>265100</v>
      </c>
      <c r="D1223" s="160"/>
      <c r="E1223" s="32"/>
      <c r="F1223" s="42"/>
      <c r="G1223" s="33"/>
      <c r="H1223" s="11">
        <f>E1223*G1223</f>
        <v>0</v>
      </c>
    </row>
    <row r="1224" spans="1:8" x14ac:dyDescent="0.25">
      <c r="A1224" s="98" t="s">
        <v>72</v>
      </c>
      <c r="B1224" s="147">
        <v>26</v>
      </c>
      <c r="C1224" s="130">
        <v>265100</v>
      </c>
      <c r="D1224" s="157"/>
      <c r="E1224" s="6"/>
      <c r="F1224" s="30"/>
      <c r="G1224" s="157" t="s">
        <v>350</v>
      </c>
      <c r="H1224" s="195">
        <f>SUM(H1214:H1223)</f>
        <v>0</v>
      </c>
    </row>
    <row r="1225" spans="1:8" x14ac:dyDescent="0.25">
      <c r="A1225" s="37" t="s">
        <v>72</v>
      </c>
      <c r="B1225" s="144">
        <v>26</v>
      </c>
      <c r="C1225" s="118">
        <v>265600</v>
      </c>
      <c r="D1225" s="150" t="s">
        <v>351</v>
      </c>
      <c r="E1225" s="39"/>
      <c r="F1225" s="39"/>
      <c r="G1225" s="39"/>
      <c r="H1225" s="40"/>
    </row>
    <row r="1226" spans="1:8" s="2" customFormat="1" ht="13.5" x14ac:dyDescent="0.25">
      <c r="A1226" s="27"/>
      <c r="B1226" s="141">
        <v>26</v>
      </c>
      <c r="C1226" s="119">
        <v>265600</v>
      </c>
      <c r="D1226" s="110"/>
      <c r="E1226" s="32"/>
      <c r="F1226" s="42"/>
      <c r="G1226" s="33"/>
      <c r="H1226" s="11">
        <f>E1226*G1226</f>
        <v>0</v>
      </c>
    </row>
    <row r="1227" spans="1:8" x14ac:dyDescent="0.25">
      <c r="A1227" s="27"/>
      <c r="B1227" s="141">
        <v>26</v>
      </c>
      <c r="C1227" s="119">
        <v>265600</v>
      </c>
      <c r="D1227" s="110"/>
      <c r="E1227" s="32"/>
      <c r="F1227" s="42"/>
      <c r="G1227" s="33"/>
      <c r="H1227" s="11">
        <f t="shared" ref="H1227:H1232" si="90">E1227*G1227</f>
        <v>0</v>
      </c>
    </row>
    <row r="1228" spans="1:8" x14ac:dyDescent="0.25">
      <c r="A1228" s="27"/>
      <c r="B1228" s="141">
        <v>26</v>
      </c>
      <c r="C1228" s="119">
        <v>265600</v>
      </c>
      <c r="D1228" s="111"/>
      <c r="E1228" s="32"/>
      <c r="F1228" s="42"/>
      <c r="G1228" s="33"/>
      <c r="H1228" s="11">
        <f t="shared" si="90"/>
        <v>0</v>
      </c>
    </row>
    <row r="1229" spans="1:8" x14ac:dyDescent="0.25">
      <c r="A1229" s="27"/>
      <c r="B1229" s="141">
        <v>26</v>
      </c>
      <c r="C1229" s="119">
        <v>265600</v>
      </c>
      <c r="D1229" s="111"/>
      <c r="E1229" s="32"/>
      <c r="F1229" s="42"/>
      <c r="G1229" s="33"/>
      <c r="H1229" s="11">
        <f t="shared" si="90"/>
        <v>0</v>
      </c>
    </row>
    <row r="1230" spans="1:8" x14ac:dyDescent="0.25">
      <c r="A1230" s="27"/>
      <c r="B1230" s="141">
        <v>26</v>
      </c>
      <c r="C1230" s="119">
        <v>265600</v>
      </c>
      <c r="D1230" s="111"/>
      <c r="E1230" s="32"/>
      <c r="F1230" s="42"/>
      <c r="G1230" s="33"/>
      <c r="H1230" s="11">
        <f t="shared" si="90"/>
        <v>0</v>
      </c>
    </row>
    <row r="1231" spans="1:8" x14ac:dyDescent="0.25">
      <c r="A1231" s="27"/>
      <c r="B1231" s="141">
        <v>26</v>
      </c>
      <c r="C1231" s="119">
        <v>265600</v>
      </c>
      <c r="D1231" s="111"/>
      <c r="E1231" s="32"/>
      <c r="F1231" s="42"/>
      <c r="G1231" s="33"/>
      <c r="H1231" s="11">
        <f t="shared" si="90"/>
        <v>0</v>
      </c>
    </row>
    <row r="1232" spans="1:8" x14ac:dyDescent="0.25">
      <c r="A1232" s="27"/>
      <c r="B1232" s="141">
        <v>26</v>
      </c>
      <c r="C1232" s="119">
        <v>265600</v>
      </c>
      <c r="D1232" s="111"/>
      <c r="E1232" s="32"/>
      <c r="F1232" s="42"/>
      <c r="G1232" s="33"/>
      <c r="H1232" s="11">
        <f t="shared" si="90"/>
        <v>0</v>
      </c>
    </row>
    <row r="1233" spans="1:8" x14ac:dyDescent="0.25">
      <c r="A1233" s="27"/>
      <c r="B1233" s="141">
        <v>26</v>
      </c>
      <c r="C1233" s="119">
        <v>265600</v>
      </c>
      <c r="D1233" s="110"/>
      <c r="E1233" s="32"/>
      <c r="F1233" s="42"/>
      <c r="G1233" s="33"/>
      <c r="H1233" s="11">
        <f>E1233*G1233</f>
        <v>0</v>
      </c>
    </row>
    <row r="1234" spans="1:8" x14ac:dyDescent="0.25">
      <c r="A1234" s="27"/>
      <c r="B1234" s="141">
        <v>26</v>
      </c>
      <c r="C1234" s="119">
        <v>265600</v>
      </c>
      <c r="D1234" s="112"/>
      <c r="E1234" s="32"/>
      <c r="F1234" s="42"/>
      <c r="G1234" s="33"/>
      <c r="H1234" s="11">
        <f>E1234*G1234</f>
        <v>0</v>
      </c>
    </row>
    <row r="1235" spans="1:8" x14ac:dyDescent="0.25">
      <c r="A1235" s="27"/>
      <c r="B1235" s="141">
        <v>26</v>
      </c>
      <c r="C1235" s="119">
        <v>265600</v>
      </c>
      <c r="D1235" s="160"/>
      <c r="E1235" s="32"/>
      <c r="F1235" s="42"/>
      <c r="G1235" s="33"/>
      <c r="H1235" s="11">
        <f>E1235*G1235</f>
        <v>0</v>
      </c>
    </row>
    <row r="1236" spans="1:8" x14ac:dyDescent="0.25">
      <c r="A1236" s="98" t="s">
        <v>72</v>
      </c>
      <c r="B1236" s="147">
        <v>26</v>
      </c>
      <c r="C1236" s="130">
        <v>265600</v>
      </c>
      <c r="D1236" s="157"/>
      <c r="E1236" s="6"/>
      <c r="F1236" s="30"/>
      <c r="G1236" s="157" t="s">
        <v>352</v>
      </c>
      <c r="H1236" s="195">
        <f>SUM(H1226:H1235)</f>
        <v>0</v>
      </c>
    </row>
    <row r="1237" spans="1:8" x14ac:dyDescent="0.25">
      <c r="A1237" s="96"/>
      <c r="B1237" s="146">
        <v>26</v>
      </c>
      <c r="C1237" s="129"/>
      <c r="D1237" s="164"/>
      <c r="E1237" s="36"/>
      <c r="F1237" s="36"/>
      <c r="G1237" s="164" t="s">
        <v>353</v>
      </c>
      <c r="H1237" s="196">
        <f>H1083+H1099+H1111+H1123+H1135+H1147+H1159+H1173+H1186+H1199+H1212+H1224+H1236</f>
        <v>0</v>
      </c>
    </row>
    <row r="1238" spans="1:8" s="2" customFormat="1" ht="13.5" x14ac:dyDescent="0.25">
      <c r="A1238" s="55" t="s">
        <v>72</v>
      </c>
      <c r="B1238" s="139"/>
      <c r="C1238" s="127"/>
      <c r="D1238" s="53"/>
      <c r="E1238" s="54"/>
      <c r="F1238" s="54"/>
      <c r="G1238" s="54"/>
      <c r="H1238" s="54"/>
    </row>
    <row r="1239" spans="1:8" x14ac:dyDescent="0.25">
      <c r="A1239" s="100" t="s">
        <v>70</v>
      </c>
      <c r="B1239" s="143">
        <v>27</v>
      </c>
      <c r="C1239" s="128"/>
      <c r="D1239" s="22" t="s">
        <v>354</v>
      </c>
      <c r="E1239" s="22"/>
      <c r="F1239" s="22"/>
      <c r="G1239" s="22"/>
      <c r="H1239" s="22"/>
    </row>
    <row r="1240" spans="1:8" x14ac:dyDescent="0.25">
      <c r="A1240" s="37" t="s">
        <v>72</v>
      </c>
      <c r="B1240" s="144">
        <v>27</v>
      </c>
      <c r="C1240" s="118">
        <v>275123</v>
      </c>
      <c r="D1240" s="150" t="s">
        <v>355</v>
      </c>
      <c r="E1240" s="39"/>
      <c r="F1240" s="39"/>
      <c r="G1240" s="39"/>
      <c r="H1240" s="40"/>
    </row>
    <row r="1241" spans="1:8" s="2" customFormat="1" ht="13.5" x14ac:dyDescent="0.25">
      <c r="A1241" s="27"/>
      <c r="B1241" s="141">
        <v>27</v>
      </c>
      <c r="C1241" s="119">
        <v>275123</v>
      </c>
      <c r="D1241" s="110"/>
      <c r="E1241" s="32"/>
      <c r="F1241" s="42"/>
      <c r="G1241" s="33"/>
      <c r="H1241" s="11">
        <f>E1241*G1241</f>
        <v>0</v>
      </c>
    </row>
    <row r="1242" spans="1:8" s="2" customFormat="1" ht="13.5" x14ac:dyDescent="0.25">
      <c r="A1242" s="27"/>
      <c r="B1242" s="141">
        <v>27</v>
      </c>
      <c r="C1242" s="119">
        <v>275123</v>
      </c>
      <c r="D1242" s="110"/>
      <c r="E1242" s="32"/>
      <c r="F1242" s="42"/>
      <c r="G1242" s="33"/>
      <c r="H1242" s="11">
        <f t="shared" ref="H1242:H1247" si="91">E1242*G1242</f>
        <v>0</v>
      </c>
    </row>
    <row r="1243" spans="1:8" s="2" customFormat="1" ht="13.5" x14ac:dyDescent="0.25">
      <c r="A1243" s="27"/>
      <c r="B1243" s="141">
        <v>27</v>
      </c>
      <c r="C1243" s="119">
        <v>275123</v>
      </c>
      <c r="D1243" s="111"/>
      <c r="E1243" s="32"/>
      <c r="F1243" s="42"/>
      <c r="G1243" s="33"/>
      <c r="H1243" s="11">
        <f t="shared" si="91"/>
        <v>0</v>
      </c>
    </row>
    <row r="1244" spans="1:8" s="2" customFormat="1" ht="13.5" x14ac:dyDescent="0.25">
      <c r="A1244" s="27"/>
      <c r="B1244" s="141">
        <v>27</v>
      </c>
      <c r="C1244" s="119">
        <v>275123</v>
      </c>
      <c r="D1244" s="111"/>
      <c r="E1244" s="32"/>
      <c r="F1244" s="42"/>
      <c r="G1244" s="33"/>
      <c r="H1244" s="11">
        <f t="shared" si="91"/>
        <v>0</v>
      </c>
    </row>
    <row r="1245" spans="1:8" x14ac:dyDescent="0.25">
      <c r="A1245" s="27"/>
      <c r="B1245" s="141">
        <v>27</v>
      </c>
      <c r="C1245" s="119">
        <v>275123</v>
      </c>
      <c r="D1245" s="111"/>
      <c r="E1245" s="32"/>
      <c r="F1245" s="42"/>
      <c r="G1245" s="33"/>
      <c r="H1245" s="11">
        <f t="shared" si="91"/>
        <v>0</v>
      </c>
    </row>
    <row r="1246" spans="1:8" x14ac:dyDescent="0.25">
      <c r="A1246" s="27"/>
      <c r="B1246" s="141">
        <v>27</v>
      </c>
      <c r="C1246" s="119">
        <v>275123</v>
      </c>
      <c r="D1246" s="111"/>
      <c r="E1246" s="32"/>
      <c r="F1246" s="42"/>
      <c r="G1246" s="33"/>
      <c r="H1246" s="11">
        <f t="shared" si="91"/>
        <v>0</v>
      </c>
    </row>
    <row r="1247" spans="1:8" x14ac:dyDescent="0.25">
      <c r="A1247" s="27"/>
      <c r="B1247" s="141">
        <v>27</v>
      </c>
      <c r="C1247" s="119">
        <v>275123</v>
      </c>
      <c r="D1247" s="111"/>
      <c r="E1247" s="32"/>
      <c r="F1247" s="42"/>
      <c r="G1247" s="33"/>
      <c r="H1247" s="11">
        <f t="shared" si="91"/>
        <v>0</v>
      </c>
    </row>
    <row r="1248" spans="1:8" x14ac:dyDescent="0.25">
      <c r="A1248" s="27"/>
      <c r="B1248" s="141">
        <v>27</v>
      </c>
      <c r="C1248" s="119">
        <v>275123</v>
      </c>
      <c r="D1248" s="110"/>
      <c r="E1248" s="32"/>
      <c r="F1248" s="42"/>
      <c r="G1248" s="33"/>
      <c r="H1248" s="11">
        <f>E1248*G1248</f>
        <v>0</v>
      </c>
    </row>
    <row r="1249" spans="1:8" x14ac:dyDescent="0.25">
      <c r="A1249" s="27"/>
      <c r="B1249" s="141">
        <v>27</v>
      </c>
      <c r="C1249" s="119">
        <v>275123</v>
      </c>
      <c r="D1249" s="112"/>
      <c r="E1249" s="32"/>
      <c r="F1249" s="42"/>
      <c r="G1249" s="33"/>
      <c r="H1249" s="11">
        <f>E1249*G1249</f>
        <v>0</v>
      </c>
    </row>
    <row r="1250" spans="1:8" x14ac:dyDescent="0.25">
      <c r="A1250" s="27"/>
      <c r="B1250" s="141">
        <v>27</v>
      </c>
      <c r="C1250" s="119">
        <v>275123</v>
      </c>
      <c r="D1250" s="160"/>
      <c r="E1250" s="32"/>
      <c r="F1250" s="42"/>
      <c r="G1250" s="33"/>
      <c r="H1250" s="11">
        <f>E1250*G1250</f>
        <v>0</v>
      </c>
    </row>
    <row r="1251" spans="1:8" x14ac:dyDescent="0.25">
      <c r="A1251" s="96"/>
      <c r="B1251" s="146">
        <v>27</v>
      </c>
      <c r="C1251" s="129"/>
      <c r="D1251" s="164"/>
      <c r="E1251" s="36"/>
      <c r="F1251" s="36"/>
      <c r="G1251" s="164" t="s">
        <v>356</v>
      </c>
      <c r="H1251" s="196">
        <f>SUM(H1241:H1250)</f>
        <v>0</v>
      </c>
    </row>
    <row r="1252" spans="1:8" s="2" customFormat="1" ht="13.5" x14ac:dyDescent="0.25">
      <c r="A1252" s="55" t="s">
        <v>72</v>
      </c>
      <c r="B1252" s="139"/>
      <c r="C1252" s="127"/>
      <c r="D1252" s="53"/>
      <c r="E1252" s="54"/>
      <c r="F1252" s="54"/>
      <c r="G1252" s="54"/>
      <c r="H1252" s="54"/>
    </row>
    <row r="1253" spans="1:8" x14ac:dyDescent="0.25">
      <c r="A1253" s="100" t="s">
        <v>70</v>
      </c>
      <c r="B1253" s="143">
        <v>28</v>
      </c>
      <c r="C1253" s="128"/>
      <c r="D1253" s="22" t="s">
        <v>357</v>
      </c>
      <c r="E1253" s="22"/>
      <c r="F1253" s="22"/>
      <c r="G1253" s="22"/>
      <c r="H1253" s="22"/>
    </row>
    <row r="1254" spans="1:8" x14ac:dyDescent="0.25">
      <c r="A1254" s="37" t="s">
        <v>72</v>
      </c>
      <c r="B1254" s="144">
        <v>28</v>
      </c>
      <c r="C1254" s="118">
        <v>282300</v>
      </c>
      <c r="D1254" s="150" t="s">
        <v>358</v>
      </c>
      <c r="E1254" s="39"/>
      <c r="F1254" s="39"/>
      <c r="G1254" s="39"/>
      <c r="H1254" s="40"/>
    </row>
    <row r="1255" spans="1:8" s="2" customFormat="1" ht="13.5" x14ac:dyDescent="0.25">
      <c r="A1255" s="27"/>
      <c r="B1255" s="141">
        <v>28</v>
      </c>
      <c r="C1255" s="119">
        <v>282300</v>
      </c>
      <c r="D1255" s="110"/>
      <c r="E1255" s="32"/>
      <c r="F1255" s="42"/>
      <c r="G1255" s="33"/>
      <c r="H1255" s="11">
        <f>E1255*G1255</f>
        <v>0</v>
      </c>
    </row>
    <row r="1256" spans="1:8" s="2" customFormat="1" ht="13.5" x14ac:dyDescent="0.25">
      <c r="A1256" s="27"/>
      <c r="B1256" s="141">
        <v>28</v>
      </c>
      <c r="C1256" s="119">
        <v>282300</v>
      </c>
      <c r="D1256" s="110"/>
      <c r="E1256" s="32"/>
      <c r="F1256" s="42"/>
      <c r="G1256" s="33"/>
      <c r="H1256" s="11">
        <f t="shared" ref="H1256:H1261" si="92">E1256*G1256</f>
        <v>0</v>
      </c>
    </row>
    <row r="1257" spans="1:8" s="2" customFormat="1" ht="13.5" x14ac:dyDescent="0.25">
      <c r="A1257" s="27"/>
      <c r="B1257" s="141">
        <v>28</v>
      </c>
      <c r="C1257" s="119">
        <v>282300</v>
      </c>
      <c r="D1257" s="111"/>
      <c r="E1257" s="32"/>
      <c r="F1257" s="42"/>
      <c r="G1257" s="33"/>
      <c r="H1257" s="11">
        <f t="shared" si="92"/>
        <v>0</v>
      </c>
    </row>
    <row r="1258" spans="1:8" s="2" customFormat="1" ht="13.5" x14ac:dyDescent="0.25">
      <c r="A1258" s="27"/>
      <c r="B1258" s="141">
        <v>28</v>
      </c>
      <c r="C1258" s="119">
        <v>282300</v>
      </c>
      <c r="D1258" s="111"/>
      <c r="E1258" s="32"/>
      <c r="F1258" s="42"/>
      <c r="G1258" s="33"/>
      <c r="H1258" s="11">
        <f t="shared" si="92"/>
        <v>0</v>
      </c>
    </row>
    <row r="1259" spans="1:8" x14ac:dyDescent="0.25">
      <c r="A1259" s="27"/>
      <c r="B1259" s="141">
        <v>28</v>
      </c>
      <c r="C1259" s="119">
        <v>282300</v>
      </c>
      <c r="D1259" s="111"/>
      <c r="E1259" s="32"/>
      <c r="F1259" s="42"/>
      <c r="G1259" s="33"/>
      <c r="H1259" s="11">
        <f t="shared" si="92"/>
        <v>0</v>
      </c>
    </row>
    <row r="1260" spans="1:8" x14ac:dyDescent="0.25">
      <c r="A1260" s="27"/>
      <c r="B1260" s="141">
        <v>28</v>
      </c>
      <c r="C1260" s="119">
        <v>282300</v>
      </c>
      <c r="D1260" s="111"/>
      <c r="E1260" s="32"/>
      <c r="F1260" s="42"/>
      <c r="G1260" s="33"/>
      <c r="H1260" s="11">
        <f t="shared" si="92"/>
        <v>0</v>
      </c>
    </row>
    <row r="1261" spans="1:8" x14ac:dyDescent="0.25">
      <c r="A1261" s="27"/>
      <c r="B1261" s="141">
        <v>28</v>
      </c>
      <c r="C1261" s="119">
        <v>282300</v>
      </c>
      <c r="D1261" s="111"/>
      <c r="E1261" s="32"/>
      <c r="F1261" s="42"/>
      <c r="G1261" s="33"/>
      <c r="H1261" s="11">
        <f t="shared" si="92"/>
        <v>0</v>
      </c>
    </row>
    <row r="1262" spans="1:8" x14ac:dyDescent="0.25">
      <c r="A1262" s="27"/>
      <c r="B1262" s="141">
        <v>28</v>
      </c>
      <c r="C1262" s="119">
        <v>282300</v>
      </c>
      <c r="D1262" s="110"/>
      <c r="E1262" s="32"/>
      <c r="F1262" s="42"/>
      <c r="G1262" s="33"/>
      <c r="H1262" s="11">
        <f>E1262*G1262</f>
        <v>0</v>
      </c>
    </row>
    <row r="1263" spans="1:8" x14ac:dyDescent="0.25">
      <c r="A1263" s="27"/>
      <c r="B1263" s="141">
        <v>28</v>
      </c>
      <c r="C1263" s="119">
        <v>282300</v>
      </c>
      <c r="D1263" s="112"/>
      <c r="E1263" s="32"/>
      <c r="F1263" s="42"/>
      <c r="G1263" s="33"/>
      <c r="H1263" s="11">
        <f>E1263*G1263</f>
        <v>0</v>
      </c>
    </row>
    <row r="1264" spans="1:8" x14ac:dyDescent="0.25">
      <c r="A1264" s="27"/>
      <c r="B1264" s="141">
        <v>28</v>
      </c>
      <c r="C1264" s="119">
        <v>282300</v>
      </c>
      <c r="D1264" s="160"/>
      <c r="E1264" s="32"/>
      <c r="F1264" s="42"/>
      <c r="G1264" s="33"/>
      <c r="H1264" s="11">
        <f>E1264*G1264</f>
        <v>0</v>
      </c>
    </row>
    <row r="1265" spans="1:8" x14ac:dyDescent="0.25">
      <c r="A1265" s="98" t="s">
        <v>72</v>
      </c>
      <c r="B1265" s="147">
        <v>28</v>
      </c>
      <c r="C1265" s="130">
        <v>282300</v>
      </c>
      <c r="D1265" s="157"/>
      <c r="E1265" s="6"/>
      <c r="F1265" s="30"/>
      <c r="G1265" s="157" t="s">
        <v>359</v>
      </c>
      <c r="H1265" s="195">
        <f>SUM(H1255:H1264)</f>
        <v>0</v>
      </c>
    </row>
    <row r="1266" spans="1:8" x14ac:dyDescent="0.25">
      <c r="A1266" s="37" t="s">
        <v>72</v>
      </c>
      <c r="B1266" s="144">
        <v>28</v>
      </c>
      <c r="C1266" s="118">
        <v>283111</v>
      </c>
      <c r="D1266" s="150" t="s">
        <v>360</v>
      </c>
      <c r="E1266" s="39"/>
      <c r="F1266" s="39"/>
      <c r="G1266" s="39"/>
      <c r="H1266" s="40"/>
    </row>
    <row r="1267" spans="1:8" s="2" customFormat="1" ht="13.5" x14ac:dyDescent="0.25">
      <c r="A1267" s="27"/>
      <c r="B1267" s="141">
        <v>28</v>
      </c>
      <c r="C1267" s="119">
        <v>283111</v>
      </c>
      <c r="D1267" s="110"/>
      <c r="E1267" s="32"/>
      <c r="F1267" s="42"/>
      <c r="G1267" s="33"/>
      <c r="H1267" s="11">
        <f>E1267*G1267</f>
        <v>0</v>
      </c>
    </row>
    <row r="1268" spans="1:8" s="2" customFormat="1" ht="13.5" x14ac:dyDescent="0.25">
      <c r="A1268" s="27"/>
      <c r="B1268" s="141">
        <v>28</v>
      </c>
      <c r="C1268" s="119">
        <v>283111</v>
      </c>
      <c r="D1268" s="110"/>
      <c r="E1268" s="32"/>
      <c r="F1268" s="42"/>
      <c r="G1268" s="33"/>
      <c r="H1268" s="11">
        <f t="shared" ref="H1268:H1273" si="93">E1268*G1268</f>
        <v>0</v>
      </c>
    </row>
    <row r="1269" spans="1:8" s="2" customFormat="1" ht="13.5" x14ac:dyDescent="0.25">
      <c r="A1269" s="27"/>
      <c r="B1269" s="141">
        <v>28</v>
      </c>
      <c r="C1269" s="119">
        <v>283111</v>
      </c>
      <c r="D1269" s="111"/>
      <c r="E1269" s="32"/>
      <c r="F1269" s="42"/>
      <c r="G1269" s="33"/>
      <c r="H1269" s="11">
        <f t="shared" si="93"/>
        <v>0</v>
      </c>
    </row>
    <row r="1270" spans="1:8" s="2" customFormat="1" ht="13.5" x14ac:dyDescent="0.25">
      <c r="A1270" s="27"/>
      <c r="B1270" s="141">
        <v>28</v>
      </c>
      <c r="C1270" s="119">
        <v>283111</v>
      </c>
      <c r="D1270" s="111"/>
      <c r="E1270" s="32"/>
      <c r="F1270" s="42"/>
      <c r="G1270" s="33"/>
      <c r="H1270" s="11">
        <f t="shared" si="93"/>
        <v>0</v>
      </c>
    </row>
    <row r="1271" spans="1:8" x14ac:dyDescent="0.25">
      <c r="A1271" s="27"/>
      <c r="B1271" s="141">
        <v>28</v>
      </c>
      <c r="C1271" s="119">
        <v>283111</v>
      </c>
      <c r="D1271" s="111"/>
      <c r="E1271" s="32"/>
      <c r="F1271" s="42"/>
      <c r="G1271" s="33"/>
      <c r="H1271" s="11">
        <f t="shared" si="93"/>
        <v>0</v>
      </c>
    </row>
    <row r="1272" spans="1:8" x14ac:dyDescent="0.25">
      <c r="A1272" s="27"/>
      <c r="B1272" s="141">
        <v>28</v>
      </c>
      <c r="C1272" s="119">
        <v>283111</v>
      </c>
      <c r="D1272" s="111"/>
      <c r="E1272" s="32"/>
      <c r="F1272" s="42"/>
      <c r="G1272" s="33"/>
      <c r="H1272" s="11">
        <f t="shared" si="93"/>
        <v>0</v>
      </c>
    </row>
    <row r="1273" spans="1:8" x14ac:dyDescent="0.25">
      <c r="A1273" s="27"/>
      <c r="B1273" s="141">
        <v>28</v>
      </c>
      <c r="C1273" s="119">
        <v>283111</v>
      </c>
      <c r="D1273" s="111"/>
      <c r="E1273" s="32"/>
      <c r="F1273" s="42"/>
      <c r="G1273" s="33"/>
      <c r="H1273" s="11">
        <f t="shared" si="93"/>
        <v>0</v>
      </c>
    </row>
    <row r="1274" spans="1:8" x14ac:dyDescent="0.25">
      <c r="A1274" s="27"/>
      <c r="B1274" s="141">
        <v>28</v>
      </c>
      <c r="C1274" s="119">
        <v>283111</v>
      </c>
      <c r="D1274" s="110"/>
      <c r="E1274" s="32"/>
      <c r="F1274" s="42"/>
      <c r="G1274" s="33"/>
      <c r="H1274" s="11">
        <f>E1274*G1274</f>
        <v>0</v>
      </c>
    </row>
    <row r="1275" spans="1:8" x14ac:dyDescent="0.25">
      <c r="A1275" s="27"/>
      <c r="B1275" s="141">
        <v>28</v>
      </c>
      <c r="C1275" s="119">
        <v>283111</v>
      </c>
      <c r="D1275" s="112"/>
      <c r="E1275" s="32"/>
      <c r="F1275" s="42"/>
      <c r="G1275" s="33"/>
      <c r="H1275" s="11">
        <f>E1275*G1275</f>
        <v>0</v>
      </c>
    </row>
    <row r="1276" spans="1:8" x14ac:dyDescent="0.25">
      <c r="A1276" s="27"/>
      <c r="B1276" s="141">
        <v>28</v>
      </c>
      <c r="C1276" s="119">
        <v>283111</v>
      </c>
      <c r="D1276" s="160"/>
      <c r="E1276" s="32"/>
      <c r="F1276" s="42"/>
      <c r="G1276" s="33"/>
      <c r="H1276" s="11">
        <f>E1276*G1276</f>
        <v>0</v>
      </c>
    </row>
    <row r="1277" spans="1:8" x14ac:dyDescent="0.25">
      <c r="A1277" s="98" t="s">
        <v>72</v>
      </c>
      <c r="B1277" s="147">
        <v>28</v>
      </c>
      <c r="C1277" s="130">
        <v>283111</v>
      </c>
      <c r="D1277" s="157"/>
      <c r="E1277" s="6"/>
      <c r="F1277" s="30"/>
      <c r="G1277" s="157" t="s">
        <v>361</v>
      </c>
      <c r="H1277" s="195">
        <f>SUM(H1267:H1276)</f>
        <v>0</v>
      </c>
    </row>
    <row r="1278" spans="1:8" x14ac:dyDescent="0.25">
      <c r="A1278" s="96"/>
      <c r="B1278" s="146">
        <v>28</v>
      </c>
      <c r="C1278" s="129"/>
      <c r="D1278" s="164"/>
      <c r="E1278" s="36"/>
      <c r="F1278" s="36"/>
      <c r="G1278" s="164" t="s">
        <v>362</v>
      </c>
      <c r="H1278" s="196">
        <f>H1265+H1277</f>
        <v>0</v>
      </c>
    </row>
    <row r="1279" spans="1:8" s="2" customFormat="1" ht="13.5" x14ac:dyDescent="0.25">
      <c r="A1279" s="55" t="s">
        <v>72</v>
      </c>
      <c r="B1279" s="139"/>
      <c r="C1279" s="127"/>
      <c r="D1279" s="53"/>
      <c r="E1279" s="54"/>
      <c r="F1279" s="54"/>
      <c r="G1279" s="54"/>
      <c r="H1279" s="54"/>
    </row>
    <row r="1280" spans="1:8" x14ac:dyDescent="0.25">
      <c r="A1280" s="100" t="s">
        <v>70</v>
      </c>
      <c r="B1280" s="143">
        <v>31</v>
      </c>
      <c r="C1280" s="128"/>
      <c r="D1280" s="22" t="s">
        <v>363</v>
      </c>
      <c r="E1280" s="22"/>
      <c r="F1280" s="22"/>
      <c r="G1280" s="22"/>
      <c r="H1280" s="22"/>
    </row>
    <row r="1281" spans="1:8" x14ac:dyDescent="0.25">
      <c r="A1281" s="37" t="s">
        <v>72</v>
      </c>
      <c r="B1281" s="144">
        <v>31</v>
      </c>
      <c r="C1281" s="118">
        <v>312000</v>
      </c>
      <c r="D1281" s="150" t="s">
        <v>364</v>
      </c>
      <c r="E1281" s="39"/>
      <c r="F1281" s="39"/>
      <c r="G1281" s="39"/>
      <c r="H1281" s="40"/>
    </row>
    <row r="1282" spans="1:8" s="2" customFormat="1" ht="27" x14ac:dyDescent="0.25">
      <c r="A1282" s="37" t="s">
        <v>72</v>
      </c>
      <c r="B1282" s="144">
        <v>31</v>
      </c>
      <c r="C1282" s="118">
        <v>312000</v>
      </c>
      <c r="D1282" s="108" t="s">
        <v>365</v>
      </c>
      <c r="E1282" s="101"/>
      <c r="F1282" s="102"/>
      <c r="G1282" s="102"/>
      <c r="H1282" s="103"/>
    </row>
    <row r="1283" spans="1:8" s="2" customFormat="1" ht="13.5" x14ac:dyDescent="0.25">
      <c r="A1283" s="37" t="s">
        <v>72</v>
      </c>
      <c r="B1283" s="144">
        <v>31</v>
      </c>
      <c r="C1283" s="118">
        <v>312000</v>
      </c>
      <c r="D1283" s="108" t="s">
        <v>366</v>
      </c>
      <c r="E1283" s="101"/>
      <c r="F1283" s="102"/>
      <c r="G1283" s="102"/>
      <c r="H1283" s="103"/>
    </row>
    <row r="1284" spans="1:8" s="2" customFormat="1" ht="13.5" x14ac:dyDescent="0.25">
      <c r="A1284" s="37" t="s">
        <v>72</v>
      </c>
      <c r="B1284" s="144">
        <v>31</v>
      </c>
      <c r="C1284" s="118">
        <v>312000</v>
      </c>
      <c r="D1284" s="108" t="s">
        <v>367</v>
      </c>
      <c r="E1284" s="101"/>
      <c r="F1284" s="102"/>
      <c r="G1284" s="102"/>
      <c r="H1284" s="103"/>
    </row>
    <row r="1285" spans="1:8" s="2" customFormat="1" ht="13.5" x14ac:dyDescent="0.25">
      <c r="A1285" s="27"/>
      <c r="B1285" s="141">
        <v>31</v>
      </c>
      <c r="C1285" s="119">
        <v>312000</v>
      </c>
      <c r="D1285" s="110"/>
      <c r="E1285" s="32"/>
      <c r="F1285" s="42"/>
      <c r="G1285" s="33"/>
      <c r="H1285" s="11">
        <f>E1285*G1285</f>
        <v>0</v>
      </c>
    </row>
    <row r="1286" spans="1:8" x14ac:dyDescent="0.25">
      <c r="A1286" s="27"/>
      <c r="B1286" s="141">
        <v>31</v>
      </c>
      <c r="C1286" s="119">
        <v>312000</v>
      </c>
      <c r="D1286" s="110"/>
      <c r="E1286" s="32"/>
      <c r="F1286" s="42"/>
      <c r="G1286" s="33"/>
      <c r="H1286" s="11">
        <f t="shared" ref="H1286:H1291" si="94">E1286*G1286</f>
        <v>0</v>
      </c>
    </row>
    <row r="1287" spans="1:8" x14ac:dyDescent="0.25">
      <c r="A1287" s="27"/>
      <c r="B1287" s="141">
        <v>31</v>
      </c>
      <c r="C1287" s="119">
        <v>312000</v>
      </c>
      <c r="D1287" s="111"/>
      <c r="E1287" s="32"/>
      <c r="F1287" s="42"/>
      <c r="G1287" s="33"/>
      <c r="H1287" s="11">
        <f t="shared" si="94"/>
        <v>0</v>
      </c>
    </row>
    <row r="1288" spans="1:8" x14ac:dyDescent="0.25">
      <c r="A1288" s="27"/>
      <c r="B1288" s="141">
        <v>31</v>
      </c>
      <c r="C1288" s="119">
        <v>312000</v>
      </c>
      <c r="D1288" s="111"/>
      <c r="E1288" s="32"/>
      <c r="F1288" s="42"/>
      <c r="G1288" s="33"/>
      <c r="H1288" s="11">
        <f t="shared" si="94"/>
        <v>0</v>
      </c>
    </row>
    <row r="1289" spans="1:8" x14ac:dyDescent="0.25">
      <c r="A1289" s="27"/>
      <c r="B1289" s="141">
        <v>31</v>
      </c>
      <c r="C1289" s="119">
        <v>312000</v>
      </c>
      <c r="D1289" s="111"/>
      <c r="E1289" s="32"/>
      <c r="F1289" s="42"/>
      <c r="G1289" s="33"/>
      <c r="H1289" s="11">
        <f t="shared" si="94"/>
        <v>0</v>
      </c>
    </row>
    <row r="1290" spans="1:8" x14ac:dyDescent="0.25">
      <c r="A1290" s="27"/>
      <c r="B1290" s="141">
        <v>31</v>
      </c>
      <c r="C1290" s="119">
        <v>312000</v>
      </c>
      <c r="D1290" s="111"/>
      <c r="E1290" s="32"/>
      <c r="F1290" s="42"/>
      <c r="G1290" s="33"/>
      <c r="H1290" s="11">
        <f t="shared" si="94"/>
        <v>0</v>
      </c>
    </row>
    <row r="1291" spans="1:8" x14ac:dyDescent="0.25">
      <c r="A1291" s="27"/>
      <c r="B1291" s="141">
        <v>31</v>
      </c>
      <c r="C1291" s="119">
        <v>312000</v>
      </c>
      <c r="D1291" s="111"/>
      <c r="E1291" s="32"/>
      <c r="F1291" s="42"/>
      <c r="G1291" s="33"/>
      <c r="H1291" s="11">
        <f t="shared" si="94"/>
        <v>0</v>
      </c>
    </row>
    <row r="1292" spans="1:8" x14ac:dyDescent="0.25">
      <c r="A1292" s="27"/>
      <c r="B1292" s="141">
        <v>31</v>
      </c>
      <c r="C1292" s="119">
        <v>312000</v>
      </c>
      <c r="D1292" s="110"/>
      <c r="E1292" s="32"/>
      <c r="F1292" s="42"/>
      <c r="G1292" s="33"/>
      <c r="H1292" s="11">
        <f>E1292*G1292</f>
        <v>0</v>
      </c>
    </row>
    <row r="1293" spans="1:8" x14ac:dyDescent="0.25">
      <c r="A1293" s="27"/>
      <c r="B1293" s="141">
        <v>31</v>
      </c>
      <c r="C1293" s="119">
        <v>312000</v>
      </c>
      <c r="D1293" s="112"/>
      <c r="E1293" s="32"/>
      <c r="F1293" s="42"/>
      <c r="G1293" s="33"/>
      <c r="H1293" s="11">
        <f>E1293*G1293</f>
        <v>0</v>
      </c>
    </row>
    <row r="1294" spans="1:8" s="2" customFormat="1" ht="13.5" x14ac:dyDescent="0.25">
      <c r="A1294" s="27"/>
      <c r="B1294" s="141">
        <v>31</v>
      </c>
      <c r="C1294" s="119">
        <v>312000</v>
      </c>
      <c r="D1294" s="160"/>
      <c r="E1294" s="32"/>
      <c r="F1294" s="42"/>
      <c r="G1294" s="33"/>
      <c r="H1294" s="11">
        <f>E1294*G1294</f>
        <v>0</v>
      </c>
    </row>
    <row r="1295" spans="1:8" s="2" customFormat="1" ht="13.5" x14ac:dyDescent="0.25">
      <c r="A1295" s="98" t="s">
        <v>72</v>
      </c>
      <c r="B1295" s="147">
        <v>31</v>
      </c>
      <c r="C1295" s="130">
        <v>312000</v>
      </c>
      <c r="D1295" s="157"/>
      <c r="E1295" s="6"/>
      <c r="F1295" s="30"/>
      <c r="G1295" s="157" t="s">
        <v>368</v>
      </c>
      <c r="H1295" s="195">
        <f>SUM(H1285:H1294)</f>
        <v>0</v>
      </c>
    </row>
    <row r="1296" spans="1:8" s="2" customFormat="1" ht="13.5" x14ac:dyDescent="0.25">
      <c r="A1296" s="37" t="s">
        <v>72</v>
      </c>
      <c r="B1296" s="144">
        <v>31</v>
      </c>
      <c r="C1296" s="118">
        <v>315000</v>
      </c>
      <c r="D1296" s="150" t="s">
        <v>369</v>
      </c>
      <c r="E1296" s="39"/>
      <c r="F1296" s="39"/>
      <c r="G1296" s="39"/>
      <c r="H1296" s="40"/>
    </row>
    <row r="1297" spans="1:8" s="2" customFormat="1" ht="13.5" x14ac:dyDescent="0.25">
      <c r="A1297" s="37" t="s">
        <v>72</v>
      </c>
      <c r="B1297" s="144">
        <v>31</v>
      </c>
      <c r="C1297" s="118">
        <v>315000</v>
      </c>
      <c r="D1297" s="108" t="s">
        <v>370</v>
      </c>
      <c r="E1297" s="101"/>
      <c r="F1297" s="102"/>
      <c r="G1297" s="102"/>
      <c r="H1297" s="103"/>
    </row>
    <row r="1298" spans="1:8" s="2" customFormat="1" ht="13.5" x14ac:dyDescent="0.25">
      <c r="A1298" s="27"/>
      <c r="B1298" s="141">
        <v>31</v>
      </c>
      <c r="C1298" s="119">
        <v>315000</v>
      </c>
      <c r="D1298" s="110"/>
      <c r="E1298" s="32"/>
      <c r="F1298" s="42"/>
      <c r="G1298" s="33"/>
      <c r="H1298" s="11">
        <f>E1298*G1298</f>
        <v>0</v>
      </c>
    </row>
    <row r="1299" spans="1:8" x14ac:dyDescent="0.25">
      <c r="A1299" s="27"/>
      <c r="B1299" s="141">
        <v>31</v>
      </c>
      <c r="C1299" s="119">
        <v>315000</v>
      </c>
      <c r="D1299" s="110"/>
      <c r="E1299" s="32"/>
      <c r="F1299" s="42"/>
      <c r="G1299" s="33"/>
      <c r="H1299" s="11">
        <f t="shared" ref="H1299:H1304" si="95">E1299*G1299</f>
        <v>0</v>
      </c>
    </row>
    <row r="1300" spans="1:8" x14ac:dyDescent="0.25">
      <c r="A1300" s="27"/>
      <c r="B1300" s="141">
        <v>31</v>
      </c>
      <c r="C1300" s="119">
        <v>315000</v>
      </c>
      <c r="D1300" s="111"/>
      <c r="E1300" s="32"/>
      <c r="F1300" s="42"/>
      <c r="G1300" s="33"/>
      <c r="H1300" s="11">
        <f t="shared" si="95"/>
        <v>0</v>
      </c>
    </row>
    <row r="1301" spans="1:8" x14ac:dyDescent="0.25">
      <c r="A1301" s="27"/>
      <c r="B1301" s="141">
        <v>31</v>
      </c>
      <c r="C1301" s="119">
        <v>315000</v>
      </c>
      <c r="D1301" s="111"/>
      <c r="E1301" s="32"/>
      <c r="F1301" s="42"/>
      <c r="G1301" s="33"/>
      <c r="H1301" s="11">
        <f t="shared" si="95"/>
        <v>0</v>
      </c>
    </row>
    <row r="1302" spans="1:8" x14ac:dyDescent="0.25">
      <c r="A1302" s="27"/>
      <c r="B1302" s="141">
        <v>31</v>
      </c>
      <c r="C1302" s="119">
        <v>315000</v>
      </c>
      <c r="D1302" s="111"/>
      <c r="E1302" s="32"/>
      <c r="F1302" s="42"/>
      <c r="G1302" s="33"/>
      <c r="H1302" s="11">
        <f t="shared" si="95"/>
        <v>0</v>
      </c>
    </row>
    <row r="1303" spans="1:8" x14ac:dyDescent="0.25">
      <c r="A1303" s="27"/>
      <c r="B1303" s="141">
        <v>31</v>
      </c>
      <c r="C1303" s="119">
        <v>315000</v>
      </c>
      <c r="D1303" s="111"/>
      <c r="E1303" s="32"/>
      <c r="F1303" s="42"/>
      <c r="G1303" s="33"/>
      <c r="H1303" s="11">
        <f t="shared" si="95"/>
        <v>0</v>
      </c>
    </row>
    <row r="1304" spans="1:8" x14ac:dyDescent="0.25">
      <c r="A1304" s="27"/>
      <c r="B1304" s="141">
        <v>31</v>
      </c>
      <c r="C1304" s="119">
        <v>315000</v>
      </c>
      <c r="D1304" s="111"/>
      <c r="E1304" s="32"/>
      <c r="F1304" s="42"/>
      <c r="G1304" s="33"/>
      <c r="H1304" s="11">
        <f t="shared" si="95"/>
        <v>0</v>
      </c>
    </row>
    <row r="1305" spans="1:8" x14ac:dyDescent="0.25">
      <c r="A1305" s="27"/>
      <c r="B1305" s="141">
        <v>31</v>
      </c>
      <c r="C1305" s="119">
        <v>315000</v>
      </c>
      <c r="D1305" s="110"/>
      <c r="E1305" s="32"/>
      <c r="F1305" s="42"/>
      <c r="G1305" s="33"/>
      <c r="H1305" s="11">
        <f>E1305*G1305</f>
        <v>0</v>
      </c>
    </row>
    <row r="1306" spans="1:8" x14ac:dyDescent="0.25">
      <c r="A1306" s="27"/>
      <c r="B1306" s="141">
        <v>31</v>
      </c>
      <c r="C1306" s="119">
        <v>315000</v>
      </c>
      <c r="D1306" s="112"/>
      <c r="E1306" s="32"/>
      <c r="F1306" s="42"/>
      <c r="G1306" s="33"/>
      <c r="H1306" s="11">
        <f>E1306*G1306</f>
        <v>0</v>
      </c>
    </row>
    <row r="1307" spans="1:8" x14ac:dyDescent="0.25">
      <c r="A1307" s="27"/>
      <c r="B1307" s="141">
        <v>31</v>
      </c>
      <c r="C1307" s="119">
        <v>315000</v>
      </c>
      <c r="D1307" s="160"/>
      <c r="E1307" s="32"/>
      <c r="F1307" s="42"/>
      <c r="G1307" s="33"/>
      <c r="H1307" s="11">
        <f>E1307*G1307</f>
        <v>0</v>
      </c>
    </row>
    <row r="1308" spans="1:8" x14ac:dyDescent="0.25">
      <c r="A1308" s="98" t="s">
        <v>72</v>
      </c>
      <c r="B1308" s="147">
        <v>31</v>
      </c>
      <c r="C1308" s="130">
        <v>315000</v>
      </c>
      <c r="D1308" s="157"/>
      <c r="E1308" s="6"/>
      <c r="F1308" s="30"/>
      <c r="G1308" s="157" t="s">
        <v>371</v>
      </c>
      <c r="H1308" s="195">
        <f>SUM(H1298:H1307)</f>
        <v>0</v>
      </c>
    </row>
    <row r="1309" spans="1:8" x14ac:dyDescent="0.25">
      <c r="A1309" s="96"/>
      <c r="B1309" s="146">
        <v>31</v>
      </c>
      <c r="C1309" s="129"/>
      <c r="D1309" s="164"/>
      <c r="E1309" s="36"/>
      <c r="F1309" s="36"/>
      <c r="G1309" s="164" t="s">
        <v>372</v>
      </c>
      <c r="H1309" s="196">
        <f>H1295+H1308</f>
        <v>0</v>
      </c>
    </row>
    <row r="1310" spans="1:8" s="2" customFormat="1" ht="13.5" x14ac:dyDescent="0.25">
      <c r="A1310" s="55" t="s">
        <v>72</v>
      </c>
      <c r="B1310" s="139"/>
      <c r="C1310" s="127"/>
      <c r="D1310" s="53"/>
      <c r="E1310" s="54"/>
      <c r="F1310" s="54"/>
      <c r="G1310" s="54"/>
      <c r="H1310" s="54"/>
    </row>
    <row r="1311" spans="1:8" x14ac:dyDescent="0.25">
      <c r="A1311" s="100" t="s">
        <v>70</v>
      </c>
      <c r="B1311" s="143">
        <v>32</v>
      </c>
      <c r="C1311" s="128"/>
      <c r="D1311" s="22" t="s">
        <v>373</v>
      </c>
      <c r="E1311" s="22"/>
      <c r="F1311" s="22"/>
      <c r="G1311" s="22"/>
      <c r="H1311" s="22"/>
    </row>
    <row r="1312" spans="1:8" x14ac:dyDescent="0.25">
      <c r="A1312" s="37" t="s">
        <v>72</v>
      </c>
      <c r="B1312" s="144">
        <v>32</v>
      </c>
      <c r="C1312" s="118">
        <v>321313</v>
      </c>
      <c r="D1312" s="150" t="s">
        <v>374</v>
      </c>
      <c r="E1312" s="39"/>
      <c r="F1312" s="39"/>
      <c r="G1312" s="39"/>
      <c r="H1312" s="40"/>
    </row>
    <row r="1313" spans="1:8" s="2" customFormat="1" ht="13.5" x14ac:dyDescent="0.25">
      <c r="A1313" s="27"/>
      <c r="B1313" s="141">
        <v>32</v>
      </c>
      <c r="C1313" s="119">
        <v>321313</v>
      </c>
      <c r="D1313" s="110"/>
      <c r="E1313" s="32"/>
      <c r="F1313" s="42"/>
      <c r="G1313" s="33"/>
      <c r="H1313" s="11">
        <f>E1313*G1313</f>
        <v>0</v>
      </c>
    </row>
    <row r="1314" spans="1:8" x14ac:dyDescent="0.25">
      <c r="A1314" s="27"/>
      <c r="B1314" s="141">
        <v>32</v>
      </c>
      <c r="C1314" s="119">
        <v>321313</v>
      </c>
      <c r="D1314" s="110"/>
      <c r="E1314" s="32"/>
      <c r="F1314" s="42"/>
      <c r="G1314" s="33"/>
      <c r="H1314" s="11">
        <f t="shared" ref="H1314:H1319" si="96">E1314*G1314</f>
        <v>0</v>
      </c>
    </row>
    <row r="1315" spans="1:8" x14ac:dyDescent="0.25">
      <c r="A1315" s="27"/>
      <c r="B1315" s="141">
        <v>32</v>
      </c>
      <c r="C1315" s="119">
        <v>321313</v>
      </c>
      <c r="D1315" s="111"/>
      <c r="E1315" s="32"/>
      <c r="F1315" s="42"/>
      <c r="G1315" s="33"/>
      <c r="H1315" s="11">
        <f t="shared" si="96"/>
        <v>0</v>
      </c>
    </row>
    <row r="1316" spans="1:8" x14ac:dyDescent="0.25">
      <c r="A1316" s="27"/>
      <c r="B1316" s="141">
        <v>32</v>
      </c>
      <c r="C1316" s="119">
        <v>321313</v>
      </c>
      <c r="D1316" s="111"/>
      <c r="E1316" s="32"/>
      <c r="F1316" s="42"/>
      <c r="G1316" s="33"/>
      <c r="H1316" s="11">
        <f t="shared" si="96"/>
        <v>0</v>
      </c>
    </row>
    <row r="1317" spans="1:8" x14ac:dyDescent="0.25">
      <c r="A1317" s="27"/>
      <c r="B1317" s="141">
        <v>32</v>
      </c>
      <c r="C1317" s="119">
        <v>321313</v>
      </c>
      <c r="D1317" s="111"/>
      <c r="E1317" s="32"/>
      <c r="F1317" s="42"/>
      <c r="G1317" s="33"/>
      <c r="H1317" s="11">
        <f t="shared" si="96"/>
        <v>0</v>
      </c>
    </row>
    <row r="1318" spans="1:8" x14ac:dyDescent="0.25">
      <c r="A1318" s="27"/>
      <c r="B1318" s="141">
        <v>32</v>
      </c>
      <c r="C1318" s="119">
        <v>321313</v>
      </c>
      <c r="D1318" s="111"/>
      <c r="E1318" s="32"/>
      <c r="F1318" s="42"/>
      <c r="G1318" s="33"/>
      <c r="H1318" s="11">
        <f t="shared" si="96"/>
        <v>0</v>
      </c>
    </row>
    <row r="1319" spans="1:8" x14ac:dyDescent="0.25">
      <c r="A1319" s="27"/>
      <c r="B1319" s="141">
        <v>32</v>
      </c>
      <c r="C1319" s="119">
        <v>321313</v>
      </c>
      <c r="D1319" s="111"/>
      <c r="E1319" s="32"/>
      <c r="F1319" s="42"/>
      <c r="G1319" s="33"/>
      <c r="H1319" s="11">
        <f t="shared" si="96"/>
        <v>0</v>
      </c>
    </row>
    <row r="1320" spans="1:8" x14ac:dyDescent="0.25">
      <c r="A1320" s="27"/>
      <c r="B1320" s="141">
        <v>32</v>
      </c>
      <c r="C1320" s="119">
        <v>321313</v>
      </c>
      <c r="D1320" s="110"/>
      <c r="E1320" s="32"/>
      <c r="F1320" s="42"/>
      <c r="G1320" s="33"/>
      <c r="H1320" s="11">
        <f>E1320*G1320</f>
        <v>0</v>
      </c>
    </row>
    <row r="1321" spans="1:8" x14ac:dyDescent="0.25">
      <c r="A1321" s="27"/>
      <c r="B1321" s="141">
        <v>32</v>
      </c>
      <c r="C1321" s="119">
        <v>321313</v>
      </c>
      <c r="D1321" s="112"/>
      <c r="E1321" s="32"/>
      <c r="F1321" s="42"/>
      <c r="G1321" s="33"/>
      <c r="H1321" s="11">
        <f>E1321*G1321</f>
        <v>0</v>
      </c>
    </row>
    <row r="1322" spans="1:8" s="2" customFormat="1" ht="13.5" x14ac:dyDescent="0.25">
      <c r="A1322" s="27"/>
      <c r="B1322" s="141">
        <v>32</v>
      </c>
      <c r="C1322" s="119">
        <v>321313</v>
      </c>
      <c r="D1322" s="160"/>
      <c r="E1322" s="32"/>
      <c r="F1322" s="42"/>
      <c r="G1322" s="33"/>
      <c r="H1322" s="11">
        <f>E1322*G1322</f>
        <v>0</v>
      </c>
    </row>
    <row r="1323" spans="1:8" s="2" customFormat="1" ht="13.5" x14ac:dyDescent="0.25">
      <c r="A1323" s="98" t="s">
        <v>72</v>
      </c>
      <c r="B1323" s="147">
        <v>32</v>
      </c>
      <c r="C1323" s="130">
        <v>321313</v>
      </c>
      <c r="D1323" s="157"/>
      <c r="E1323" s="6"/>
      <c r="F1323" s="30"/>
      <c r="G1323" s="157" t="s">
        <v>375</v>
      </c>
      <c r="H1323" s="195">
        <f>SUM(H1313:H1322)</f>
        <v>0</v>
      </c>
    </row>
    <row r="1324" spans="1:8" s="2" customFormat="1" ht="13.5" x14ac:dyDescent="0.25">
      <c r="A1324" s="37" t="s">
        <v>72</v>
      </c>
      <c r="B1324" s="144">
        <v>32</v>
      </c>
      <c r="C1324" s="118">
        <v>321373</v>
      </c>
      <c r="D1324" s="150" t="s">
        <v>376</v>
      </c>
      <c r="E1324" s="39"/>
      <c r="F1324" s="39"/>
      <c r="G1324" s="39"/>
      <c r="H1324" s="40"/>
    </row>
    <row r="1325" spans="1:8" s="2" customFormat="1" ht="27" x14ac:dyDescent="0.25">
      <c r="A1325" s="37" t="s">
        <v>72</v>
      </c>
      <c r="B1325" s="144">
        <v>32</v>
      </c>
      <c r="C1325" s="118">
        <v>321373</v>
      </c>
      <c r="D1325" s="108" t="s">
        <v>377</v>
      </c>
      <c r="E1325" s="101"/>
      <c r="F1325" s="102"/>
      <c r="G1325" s="102"/>
      <c r="H1325" s="103"/>
    </row>
    <row r="1326" spans="1:8" s="2" customFormat="1" ht="13.5" x14ac:dyDescent="0.25">
      <c r="A1326" s="27"/>
      <c r="B1326" s="141">
        <v>32</v>
      </c>
      <c r="C1326" s="119">
        <v>321373</v>
      </c>
      <c r="D1326" s="110"/>
      <c r="E1326" s="32"/>
      <c r="F1326" s="42"/>
      <c r="G1326" s="33"/>
      <c r="H1326" s="11">
        <f>E1326*G1326</f>
        <v>0</v>
      </c>
    </row>
    <row r="1327" spans="1:8" x14ac:dyDescent="0.25">
      <c r="A1327" s="27"/>
      <c r="B1327" s="141">
        <v>32</v>
      </c>
      <c r="C1327" s="119">
        <v>321373</v>
      </c>
      <c r="D1327" s="110"/>
      <c r="E1327" s="32"/>
      <c r="F1327" s="42"/>
      <c r="G1327" s="33"/>
      <c r="H1327" s="11">
        <f t="shared" ref="H1327:H1332" si="97">E1327*G1327</f>
        <v>0</v>
      </c>
    </row>
    <row r="1328" spans="1:8" x14ac:dyDescent="0.25">
      <c r="A1328" s="27"/>
      <c r="B1328" s="141">
        <v>32</v>
      </c>
      <c r="C1328" s="119">
        <v>321373</v>
      </c>
      <c r="D1328" s="111"/>
      <c r="E1328" s="32"/>
      <c r="F1328" s="42"/>
      <c r="G1328" s="33"/>
      <c r="H1328" s="11">
        <f t="shared" si="97"/>
        <v>0</v>
      </c>
    </row>
    <row r="1329" spans="1:8" x14ac:dyDescent="0.25">
      <c r="A1329" s="27"/>
      <c r="B1329" s="141">
        <v>32</v>
      </c>
      <c r="C1329" s="119">
        <v>321373</v>
      </c>
      <c r="D1329" s="111"/>
      <c r="E1329" s="32"/>
      <c r="F1329" s="42"/>
      <c r="G1329" s="33"/>
      <c r="H1329" s="11">
        <f t="shared" si="97"/>
        <v>0</v>
      </c>
    </row>
    <row r="1330" spans="1:8" x14ac:dyDescent="0.25">
      <c r="A1330" s="27"/>
      <c r="B1330" s="141">
        <v>32</v>
      </c>
      <c r="C1330" s="119">
        <v>321373</v>
      </c>
      <c r="D1330" s="111"/>
      <c r="E1330" s="32"/>
      <c r="F1330" s="42"/>
      <c r="G1330" s="33"/>
      <c r="H1330" s="11">
        <f t="shared" si="97"/>
        <v>0</v>
      </c>
    </row>
    <row r="1331" spans="1:8" x14ac:dyDescent="0.25">
      <c r="A1331" s="27"/>
      <c r="B1331" s="141">
        <v>32</v>
      </c>
      <c r="C1331" s="119">
        <v>321373</v>
      </c>
      <c r="D1331" s="111"/>
      <c r="E1331" s="32"/>
      <c r="F1331" s="42"/>
      <c r="G1331" s="33"/>
      <c r="H1331" s="11">
        <f t="shared" si="97"/>
        <v>0</v>
      </c>
    </row>
    <row r="1332" spans="1:8" x14ac:dyDescent="0.25">
      <c r="A1332" s="27"/>
      <c r="B1332" s="141">
        <v>32</v>
      </c>
      <c r="C1332" s="119">
        <v>321373</v>
      </c>
      <c r="D1332" s="111"/>
      <c r="E1332" s="32"/>
      <c r="F1332" s="42"/>
      <c r="G1332" s="33"/>
      <c r="H1332" s="11">
        <f t="shared" si="97"/>
        <v>0</v>
      </c>
    </row>
    <row r="1333" spans="1:8" x14ac:dyDescent="0.25">
      <c r="A1333" s="27"/>
      <c r="B1333" s="141">
        <v>32</v>
      </c>
      <c r="C1333" s="119">
        <v>321373</v>
      </c>
      <c r="D1333" s="110"/>
      <c r="E1333" s="32"/>
      <c r="F1333" s="42"/>
      <c r="G1333" s="33"/>
      <c r="H1333" s="11">
        <f>E1333*G1333</f>
        <v>0</v>
      </c>
    </row>
    <row r="1334" spans="1:8" x14ac:dyDescent="0.25">
      <c r="A1334" s="27"/>
      <c r="B1334" s="141">
        <v>32</v>
      </c>
      <c r="C1334" s="119">
        <v>321373</v>
      </c>
      <c r="D1334" s="112"/>
      <c r="E1334" s="32"/>
      <c r="F1334" s="42"/>
      <c r="G1334" s="33"/>
      <c r="H1334" s="11">
        <f>E1334*G1334</f>
        <v>0</v>
      </c>
    </row>
    <row r="1335" spans="1:8" x14ac:dyDescent="0.25">
      <c r="A1335" s="27"/>
      <c r="B1335" s="141">
        <v>32</v>
      </c>
      <c r="C1335" s="119">
        <v>321373</v>
      </c>
      <c r="D1335" s="160"/>
      <c r="E1335" s="32"/>
      <c r="F1335" s="42"/>
      <c r="G1335" s="33"/>
      <c r="H1335" s="11">
        <f>E1335*G1335</f>
        <v>0</v>
      </c>
    </row>
    <row r="1336" spans="1:8" x14ac:dyDescent="0.25">
      <c r="A1336" s="98" t="s">
        <v>72</v>
      </c>
      <c r="B1336" s="147">
        <v>32</v>
      </c>
      <c r="C1336" s="130">
        <v>321373</v>
      </c>
      <c r="D1336" s="157"/>
      <c r="E1336" s="6"/>
      <c r="F1336" s="30"/>
      <c r="G1336" s="157" t="s">
        <v>378</v>
      </c>
      <c r="H1336" s="195">
        <f>SUM(H1326:H1335)</f>
        <v>0</v>
      </c>
    </row>
    <row r="1337" spans="1:8" x14ac:dyDescent="0.25">
      <c r="A1337" s="96"/>
      <c r="B1337" s="146">
        <v>32</v>
      </c>
      <c r="C1337" s="129"/>
      <c r="D1337" s="164"/>
      <c r="E1337" s="36"/>
      <c r="F1337" s="36"/>
      <c r="G1337" s="164" t="s">
        <v>379</v>
      </c>
      <c r="H1337" s="196">
        <f>H1323+H1336</f>
        <v>0</v>
      </c>
    </row>
    <row r="1338" spans="1:8" s="2" customFormat="1" ht="13.5" x14ac:dyDescent="0.25">
      <c r="A1338" s="55" t="s">
        <v>72</v>
      </c>
      <c r="B1338" s="139"/>
      <c r="C1338" s="127"/>
      <c r="D1338" s="53"/>
      <c r="E1338" s="54"/>
      <c r="F1338" s="54"/>
      <c r="G1338" s="54"/>
      <c r="H1338" s="54"/>
    </row>
    <row r="1339" spans="1:8" x14ac:dyDescent="0.25">
      <c r="A1339" s="100" t="s">
        <v>70</v>
      </c>
      <c r="B1339" s="143" t="s">
        <v>380</v>
      </c>
      <c r="C1339" s="128"/>
      <c r="D1339" s="22" t="s">
        <v>381</v>
      </c>
      <c r="E1339" s="22"/>
      <c r="F1339" s="22"/>
      <c r="G1339" s="22"/>
      <c r="H1339" s="22"/>
    </row>
    <row r="1340" spans="1:8" x14ac:dyDescent="0.25">
      <c r="A1340" s="37" t="s">
        <v>72</v>
      </c>
      <c r="B1340" s="144" t="s">
        <v>380</v>
      </c>
      <c r="C1340" s="118" t="s">
        <v>382</v>
      </c>
      <c r="D1340" s="150" t="s">
        <v>383</v>
      </c>
      <c r="E1340" s="39"/>
      <c r="F1340" s="39"/>
      <c r="G1340" s="39"/>
      <c r="H1340" s="40"/>
    </row>
    <row r="1341" spans="1:8" s="2" customFormat="1" ht="13.5" x14ac:dyDescent="0.25">
      <c r="A1341" s="27"/>
      <c r="B1341" s="141" t="s">
        <v>380</v>
      </c>
      <c r="C1341" s="165" t="s">
        <v>382</v>
      </c>
      <c r="D1341" s="110"/>
      <c r="E1341" s="32"/>
      <c r="F1341" s="42"/>
      <c r="G1341" s="33"/>
      <c r="H1341" s="11">
        <f>E1341*G1341</f>
        <v>0</v>
      </c>
    </row>
    <row r="1342" spans="1:8" x14ac:dyDescent="0.25">
      <c r="A1342" s="27"/>
      <c r="B1342" s="141" t="s">
        <v>380</v>
      </c>
      <c r="C1342" s="165" t="s">
        <v>382</v>
      </c>
      <c r="D1342" s="110"/>
      <c r="E1342" s="32"/>
      <c r="F1342" s="42"/>
      <c r="G1342" s="33"/>
      <c r="H1342" s="11">
        <f t="shared" ref="H1342:H1346" si="98">E1342*G1342</f>
        <v>0</v>
      </c>
    </row>
    <row r="1343" spans="1:8" x14ac:dyDescent="0.25">
      <c r="A1343" s="27"/>
      <c r="B1343" s="141" t="s">
        <v>380</v>
      </c>
      <c r="C1343" s="165" t="s">
        <v>382</v>
      </c>
      <c r="D1343" s="111"/>
      <c r="E1343" s="32"/>
      <c r="F1343" s="42"/>
      <c r="G1343" s="33"/>
      <c r="H1343" s="11">
        <f t="shared" si="98"/>
        <v>0</v>
      </c>
    </row>
    <row r="1344" spans="1:8" x14ac:dyDescent="0.25">
      <c r="A1344" s="27"/>
      <c r="B1344" s="141" t="s">
        <v>380</v>
      </c>
      <c r="C1344" s="165" t="s">
        <v>382</v>
      </c>
      <c r="D1344" s="111"/>
      <c r="E1344" s="32"/>
      <c r="F1344" s="42"/>
      <c r="G1344" s="33"/>
      <c r="H1344" s="11">
        <f t="shared" si="98"/>
        <v>0</v>
      </c>
    </row>
    <row r="1345" spans="1:8" x14ac:dyDescent="0.25">
      <c r="A1345" s="27"/>
      <c r="B1345" s="141" t="s">
        <v>380</v>
      </c>
      <c r="C1345" s="165" t="s">
        <v>382</v>
      </c>
      <c r="D1345" s="111"/>
      <c r="E1345" s="32"/>
      <c r="F1345" s="42"/>
      <c r="G1345" s="33"/>
      <c r="H1345" s="11">
        <f t="shared" si="98"/>
        <v>0</v>
      </c>
    </row>
    <row r="1346" spans="1:8" x14ac:dyDescent="0.25">
      <c r="A1346" s="27"/>
      <c r="B1346" s="141" t="s">
        <v>380</v>
      </c>
      <c r="C1346" s="165" t="s">
        <v>382</v>
      </c>
      <c r="D1346" s="111"/>
      <c r="E1346" s="32"/>
      <c r="F1346" s="42"/>
      <c r="G1346" s="33"/>
      <c r="H1346" s="11">
        <f t="shared" si="98"/>
        <v>0</v>
      </c>
    </row>
    <row r="1347" spans="1:8" x14ac:dyDescent="0.25">
      <c r="A1347" s="27"/>
      <c r="B1347" s="141" t="s">
        <v>380</v>
      </c>
      <c r="C1347" s="165" t="s">
        <v>382</v>
      </c>
      <c r="D1347" s="111"/>
      <c r="E1347" s="32"/>
      <c r="F1347" s="42"/>
      <c r="G1347" s="33"/>
      <c r="H1347" s="11">
        <f t="shared" ref="H1347" si="99">E1347*G1347</f>
        <v>0</v>
      </c>
    </row>
    <row r="1348" spans="1:8" x14ac:dyDescent="0.25">
      <c r="A1348" s="27"/>
      <c r="B1348" s="141" t="s">
        <v>380</v>
      </c>
      <c r="C1348" s="165" t="s">
        <v>382</v>
      </c>
      <c r="D1348" s="110"/>
      <c r="E1348" s="32"/>
      <c r="F1348" s="42"/>
      <c r="G1348" s="33"/>
      <c r="H1348" s="11">
        <f>E1348*G1348</f>
        <v>0</v>
      </c>
    </row>
    <row r="1349" spans="1:8" x14ac:dyDescent="0.25">
      <c r="A1349" s="27"/>
      <c r="B1349" s="141" t="s">
        <v>380</v>
      </c>
      <c r="C1349" s="165" t="s">
        <v>382</v>
      </c>
      <c r="D1349" s="112"/>
      <c r="E1349" s="32"/>
      <c r="F1349" s="42"/>
      <c r="G1349" s="33"/>
      <c r="H1349" s="11">
        <f>E1349*G1349</f>
        <v>0</v>
      </c>
    </row>
    <row r="1350" spans="1:8" s="2" customFormat="1" ht="13.5" x14ac:dyDescent="0.25">
      <c r="A1350" s="27"/>
      <c r="B1350" s="141" t="s">
        <v>380</v>
      </c>
      <c r="C1350" s="165" t="s">
        <v>382</v>
      </c>
      <c r="D1350" s="160"/>
      <c r="E1350" s="32"/>
      <c r="F1350" s="42"/>
      <c r="G1350" s="33"/>
      <c r="H1350" s="11">
        <f>E1350*G1350</f>
        <v>0</v>
      </c>
    </row>
    <row r="1351" spans="1:8" x14ac:dyDescent="0.25">
      <c r="A1351" s="96"/>
      <c r="B1351" s="146" t="s">
        <v>380</v>
      </c>
      <c r="C1351" s="129"/>
      <c r="D1351" s="164"/>
      <c r="E1351" s="36"/>
      <c r="F1351" s="36"/>
      <c r="G1351" s="164" t="s">
        <v>384</v>
      </c>
      <c r="H1351" s="196">
        <f>SUM(H1341:H1350)</f>
        <v>0</v>
      </c>
    </row>
    <row r="1354" spans="1:8" x14ac:dyDescent="0.25">
      <c r="B1354" s="168"/>
      <c r="C1354" s="169"/>
      <c r="D1354" s="170" t="s">
        <v>385</v>
      </c>
      <c r="E1354" s="180">
        <f>H31+H53+H108+H122+H164+H216+H269+H373+H516+H641+H668+H695+H722+H773+H800+H928+H1065+H1237+H1251+H1278+H1309+H1337+H1351</f>
        <v>0</v>
      </c>
      <c r="F1354" s="181"/>
      <c r="G1354" s="181"/>
      <c r="H1354" s="182"/>
    </row>
    <row r="1355" spans="1:8" x14ac:dyDescent="0.25">
      <c r="B1355" s="168"/>
      <c r="C1355" s="169"/>
      <c r="D1355" s="170" t="s">
        <v>19</v>
      </c>
      <c r="E1355" s="171" t="e">
        <f>E1354/'Cost Summary'!$B$20</f>
        <v>#DIV/0!</v>
      </c>
      <c r="F1355" s="172"/>
      <c r="G1355" s="172"/>
      <c r="H1355" s="173"/>
    </row>
    <row r="1356" spans="1:8" x14ac:dyDescent="0.25">
      <c r="A1356" s="64"/>
      <c r="B1356" s="148"/>
      <c r="C1356" s="131"/>
      <c r="D1356" s="64"/>
      <c r="E1356" s="64"/>
      <c r="F1356" s="64"/>
      <c r="G1356" s="64"/>
      <c r="H1356" s="64"/>
    </row>
    <row r="1357" spans="1:8" x14ac:dyDescent="0.25">
      <c r="B1357" s="149"/>
      <c r="C1357" s="132"/>
      <c r="D1357" s="63"/>
      <c r="E1357" s="63"/>
      <c r="F1357" s="63"/>
      <c r="G1357" s="63"/>
      <c r="H1357" s="63"/>
    </row>
    <row r="1358" spans="1:8" x14ac:dyDescent="0.25">
      <c r="A1358" s="63"/>
      <c r="B1358" s="149"/>
      <c r="C1358" s="132"/>
      <c r="D1358" s="63"/>
      <c r="E1358" s="63"/>
      <c r="F1358" s="63"/>
      <c r="G1358" s="63"/>
      <c r="H1358" s="63"/>
    </row>
    <row r="1359" spans="1:8" x14ac:dyDescent="0.25">
      <c r="A1359" s="63"/>
      <c r="B1359" s="149"/>
      <c r="C1359" s="132"/>
      <c r="D1359" s="63"/>
      <c r="E1359" s="63"/>
      <c r="F1359" s="63"/>
      <c r="G1359" s="63"/>
      <c r="H1359" s="63"/>
    </row>
    <row r="1360" spans="1:8" x14ac:dyDescent="0.25">
      <c r="A1360" s="63"/>
      <c r="B1360" s="149"/>
      <c r="C1360" s="132"/>
      <c r="D1360" s="63"/>
      <c r="E1360" s="63"/>
      <c r="F1360" s="63"/>
      <c r="G1360" s="63"/>
      <c r="H1360" s="63"/>
    </row>
    <row r="1361" spans="1:8" x14ac:dyDescent="0.25">
      <c r="A1361" s="63"/>
      <c r="B1361" s="149"/>
      <c r="C1361" s="132"/>
      <c r="D1361" s="63"/>
      <c r="E1361" s="63"/>
      <c r="F1361" s="63"/>
      <c r="G1361" s="63"/>
      <c r="H1361" s="63"/>
    </row>
    <row r="1369" spans="1:8" x14ac:dyDescent="0.25">
      <c r="A1369" s="14" t="s">
        <v>11</v>
      </c>
      <c r="D1369" s="166">
        <f>'Cost Summary'!B30</f>
        <v>0</v>
      </c>
    </row>
    <row r="1370" spans="1:8" x14ac:dyDescent="0.25">
      <c r="A1370" s="14" t="s">
        <v>12</v>
      </c>
      <c r="D1370" s="49"/>
    </row>
    <row r="1371" spans="1:8" x14ac:dyDescent="0.25">
      <c r="A1371" s="14" t="s">
        <v>13</v>
      </c>
      <c r="D1371" s="49"/>
    </row>
    <row r="1372" spans="1:8" x14ac:dyDescent="0.25">
      <c r="A1372" s="14" t="s">
        <v>0</v>
      </c>
      <c r="D1372" s="50"/>
    </row>
  </sheetData>
  <autoFilter ref="A9:H1351" xr:uid="{E28BA6CA-DE1A-4D45-A9CA-DD53E850E32B}"/>
  <phoneticPr fontId="2" type="noConversion"/>
  <conditionalFormatting sqref="D5:D7">
    <cfRule type="cellIs" dxfId="7" priority="5" operator="equal">
      <formula>0</formula>
    </cfRule>
  </conditionalFormatting>
  <conditionalFormatting sqref="D7">
    <cfRule type="cellIs" dxfId="6" priority="4" operator="equal">
      <formula>0</formula>
    </cfRule>
  </conditionalFormatting>
  <conditionalFormatting sqref="D5:D7">
    <cfRule type="cellIs" dxfId="5" priority="3" operator="equal">
      <formula>0</formula>
    </cfRule>
  </conditionalFormatting>
  <conditionalFormatting sqref="D1369">
    <cfRule type="cellIs" dxfId="4" priority="2" operator="equal">
      <formula>0</formula>
    </cfRule>
  </conditionalFormatting>
  <conditionalFormatting sqref="D2:F2">
    <cfRule type="cellIs" dxfId="3" priority="1" operator="equal">
      <formula>0</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78BD9FC-025D-4B2B-AAD0-6E471FAE40AA}">
          <x14:formula1>
            <xm:f>Dropdowns!$C$2:$C$16</xm:f>
          </x14:formula1>
          <xm:sqref>F193:F202 F112:F121 F128:F137 F181:F190 F153:F162 F205:F214 F220:F229 F232:F241 F258:F267 F299:F308 F349:F358 F362:F371 F430:F439 F445:F454 F405:F414 F520:F529 F605:F614 F630:F639 F917:F926 F948:F957 F960:F969 F972:F981 F984:F993 F312:F321 F804:F813 F1009:F1018 F1054:F1063 F43:F52 F593:F602 F97:F106 F64:F73 F78:F87 F617:F626 F140:F149 F169:F178 F246:F255 F287:F296 F274:F283 F325:F334 F337:F346 F380:F389 F393:F402 F418:F427 F459:F468 F471:F480 F488:F497 F505:F514 F532:F541 F545:F554 F557:F566 F569:F578 F581:F590 F21:F30 F657:F666 F645:F654 F684:F693 F672:F681 F711:F720 F699:F708 F738:F747 F726:F735 F762:F771 F750:F759 F789:F798 F777:F786 F817:F826 F829:F838 F841:F850 F853:F862 F865:F874 F877:F886 F892:F901 F904:F913 F934:F943 F996:F1005 F1039:F1048 F1089:F1098 F1101:F1110 F1113:F1122 F1125:F1134 F1149:F1158 F1176:F1185 F1073:F1082 F1137:F1146 F1163:F1172 F1202:F1211 F1226:F1235 F1189:F1198 F1214:F1223 F1241:F1250 F1255:F1264 F1267:F1276 F1285:F1294 F1298:F1307 F1313:F1322 F1326:F1335 F1341:F1350 F1024:F1033</xm:sqref>
        </x14:dataValidation>
        <x14:dataValidation type="list" allowBlank="1" showInputMessage="1" showErrorMessage="1" xr:uid="{62081922-A777-40E9-8659-4212FAF6C86F}">
          <x14:formula1>
            <xm:f>Dropdowns!$D$2:$D$3</xm:f>
          </x14:formula1>
          <xm:sqref>A97:A106 A112:A121 A169:A178 A193:A202 A205:A214 A153:A162 A220:A229 A258:A267 A299:A308 A312:A321 A349:A358 A362:A371 A405:A414 A1054:A1063 A430:A439 A445:A454 A520:A529 A605:A614 A630:A639 A917:A926 A948:A957 A960:A969 A972:A981 A984:A993 A804:A813 A1009:A1018 A43:A52 A140:A149 A21:A30 A64:A73 A78:A87 A617:A626 A128:A137 A232:A241 A246:A255 A287:A296 A274:A283 A325:A334 A337:A346 A380:A389 A393:A402 A418:A427 A459:A468 A471:A480 A488:A497 A505:A514 A532:A541 A545:A554 A557:A566 A569:A578 A581:A590 A593:A602 A181:A190 A657:A666 A645:A654 A684:A693 A672:A681 A711:A720 A699:A708 A738:A747 A726:A735 A762:A771 A750:A759 A789:A798 A777:A786 A817:A826 A829:A838 A841:A850 A853:A862 A865:A874 A877:A886 A892:A901 A904:A913 A934:A943 A996:A1005 A1039:A1048 A1176:A1185 A1089:A1098 A1101:A1110 A1113:A1122 A1125:A1134 A1149:A1158 A1073:A1082 A1137:A1146 A1163:A1172 A1226:A1235 A1202:A1211 A1189:A1198 A1214:A1223 A1241:A1250 A1255:A1264 A1267:A1276 A1285:A1294 A1298:A1307 A1313:A1322 A1326:A1335 A1341:A1350 A1024:A1033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D0028-E3F0-4F92-A7F5-DF90370097CE}">
  <sheetPr codeName="Sheet10"/>
  <dimension ref="A2:F89"/>
  <sheetViews>
    <sheetView showGridLines="0" zoomScaleNormal="100" workbookViewId="0">
      <selection activeCell="L28" sqref="L28"/>
    </sheetView>
  </sheetViews>
  <sheetFormatPr defaultColWidth="9.140625" defaultRowHeight="15" x14ac:dyDescent="0.25"/>
  <cols>
    <col min="1" max="1" width="24.140625" style="12" customWidth="1"/>
    <col min="2" max="2" width="36.85546875" style="12" customWidth="1"/>
    <col min="3" max="3" width="7.7109375" style="12" customWidth="1"/>
    <col min="4" max="4" width="15.7109375" style="12" customWidth="1"/>
    <col min="5" max="16384" width="9.140625" style="12"/>
  </cols>
  <sheetData>
    <row r="2" spans="1:6" s="206" customFormat="1" ht="24" x14ac:dyDescent="0.4">
      <c r="B2" s="207">
        <f>'Cost Summary'!B14</f>
        <v>0</v>
      </c>
      <c r="C2" s="211"/>
      <c r="D2" s="211"/>
    </row>
    <row r="3" spans="1:6" ht="18.75" x14ac:dyDescent="0.3">
      <c r="A3" s="74"/>
      <c r="B3" s="74"/>
      <c r="C3" s="74"/>
      <c r="D3" s="74"/>
    </row>
    <row r="4" spans="1:6" ht="18.75" x14ac:dyDescent="0.3">
      <c r="A4" s="74"/>
      <c r="B4" s="74"/>
      <c r="C4" s="74"/>
      <c r="D4" s="74"/>
    </row>
    <row r="5" spans="1:6" x14ac:dyDescent="0.25">
      <c r="A5" s="208"/>
      <c r="B5" s="208"/>
      <c r="C5" s="208"/>
      <c r="D5" s="208"/>
    </row>
    <row r="6" spans="1:6" x14ac:dyDescent="0.25">
      <c r="A6" s="176" t="s">
        <v>412</v>
      </c>
      <c r="B6" s="52"/>
      <c r="C6" s="52"/>
      <c r="D6" s="52"/>
    </row>
    <row r="7" spans="1:6" x14ac:dyDescent="0.25">
      <c r="A7" s="52"/>
      <c r="B7" s="52"/>
      <c r="C7" s="52"/>
      <c r="D7" s="52"/>
    </row>
    <row r="8" spans="1:6" x14ac:dyDescent="0.25">
      <c r="A8" s="13"/>
      <c r="C8" s="90" t="s">
        <v>0</v>
      </c>
      <c r="D8" s="92"/>
    </row>
    <row r="9" spans="1:6" x14ac:dyDescent="0.25">
      <c r="A9" s="13"/>
      <c r="C9" s="90" t="s">
        <v>1</v>
      </c>
      <c r="D9" s="92"/>
    </row>
    <row r="11" spans="1:6" x14ac:dyDescent="0.25">
      <c r="A11" s="15" t="s">
        <v>2</v>
      </c>
      <c r="B11" s="16"/>
    </row>
    <row r="13" spans="1:6" s="17" customFormat="1" x14ac:dyDescent="0.25">
      <c r="A13" s="14" t="s">
        <v>3</v>
      </c>
      <c r="B13" s="45"/>
      <c r="C13" s="68"/>
      <c r="D13" s="68"/>
      <c r="E13" s="12"/>
    </row>
    <row r="14" spans="1:6" s="17" customFormat="1" x14ac:dyDescent="0.25">
      <c r="A14" s="14" t="s">
        <v>4</v>
      </c>
      <c r="B14" s="46"/>
      <c r="C14" s="14"/>
      <c r="D14" s="14"/>
      <c r="E14" s="12"/>
    </row>
    <row r="15" spans="1:6" s="17" customFormat="1" x14ac:dyDescent="0.25">
      <c r="A15" s="14" t="s">
        <v>5</v>
      </c>
      <c r="B15" s="46"/>
      <c r="C15" s="14"/>
      <c r="D15" s="14"/>
      <c r="E15" s="12"/>
      <c r="F15" s="18"/>
    </row>
    <row r="16" spans="1:6" s="17" customFormat="1" x14ac:dyDescent="0.25">
      <c r="A16" s="14" t="s">
        <v>6</v>
      </c>
      <c r="B16" s="46"/>
      <c r="C16" s="14"/>
      <c r="D16" s="14"/>
      <c r="E16" s="12"/>
      <c r="F16" s="18"/>
    </row>
    <row r="17" spans="1:6" s="17" customFormat="1" x14ac:dyDescent="0.25">
      <c r="A17" s="14"/>
      <c r="B17" s="44"/>
      <c r="C17" s="19"/>
      <c r="D17" s="19"/>
      <c r="E17" s="12"/>
      <c r="F17" s="12"/>
    </row>
    <row r="18" spans="1:6" s="17" customFormat="1" x14ac:dyDescent="0.25">
      <c r="A18" s="14" t="s">
        <v>21</v>
      </c>
      <c r="B18" s="47"/>
      <c r="C18" s="14"/>
      <c r="D18" s="14"/>
      <c r="E18" s="12"/>
      <c r="F18" s="18"/>
    </row>
    <row r="19" spans="1:6" s="17" customFormat="1" x14ac:dyDescent="0.25">
      <c r="A19" s="14" t="s">
        <v>426</v>
      </c>
      <c r="B19" s="46"/>
      <c r="C19" s="14"/>
      <c r="D19" s="14"/>
      <c r="E19" s="12"/>
    </row>
    <row r="20" spans="1:6" s="17" customFormat="1" x14ac:dyDescent="0.25">
      <c r="A20" s="21" t="s">
        <v>23</v>
      </c>
      <c r="B20" s="91"/>
      <c r="C20" s="68"/>
      <c r="D20" s="68"/>
      <c r="E20" s="12"/>
    </row>
    <row r="21" spans="1:6" s="17" customFormat="1" x14ac:dyDescent="0.25">
      <c r="A21" s="21" t="s">
        <v>24</v>
      </c>
      <c r="B21" s="91"/>
      <c r="C21" s="68"/>
      <c r="D21" s="68"/>
      <c r="E21" s="12"/>
      <c r="F21" s="12"/>
    </row>
    <row r="22" spans="1:6" s="17" customFormat="1" x14ac:dyDescent="0.25">
      <c r="A22" s="14"/>
      <c r="B22" s="19"/>
      <c r="C22" s="19"/>
      <c r="D22" s="19"/>
      <c r="E22" s="12"/>
      <c r="F22" s="12"/>
    </row>
    <row r="23" spans="1:6" x14ac:dyDescent="0.25">
      <c r="A23" s="14" t="s">
        <v>7</v>
      </c>
      <c r="B23" s="48" t="s">
        <v>8</v>
      </c>
    </row>
    <row r="24" spans="1:6" x14ac:dyDescent="0.25">
      <c r="A24" s="14"/>
      <c r="B24" s="48" t="s">
        <v>9</v>
      </c>
    </row>
    <row r="25" spans="1:6" x14ac:dyDescent="0.25">
      <c r="A25" s="14"/>
      <c r="B25" s="48" t="s">
        <v>10</v>
      </c>
    </row>
    <row r="26" spans="1:6" x14ac:dyDescent="0.25">
      <c r="A26" s="14"/>
      <c r="B26" s="48" t="s">
        <v>25</v>
      </c>
    </row>
    <row r="27" spans="1:6" x14ac:dyDescent="0.25">
      <c r="A27" s="14"/>
    </row>
    <row r="28" spans="1:6" x14ac:dyDescent="0.25">
      <c r="A28" s="14" t="s">
        <v>26</v>
      </c>
      <c r="B28" s="46"/>
    </row>
    <row r="29" spans="1:6" x14ac:dyDescent="0.25">
      <c r="A29" s="14" t="s">
        <v>11</v>
      </c>
      <c r="B29" s="49"/>
      <c r="C29" s="14"/>
      <c r="D29" s="14"/>
    </row>
    <row r="30" spans="1:6" x14ac:dyDescent="0.25">
      <c r="A30" s="89"/>
      <c r="B30" s="89"/>
      <c r="C30" s="89"/>
      <c r="D30" s="89"/>
    </row>
    <row r="31" spans="1:6" x14ac:dyDescent="0.25">
      <c r="A31" s="89"/>
      <c r="B31" s="89"/>
      <c r="C31" s="89"/>
      <c r="D31" s="89"/>
    </row>
    <row r="32" spans="1:6" x14ac:dyDescent="0.25">
      <c r="A32" s="89"/>
      <c r="B32" s="89"/>
      <c r="C32" s="89"/>
      <c r="D32" s="89"/>
    </row>
    <row r="33" spans="1:4" x14ac:dyDescent="0.25">
      <c r="A33" s="89"/>
      <c r="B33" s="89"/>
      <c r="C33" s="89"/>
      <c r="D33" s="89"/>
    </row>
    <row r="34" spans="1:4" x14ac:dyDescent="0.25">
      <c r="A34" s="89"/>
      <c r="B34" s="89"/>
      <c r="C34" s="89"/>
      <c r="D34" s="89"/>
    </row>
    <row r="35" spans="1:4" x14ac:dyDescent="0.25">
      <c r="A35" s="89"/>
      <c r="B35" s="89"/>
      <c r="C35" s="89"/>
      <c r="D35" s="89"/>
    </row>
    <row r="36" spans="1:4" x14ac:dyDescent="0.25">
      <c r="A36" s="89"/>
      <c r="B36" s="89"/>
      <c r="C36" s="89"/>
      <c r="D36" s="89"/>
    </row>
    <row r="38" spans="1:4" x14ac:dyDescent="0.25">
      <c r="A38" s="73" t="s">
        <v>27</v>
      </c>
      <c r="B38" s="73"/>
      <c r="C38" s="73"/>
      <c r="D38" s="73"/>
    </row>
    <row r="40" spans="1:4" s="65" customFormat="1" x14ac:dyDescent="0.25">
      <c r="A40" s="161" t="s">
        <v>28</v>
      </c>
      <c r="B40" s="82"/>
      <c r="C40" s="78"/>
      <c r="D40" s="83" t="s">
        <v>29</v>
      </c>
    </row>
    <row r="41" spans="1:4" x14ac:dyDescent="0.25">
      <c r="A41" s="79" t="s">
        <v>32</v>
      </c>
      <c r="B41" s="80"/>
      <c r="C41" s="81"/>
      <c r="D41" s="67">
        <v>0</v>
      </c>
    </row>
    <row r="42" spans="1:4" x14ac:dyDescent="0.25">
      <c r="A42" s="69" t="s">
        <v>33</v>
      </c>
      <c r="B42" s="70"/>
      <c r="C42" s="71"/>
      <c r="D42" s="67">
        <v>0</v>
      </c>
    </row>
    <row r="43" spans="1:4" x14ac:dyDescent="0.25">
      <c r="A43" s="69" t="s">
        <v>34</v>
      </c>
      <c r="B43" s="70"/>
      <c r="C43" s="71"/>
      <c r="D43" s="67">
        <v>0</v>
      </c>
    </row>
    <row r="44" spans="1:4" x14ac:dyDescent="0.25">
      <c r="A44" s="69" t="s">
        <v>35</v>
      </c>
      <c r="B44" s="70"/>
      <c r="C44" s="71"/>
      <c r="D44" s="67">
        <v>0</v>
      </c>
    </row>
    <row r="45" spans="1:4" x14ac:dyDescent="0.25">
      <c r="A45" s="69" t="s">
        <v>36</v>
      </c>
      <c r="B45" s="70"/>
      <c r="C45" s="71"/>
      <c r="D45" s="67">
        <v>0</v>
      </c>
    </row>
    <row r="46" spans="1:4" x14ac:dyDescent="0.25">
      <c r="A46" s="69" t="s">
        <v>37</v>
      </c>
      <c r="B46" s="70"/>
      <c r="C46" s="71"/>
      <c r="D46" s="67">
        <v>0</v>
      </c>
    </row>
    <row r="47" spans="1:4" x14ac:dyDescent="0.25">
      <c r="A47" s="69" t="s">
        <v>38</v>
      </c>
      <c r="B47" s="70"/>
      <c r="C47" s="71"/>
      <c r="D47" s="67">
        <v>0</v>
      </c>
    </row>
    <row r="48" spans="1:4" x14ac:dyDescent="0.25">
      <c r="A48" s="69" t="s">
        <v>39</v>
      </c>
      <c r="B48" s="70"/>
      <c r="C48" s="71"/>
      <c r="D48" s="67">
        <v>0</v>
      </c>
    </row>
    <row r="49" spans="1:4" x14ac:dyDescent="0.25">
      <c r="A49" s="69" t="s">
        <v>40</v>
      </c>
      <c r="B49" s="70"/>
      <c r="C49" s="71"/>
      <c r="D49" s="67">
        <v>0</v>
      </c>
    </row>
    <row r="50" spans="1:4" x14ac:dyDescent="0.25">
      <c r="A50" s="69" t="s">
        <v>41</v>
      </c>
      <c r="B50" s="70"/>
      <c r="C50" s="71"/>
      <c r="D50" s="67">
        <v>0</v>
      </c>
    </row>
    <row r="51" spans="1:4" x14ac:dyDescent="0.25">
      <c r="A51" s="69" t="s">
        <v>42</v>
      </c>
      <c r="B51" s="70"/>
      <c r="C51" s="71"/>
      <c r="D51" s="67">
        <v>0</v>
      </c>
    </row>
    <row r="52" spans="1:4" x14ac:dyDescent="0.25">
      <c r="A52" s="69" t="s">
        <v>43</v>
      </c>
      <c r="B52" s="70"/>
      <c r="C52" s="71"/>
      <c r="D52" s="67">
        <v>0</v>
      </c>
    </row>
    <row r="53" spans="1:4" x14ac:dyDescent="0.25">
      <c r="A53" s="69" t="s">
        <v>44</v>
      </c>
      <c r="B53" s="70"/>
      <c r="C53" s="71"/>
      <c r="D53" s="67">
        <v>0</v>
      </c>
    </row>
    <row r="54" spans="1:4" x14ac:dyDescent="0.25">
      <c r="A54" s="69" t="s">
        <v>45</v>
      </c>
      <c r="B54" s="70"/>
      <c r="C54" s="71"/>
      <c r="D54" s="67">
        <v>0</v>
      </c>
    </row>
    <row r="55" spans="1:4" x14ac:dyDescent="0.25">
      <c r="A55" s="69" t="s">
        <v>46</v>
      </c>
      <c r="B55" s="70"/>
      <c r="C55" s="71"/>
      <c r="D55" s="67">
        <v>0</v>
      </c>
    </row>
    <row r="56" spans="1:4" x14ac:dyDescent="0.25">
      <c r="A56" s="69" t="s">
        <v>47</v>
      </c>
      <c r="B56" s="70"/>
      <c r="C56" s="71"/>
      <c r="D56" s="67">
        <v>0</v>
      </c>
    </row>
    <row r="57" spans="1:4" x14ac:dyDescent="0.25">
      <c r="A57" s="69" t="s">
        <v>48</v>
      </c>
      <c r="B57" s="70"/>
      <c r="C57" s="71"/>
      <c r="D57" s="67">
        <v>0</v>
      </c>
    </row>
    <row r="58" spans="1:4" x14ac:dyDescent="0.25">
      <c r="A58" s="69" t="s">
        <v>49</v>
      </c>
      <c r="B58" s="70"/>
      <c r="C58" s="71"/>
      <c r="D58" s="67">
        <v>0</v>
      </c>
    </row>
    <row r="59" spans="1:4" x14ac:dyDescent="0.25">
      <c r="A59" s="69" t="s">
        <v>50</v>
      </c>
      <c r="B59" s="70"/>
      <c r="C59" s="71"/>
      <c r="D59" s="67">
        <v>0</v>
      </c>
    </row>
    <row r="60" spans="1:4" x14ac:dyDescent="0.25">
      <c r="A60" s="69" t="s">
        <v>51</v>
      </c>
      <c r="B60" s="70"/>
      <c r="C60" s="71"/>
      <c r="D60" s="67">
        <v>0</v>
      </c>
    </row>
    <row r="61" spans="1:4" x14ac:dyDescent="0.25">
      <c r="A61" s="69" t="s">
        <v>52</v>
      </c>
      <c r="B61" s="70"/>
      <c r="C61" s="71"/>
      <c r="D61" s="67">
        <v>0</v>
      </c>
    </row>
    <row r="62" spans="1:4" x14ac:dyDescent="0.25">
      <c r="A62" s="69" t="s">
        <v>53</v>
      </c>
      <c r="B62" s="70"/>
      <c r="C62" s="71"/>
      <c r="D62" s="67">
        <v>0</v>
      </c>
    </row>
    <row r="63" spans="1:4" x14ac:dyDescent="0.25">
      <c r="A63" s="87" t="s">
        <v>54</v>
      </c>
      <c r="B63" s="84"/>
      <c r="C63" s="85"/>
      <c r="D63" s="67">
        <v>0</v>
      </c>
    </row>
    <row r="64" spans="1:4" x14ac:dyDescent="0.25">
      <c r="A64" s="75" t="s">
        <v>55</v>
      </c>
      <c r="B64" s="76"/>
      <c r="C64" s="77"/>
      <c r="D64" s="66">
        <f>SUM(D41:D63)</f>
        <v>0</v>
      </c>
    </row>
    <row r="65" spans="1:4" x14ac:dyDescent="0.25">
      <c r="A65" s="88" t="s">
        <v>14</v>
      </c>
      <c r="B65" s="86"/>
      <c r="C65" s="86"/>
      <c r="D65" s="20"/>
    </row>
    <row r="66" spans="1:4" x14ac:dyDescent="0.25">
      <c r="A66" s="69" t="s">
        <v>15</v>
      </c>
      <c r="B66" s="70"/>
      <c r="C66" s="51"/>
      <c r="D66" s="67">
        <f>C66*$D$64</f>
        <v>0</v>
      </c>
    </row>
    <row r="67" spans="1:4" x14ac:dyDescent="0.25">
      <c r="A67" s="69" t="s">
        <v>16</v>
      </c>
      <c r="B67" s="70"/>
      <c r="C67" s="51"/>
      <c r="D67" s="67">
        <f>C67*$D$64</f>
        <v>0</v>
      </c>
    </row>
    <row r="68" spans="1:4" x14ac:dyDescent="0.25">
      <c r="A68" s="69" t="s">
        <v>17</v>
      </c>
      <c r="B68" s="70"/>
      <c r="C68" s="51"/>
      <c r="D68" s="67">
        <f>C68*$D$64</f>
        <v>0</v>
      </c>
    </row>
    <row r="69" spans="1:4" x14ac:dyDescent="0.25">
      <c r="A69" s="69" t="s">
        <v>18</v>
      </c>
      <c r="B69" s="70"/>
      <c r="C69" s="51"/>
      <c r="D69" s="67">
        <f>C69*$D$64</f>
        <v>0</v>
      </c>
    </row>
    <row r="70" spans="1:4" x14ac:dyDescent="0.25">
      <c r="A70" s="75" t="s">
        <v>56</v>
      </c>
      <c r="B70" s="76"/>
      <c r="C70" s="76"/>
      <c r="D70" s="66">
        <f>D64+SUM(D66:D69)</f>
        <v>0</v>
      </c>
    </row>
    <row r="71" spans="1:4" x14ac:dyDescent="0.25">
      <c r="A71" s="75" t="s">
        <v>19</v>
      </c>
      <c r="B71" s="76"/>
      <c r="C71" s="76"/>
      <c r="D71" s="99" t="e">
        <f>D70/B21</f>
        <v>#DIV/0!</v>
      </c>
    </row>
    <row r="76" spans="1:4" x14ac:dyDescent="0.25">
      <c r="A76" s="14" t="s">
        <v>11</v>
      </c>
      <c r="B76" s="166">
        <f>B29</f>
        <v>0</v>
      </c>
      <c r="C76" s="14"/>
      <c r="D76" s="14"/>
    </row>
    <row r="77" spans="1:4" x14ac:dyDescent="0.25">
      <c r="A77" s="14" t="s">
        <v>12</v>
      </c>
      <c r="B77" s="49"/>
      <c r="C77" s="14"/>
      <c r="D77" s="14"/>
    </row>
    <row r="78" spans="1:4" x14ac:dyDescent="0.25">
      <c r="A78" s="14" t="s">
        <v>13</v>
      </c>
      <c r="B78" s="49"/>
      <c r="C78" s="14"/>
      <c r="D78" s="14"/>
    </row>
    <row r="79" spans="1:4" x14ac:dyDescent="0.25">
      <c r="A79" s="14" t="s">
        <v>0</v>
      </c>
      <c r="B79" s="50"/>
      <c r="C79" s="72"/>
      <c r="D79" s="72"/>
    </row>
    <row r="81" spans="1:2" x14ac:dyDescent="0.25">
      <c r="A81" s="14" t="s">
        <v>26</v>
      </c>
      <c r="B81" s="47"/>
    </row>
    <row r="82" spans="1:2" x14ac:dyDescent="0.25">
      <c r="A82" s="14" t="s">
        <v>57</v>
      </c>
      <c r="B82" s="47"/>
    </row>
    <row r="83" spans="1:2" x14ac:dyDescent="0.25">
      <c r="A83" s="14" t="s">
        <v>58</v>
      </c>
      <c r="B83" s="47"/>
    </row>
    <row r="84" spans="1:2" x14ac:dyDescent="0.25">
      <c r="A84" s="14" t="s">
        <v>0</v>
      </c>
      <c r="B84" s="167"/>
    </row>
    <row r="86" spans="1:2" x14ac:dyDescent="0.25">
      <c r="A86" s="14" t="s">
        <v>59</v>
      </c>
      <c r="B86" s="174"/>
    </row>
    <row r="87" spans="1:2" x14ac:dyDescent="0.25">
      <c r="A87" s="14" t="s">
        <v>60</v>
      </c>
      <c r="B87" s="174"/>
    </row>
    <row r="88" spans="1:2" x14ac:dyDescent="0.25">
      <c r="A88" s="14" t="s">
        <v>61</v>
      </c>
      <c r="B88" s="174"/>
    </row>
    <row r="89" spans="1:2" x14ac:dyDescent="0.25">
      <c r="A89" s="14" t="s">
        <v>0</v>
      </c>
      <c r="B89" s="175"/>
    </row>
  </sheetData>
  <mergeCells count="1">
    <mergeCell ref="A5:D5"/>
  </mergeCells>
  <conditionalFormatting sqref="D71">
    <cfRule type="containsErrors" dxfId="2" priority="4">
      <formula>ISERROR(D71)</formula>
    </cfRule>
  </conditionalFormatting>
  <conditionalFormatting sqref="B76">
    <cfRule type="cellIs" dxfId="1" priority="2" operator="equal">
      <formula>0</formula>
    </cfRule>
  </conditionalFormatting>
  <conditionalFormatting sqref="B2:D2">
    <cfRule type="cellIs" dxfId="0" priority="1" operator="equal">
      <formula>0</formula>
    </cfRule>
  </conditionalFormatting>
  <pageMargins left="0.7" right="0.7" top="0.75" bottom="0.75" header="0.3" footer="0.3"/>
  <pageSetup scale="98" orientation="portrait" r:id="rId1"/>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1381125</xdr:colOff>
                    <xdr:row>22</xdr:row>
                    <xdr:rowOff>9525</xdr:rowOff>
                  </from>
                  <to>
                    <xdr:col>1</xdr:col>
                    <xdr:colOff>38100</xdr:colOff>
                    <xdr:row>23</xdr:row>
                    <xdr:rowOff>28575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1381125</xdr:colOff>
                    <xdr:row>23</xdr:row>
                    <xdr:rowOff>0</xdr:rowOff>
                  </from>
                  <to>
                    <xdr:col>1</xdr:col>
                    <xdr:colOff>571500</xdr:colOff>
                    <xdr:row>24</xdr:row>
                    <xdr:rowOff>28575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1381125</xdr:colOff>
                    <xdr:row>23</xdr:row>
                    <xdr:rowOff>180975</xdr:rowOff>
                  </from>
                  <to>
                    <xdr:col>1</xdr:col>
                    <xdr:colOff>28575</xdr:colOff>
                    <xdr:row>25</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ltText="">
                <anchor moveWithCells="1">
                  <from>
                    <xdr:col>0</xdr:col>
                    <xdr:colOff>1381125</xdr:colOff>
                    <xdr:row>24</xdr:row>
                    <xdr:rowOff>161925</xdr:rowOff>
                  </from>
                  <to>
                    <xdr:col>1</xdr:col>
                    <xdr:colOff>638175</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034BE5E-678B-4092-A3E7-B7FC118EB41C}">
          <x14:formula1>
            <xm:f>Dropdowns!$B$2:$B$6</xm:f>
          </x14:formula1>
          <xm:sqref>B18</xm:sqref>
        </x14:dataValidation>
        <x14:dataValidation type="list" allowBlank="1" showInputMessage="1" showErrorMessage="1" xr:uid="{36C0FF8F-7022-47C5-A6AE-AA644385CDE8}">
          <x14:formula1>
            <xm:f>Dropdowns!$A$2:$A$14</xm:f>
          </x14:formula1>
          <xm:sqref>B15:B16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E4942-D6A7-4A5F-9DD2-CCEFE8BC4DEE}">
  <sheetPr codeName="Sheet9"/>
  <dimension ref="A1:F20"/>
  <sheetViews>
    <sheetView workbookViewId="0">
      <selection activeCell="D21" sqref="D21"/>
    </sheetView>
  </sheetViews>
  <sheetFormatPr defaultColWidth="9.140625" defaultRowHeight="13.5" x14ac:dyDescent="0.25"/>
  <cols>
    <col min="1" max="1" width="41.28515625" style="2" bestFit="1" customWidth="1"/>
    <col min="2" max="2" width="32.28515625" style="2" customWidth="1"/>
    <col min="3" max="3" width="25.85546875" style="2" customWidth="1"/>
    <col min="4" max="4" width="17.42578125" style="2" customWidth="1"/>
    <col min="5" max="16384" width="9.140625" style="2"/>
  </cols>
  <sheetData>
    <row r="1" spans="1:6" s="5" customFormat="1" ht="27" x14ac:dyDescent="0.25">
      <c r="A1" s="4" t="s">
        <v>391</v>
      </c>
      <c r="B1" s="4" t="s">
        <v>392</v>
      </c>
      <c r="C1" s="4" t="s">
        <v>393</v>
      </c>
      <c r="D1" s="4" t="s">
        <v>394</v>
      </c>
    </row>
    <row r="2" spans="1:6" x14ac:dyDescent="0.25">
      <c r="A2" s="3" t="s">
        <v>433</v>
      </c>
      <c r="B2" s="6" t="s">
        <v>395</v>
      </c>
      <c r="C2" s="3" t="s">
        <v>67</v>
      </c>
      <c r="D2" s="6" t="s">
        <v>30</v>
      </c>
      <c r="F2" s="202"/>
    </row>
    <row r="3" spans="1:6" x14ac:dyDescent="0.25">
      <c r="A3" s="3" t="s">
        <v>396</v>
      </c>
      <c r="B3" s="6" t="s">
        <v>397</v>
      </c>
      <c r="C3" s="3" t="s">
        <v>390</v>
      </c>
      <c r="D3" s="6" t="s">
        <v>31</v>
      </c>
    </row>
    <row r="4" spans="1:6" x14ac:dyDescent="0.25">
      <c r="A4" s="3" t="s">
        <v>437</v>
      </c>
      <c r="B4" s="6" t="s">
        <v>398</v>
      </c>
      <c r="C4" s="3" t="s">
        <v>399</v>
      </c>
    </row>
    <row r="5" spans="1:6" x14ac:dyDescent="0.25">
      <c r="A5" s="3" t="s">
        <v>434</v>
      </c>
      <c r="B5" s="6" t="s">
        <v>401</v>
      </c>
      <c r="C5" s="3" t="s">
        <v>389</v>
      </c>
    </row>
    <row r="6" spans="1:6" x14ac:dyDescent="0.25">
      <c r="A6" s="3" t="s">
        <v>435</v>
      </c>
      <c r="B6" s="6" t="s">
        <v>403</v>
      </c>
      <c r="C6" s="3" t="s">
        <v>388</v>
      </c>
    </row>
    <row r="7" spans="1:6" x14ac:dyDescent="0.25">
      <c r="A7" s="3" t="s">
        <v>436</v>
      </c>
      <c r="C7" s="3" t="s">
        <v>387</v>
      </c>
    </row>
    <row r="8" spans="1:6" x14ac:dyDescent="0.25">
      <c r="A8" s="3" t="s">
        <v>438</v>
      </c>
      <c r="C8" s="3" t="s">
        <v>82</v>
      </c>
    </row>
    <row r="9" spans="1:6" x14ac:dyDescent="0.25">
      <c r="A9" s="3" t="s">
        <v>439</v>
      </c>
      <c r="C9" s="3" t="s">
        <v>404</v>
      </c>
    </row>
    <row r="10" spans="1:6" x14ac:dyDescent="0.25">
      <c r="A10" s="3" t="s">
        <v>402</v>
      </c>
      <c r="C10" s="3" t="s">
        <v>386</v>
      </c>
    </row>
    <row r="11" spans="1:6" x14ac:dyDescent="0.25">
      <c r="A11" s="3" t="s">
        <v>440</v>
      </c>
      <c r="C11" s="3" t="s">
        <v>405</v>
      </c>
    </row>
    <row r="12" spans="1:6" x14ac:dyDescent="0.25">
      <c r="A12" s="3" t="s">
        <v>441</v>
      </c>
      <c r="C12" s="3" t="s">
        <v>406</v>
      </c>
    </row>
    <row r="13" spans="1:6" x14ac:dyDescent="0.25">
      <c r="A13" s="3" t="s">
        <v>400</v>
      </c>
      <c r="C13" s="3" t="s">
        <v>407</v>
      </c>
    </row>
    <row r="14" spans="1:6" x14ac:dyDescent="0.25">
      <c r="A14" s="3" t="s">
        <v>442</v>
      </c>
      <c r="C14" s="3" t="s">
        <v>408</v>
      </c>
    </row>
    <row r="15" spans="1:6" x14ac:dyDescent="0.25">
      <c r="A15" s="201"/>
      <c r="B15" s="200"/>
      <c r="C15" s="3" t="s">
        <v>409</v>
      </c>
    </row>
    <row r="16" spans="1:6" x14ac:dyDescent="0.25">
      <c r="A16" s="200"/>
      <c r="C16" s="3" t="s">
        <v>410</v>
      </c>
    </row>
    <row r="17" spans="1:1" x14ac:dyDescent="0.25">
      <c r="A17" s="200"/>
    </row>
    <row r="18" spans="1:1" x14ac:dyDescent="0.25">
      <c r="A18" s="200"/>
    </row>
    <row r="19" spans="1:1" x14ac:dyDescent="0.25">
      <c r="A19" s="200"/>
    </row>
    <row r="20" spans="1:1" x14ac:dyDescent="0.25">
      <c r="A20" s="20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Cost Summary</vt:lpstr>
      <vt:lpstr>Scope</vt:lpstr>
      <vt:lpstr>Total Project Cost</vt:lpstr>
      <vt:lpstr>Dropdowns</vt:lpstr>
      <vt:lpstr>'Cost Summary'!Print_Area</vt:lpstr>
      <vt:lpstr>'Total Project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Heo, Jean</dc:creator>
  <cp:keywords/>
  <dc:description/>
  <cp:lastModifiedBy>Heo, Jean (HPD)</cp:lastModifiedBy>
  <cp:revision/>
  <dcterms:created xsi:type="dcterms:W3CDTF">2022-07-21T15:49:04Z</dcterms:created>
  <dcterms:modified xsi:type="dcterms:W3CDTF">2024-08-28T15:56:01Z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2024-08-12T17:00:08Z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21c763c5-7e1c-49cf-bdc8-d1dc184dc80c</vt:lpwstr>
  </property>
  <property fmtid="{D5CDD505-2E9C-101B-9397-08002B2CF9AE}" pid="8" name="MSIP_Label_ebba276f-0474-4e48-a2bc-69b0eb22318c_ContentBits">
    <vt:lpwstr>0</vt:lpwstr>
  </property>
</Properties>
</file>