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uffer\"/>
    </mc:Choice>
  </mc:AlternateContent>
  <xr:revisionPtr revIDLastSave="0" documentId="8_{21326F96-73E8-4E45-B4F2-79549FA8D0B8}" xr6:coauthVersionLast="43" xr6:coauthVersionMax="43" xr10:uidLastSave="{00000000-0000-0000-0000-000000000000}"/>
  <bookViews>
    <workbookView xWindow="26640" yWindow="675" windowWidth="22620" windowHeight="11550" xr2:uid="{00000000-000D-0000-FFFF-FFFF00000000}"/>
  </bookViews>
  <sheets>
    <sheet name="1. by Liability Range" sheetId="4" r:id="rId1"/>
    <sheet name="2. by Borough" sheetId="5" r:id="rId2"/>
    <sheet name="3. by Room Rent" sheetId="10" r:id="rId3"/>
  </sheets>
  <definedNames>
    <definedName name="_AMO_UniqueIdentifier" hidden="1">"'a61a5ded-d7b4-48e7-84ce-2d7b1815ac57'"</definedName>
    <definedName name="_xlnm.Print_Area" localSheetId="0">'1. by Liability Range'!$A$1:$L$26</definedName>
    <definedName name="_xlnm.Print_Area" localSheetId="1">'2. by Borough'!$A$1:$L$18</definedName>
    <definedName name="_xlnm.Print_Area" localSheetId="2">'3. by Room Rent'!$A$1:$L$23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0" l="1"/>
  <c r="J22" i="10" l="1"/>
  <c r="I26" i="4" l="1"/>
  <c r="H26" i="4"/>
  <c r="E26" i="4"/>
  <c r="F25" i="4" s="1"/>
  <c r="B26" i="4"/>
  <c r="C25" i="4" s="1"/>
  <c r="J25" i="4"/>
  <c r="H18" i="5"/>
  <c r="I23" i="10"/>
  <c r="H23" i="10"/>
  <c r="E23" i="10"/>
  <c r="F22" i="10" s="1"/>
  <c r="B23" i="10"/>
  <c r="C22" i="10" l="1"/>
  <c r="J21" i="10"/>
  <c r="J20" i="10"/>
  <c r="J12" i="10" l="1"/>
  <c r="J13" i="10"/>
  <c r="J14" i="10"/>
  <c r="J15" i="10"/>
  <c r="J16" i="10"/>
  <c r="J17" i="10"/>
  <c r="J18" i="10"/>
  <c r="J19" i="10"/>
  <c r="J23" i="10" l="1"/>
  <c r="F15" i="10" l="1"/>
  <c r="I18" i="5"/>
  <c r="E18" i="5"/>
  <c r="B18" i="5"/>
  <c r="C17" i="5" s="1"/>
  <c r="F12" i="4"/>
  <c r="C21" i="4"/>
  <c r="J15" i="5"/>
  <c r="J14" i="5"/>
  <c r="J16" i="5"/>
  <c r="J11" i="5"/>
  <c r="J13" i="5"/>
  <c r="J12" i="5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C11" i="4"/>
  <c r="F15" i="5" l="1"/>
  <c r="F17" i="5"/>
  <c r="J26" i="4"/>
  <c r="K22" i="4" s="1"/>
  <c r="C11" i="10"/>
  <c r="C11" i="5"/>
  <c r="C24" i="4"/>
  <c r="F14" i="4"/>
  <c r="C12" i="5"/>
  <c r="F18" i="4"/>
  <c r="F16" i="4"/>
  <c r="F11" i="4"/>
  <c r="F22" i="4"/>
  <c r="F16" i="10"/>
  <c r="F20" i="10"/>
  <c r="F14" i="10"/>
  <c r="F12" i="10"/>
  <c r="F13" i="10"/>
  <c r="F11" i="10"/>
  <c r="F19" i="10"/>
  <c r="F21" i="10"/>
  <c r="F17" i="10"/>
  <c r="F18" i="10"/>
  <c r="C18" i="10"/>
  <c r="C17" i="10"/>
  <c r="C15" i="10"/>
  <c r="C13" i="10"/>
  <c r="C20" i="10"/>
  <c r="C21" i="10"/>
  <c r="C14" i="10"/>
  <c r="F19" i="4"/>
  <c r="F17" i="4"/>
  <c r="F15" i="4"/>
  <c r="C18" i="4"/>
  <c r="C12" i="4"/>
  <c r="C22" i="4"/>
  <c r="C16" i="4"/>
  <c r="C23" i="4"/>
  <c r="C15" i="4"/>
  <c r="C19" i="4"/>
  <c r="C17" i="4"/>
  <c r="C14" i="4"/>
  <c r="C20" i="4"/>
  <c r="C13" i="4"/>
  <c r="J18" i="5"/>
  <c r="K17" i="5" s="1"/>
  <c r="F12" i="5"/>
  <c r="F14" i="5"/>
  <c r="C14" i="5"/>
  <c r="C16" i="5"/>
  <c r="C16" i="10"/>
  <c r="F24" i="4"/>
  <c r="F23" i="4"/>
  <c r="C13" i="5"/>
  <c r="F16" i="5"/>
  <c r="C15" i="5"/>
  <c r="F13" i="5"/>
  <c r="C12" i="10"/>
  <c r="F21" i="4"/>
  <c r="F20" i="4"/>
  <c r="F11" i="5"/>
  <c r="C19" i="10"/>
  <c r="F13" i="4"/>
  <c r="F18" i="5" l="1"/>
  <c r="C23" i="10"/>
  <c r="F23" i="10"/>
  <c r="F26" i="4"/>
  <c r="C26" i="4"/>
  <c r="K12" i="5"/>
  <c r="K11" i="5"/>
  <c r="K15" i="5"/>
  <c r="K23" i="4"/>
  <c r="K12" i="4"/>
  <c r="K14" i="4"/>
  <c r="K24" i="4"/>
  <c r="K16" i="5"/>
  <c r="K14" i="5"/>
  <c r="K13" i="5"/>
  <c r="K21" i="4"/>
  <c r="K25" i="4"/>
  <c r="K19" i="4"/>
  <c r="K17" i="4"/>
  <c r="K15" i="4"/>
  <c r="K11" i="4"/>
  <c r="K16" i="4"/>
  <c r="K13" i="4"/>
  <c r="K18" i="4"/>
  <c r="K20" i="4"/>
  <c r="C18" i="5"/>
  <c r="K26" i="4" l="1"/>
  <c r="K18" i="5"/>
  <c r="K12" i="10" l="1"/>
  <c r="K16" i="10" l="1"/>
  <c r="K19" i="10"/>
  <c r="K18" i="10"/>
  <c r="K15" i="10"/>
  <c r="K22" i="10"/>
  <c r="K21" i="10"/>
  <c r="K17" i="10"/>
  <c r="K11" i="10"/>
  <c r="K14" i="10"/>
  <c r="K20" i="10"/>
  <c r="K13" i="10"/>
  <c r="K23" i="10" l="1"/>
</calcChain>
</file>

<file path=xl/sharedStrings.xml><?xml version="1.0" encoding="utf-8"?>
<sst xmlns="http://schemas.openxmlformats.org/spreadsheetml/2006/main" count="100" uniqueCount="54">
  <si>
    <t>TOTAL</t>
  </si>
  <si>
    <t>%</t>
  </si>
  <si>
    <t>Table 2</t>
  </si>
  <si>
    <t>Table 1</t>
  </si>
  <si>
    <t>HOTEL ROOM OCCUPANCY TAX</t>
  </si>
  <si>
    <t>DISTRIBUTION BY BOROUGH</t>
  </si>
  <si>
    <t>Borough</t>
  </si>
  <si>
    <t>Bronx</t>
  </si>
  <si>
    <t>Brooklyn</t>
  </si>
  <si>
    <t>Manhattan</t>
  </si>
  <si>
    <t>Queens</t>
  </si>
  <si>
    <t>Staten Island</t>
  </si>
  <si>
    <t>Table 3</t>
  </si>
  <si>
    <t>$40 - $100</t>
  </si>
  <si>
    <t>$100 - $150</t>
  </si>
  <si>
    <t>$150 - $200</t>
  </si>
  <si>
    <t>$200 - $250</t>
  </si>
  <si>
    <t>$250 - $300</t>
  </si>
  <si>
    <t>$300 - $350</t>
  </si>
  <si>
    <t>$350 - $400</t>
  </si>
  <si>
    <t>Number of Hotels</t>
  </si>
  <si>
    <t>Total</t>
  </si>
  <si>
    <t>(NUMBER OF ROOMS RENTED AND DOLLARS IN THOUSANDS)</t>
  </si>
  <si>
    <t>Number of Rooms Rented</t>
  </si>
  <si>
    <t>5.875% Tax</t>
  </si>
  <si>
    <t>Not Available</t>
  </si>
  <si>
    <t>Daily Room Tax</t>
  </si>
  <si>
    <t>$400 - $500</t>
  </si>
  <si>
    <t>Remarketers</t>
  </si>
  <si>
    <t>$10K - $25K</t>
  </si>
  <si>
    <t>$25K - $50K</t>
  </si>
  <si>
    <t>$50K - $100K</t>
  </si>
  <si>
    <t>$100K - $200K</t>
  </si>
  <si>
    <t>$200K - $300K</t>
  </si>
  <si>
    <t>$300K - $400K</t>
  </si>
  <si>
    <t>$400K - $500K</t>
  </si>
  <si>
    <t>$500K - $1M</t>
  </si>
  <si>
    <t>$1M - $1.5M</t>
  </si>
  <si>
    <t>$1.5M - $2M</t>
  </si>
  <si>
    <t>$2M - $2.5M</t>
  </si>
  <si>
    <t>Average Daily Room Rent</t>
  </si>
  <si>
    <t>$2.5M - $4M</t>
  </si>
  <si>
    <t>$500 - $700</t>
  </si>
  <si>
    <t>More than $4M</t>
  </si>
  <si>
    <t>More than $700</t>
  </si>
  <si>
    <t>DISTRIBUTION BY LIABILITY RANGE</t>
  </si>
  <si>
    <t>Liability Per Taxpayer</t>
  </si>
  <si>
    <t>Liability</t>
  </si>
  <si>
    <t>DISTRIBUTION BY AVERAGE DAILY ROOM RENT</t>
  </si>
  <si>
    <t>% of Total</t>
  </si>
  <si>
    <t xml:space="preserve">% of Total </t>
  </si>
  <si>
    <t>TAX YEAR 2018</t>
  </si>
  <si>
    <t>Under $10K</t>
  </si>
  <si>
    <t>Under $40 or Unavailable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</si>
</sst>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0.0%"/>
    <numFmt numFmtId="165" formatCode="0.0"/>
    <numFmt numFmtId="166" formatCode="&quot;$&quot;#,##0,"/>
    <numFmt numFmtId="167" formatCode="#,##0,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3" fillId="0" borderId="17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18" applyNumberFormat="0" applyAlignment="0" applyProtection="0"/>
    <xf numFmtId="0" fontId="18" fillId="6" borderId="19" applyNumberFormat="0" applyAlignment="0" applyProtection="0"/>
    <xf numFmtId="0" fontId="19" fillId="6" borderId="18" applyNumberFormat="0" applyAlignment="0" applyProtection="0"/>
    <xf numFmtId="0" fontId="20" fillId="0" borderId="20" applyNumberFormat="0" applyFill="0" applyAlignment="0" applyProtection="0"/>
    <xf numFmtId="0" fontId="21" fillId="7" borderId="21" applyNumberFormat="0" applyAlignment="0" applyProtection="0"/>
    <xf numFmtId="0" fontId="22" fillId="0" borderId="0" applyNumberFormat="0" applyFill="0" applyBorder="0" applyAlignment="0" applyProtection="0"/>
    <xf numFmtId="0" fontId="1" fillId="8" borderId="22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2" xfId="0" applyFont="1" applyBorder="1"/>
    <xf numFmtId="8" fontId="2" fillId="0" borderId="0" xfId="0" applyNumberFormat="1" applyFont="1"/>
    <xf numFmtId="0" fontId="7" fillId="0" borderId="0" xfId="0" applyFont="1"/>
    <xf numFmtId="0" fontId="8" fillId="0" borderId="5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3" fillId="0" borderId="6" xfId="0" applyFont="1" applyFill="1" applyBorder="1" applyAlignment="1">
      <alignment horizontal="right"/>
    </xf>
    <xf numFmtId="0" fontId="6" fillId="0" borderId="10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/>
    <xf numFmtId="6" fontId="9" fillId="0" borderId="0" xfId="0" applyNumberFormat="1" applyFont="1" applyAlignment="1">
      <alignment vertical="top"/>
    </xf>
    <xf numFmtId="0" fontId="2" fillId="0" borderId="0" xfId="0" applyFont="1"/>
    <xf numFmtId="0" fontId="2" fillId="0" borderId="0" xfId="0" applyFont="1" applyFill="1"/>
    <xf numFmtId="166" fontId="2" fillId="0" borderId="0" xfId="0" applyNumberFormat="1" applyFont="1"/>
    <xf numFmtId="0" fontId="8" fillId="0" borderId="10" xfId="0" applyFont="1" applyBorder="1" applyAlignment="1">
      <alignment horizontal="left" vertical="center"/>
    </xf>
    <xf numFmtId="0" fontId="6" fillId="0" borderId="9" xfId="0" applyFont="1" applyFill="1" applyBorder="1" applyAlignment="1">
      <alignment horizontal="right"/>
    </xf>
    <xf numFmtId="0" fontId="6" fillId="0" borderId="9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right" wrapText="1"/>
    </xf>
    <xf numFmtId="0" fontId="28" fillId="0" borderId="5" xfId="0" applyFont="1" applyFill="1" applyBorder="1" applyAlignment="1">
      <alignment horizontal="right"/>
    </xf>
    <xf numFmtId="0" fontId="28" fillId="0" borderId="13" xfId="0" applyFont="1" applyFill="1" applyBorder="1" applyAlignment="1">
      <alignment horizontal="right" wrapText="1"/>
    </xf>
    <xf numFmtId="0" fontId="6" fillId="0" borderId="10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65" fontId="5" fillId="0" borderId="0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167" fontId="5" fillId="0" borderId="11" xfId="0" applyNumberFormat="1" applyFont="1" applyBorder="1" applyAlignment="1">
      <alignment vertical="center"/>
    </xf>
    <xf numFmtId="166" fontId="5" fillId="0" borderId="11" xfId="0" applyNumberFormat="1" applyFont="1" applyBorder="1" applyAlignment="1">
      <alignment vertical="center"/>
    </xf>
    <xf numFmtId="166" fontId="5" fillId="0" borderId="0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167" fontId="5" fillId="0" borderId="0" xfId="0" applyNumberFormat="1" applyFont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3" fontId="6" fillId="0" borderId="13" xfId="0" applyNumberFormat="1" applyFont="1" applyFill="1" applyBorder="1" applyAlignment="1">
      <alignment horizontal="right" vertical="center"/>
    </xf>
    <xf numFmtId="165" fontId="6" fillId="0" borderId="5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right" vertical="center"/>
    </xf>
    <xf numFmtId="167" fontId="6" fillId="0" borderId="13" xfId="0" applyNumberFormat="1" applyFont="1" applyBorder="1" applyAlignment="1">
      <alignment vertical="center"/>
    </xf>
    <xf numFmtId="166" fontId="6" fillId="0" borderId="13" xfId="0" applyNumberFormat="1" applyFont="1" applyBorder="1" applyAlignment="1">
      <alignment vertical="center"/>
    </xf>
    <xf numFmtId="166" fontId="6" fillId="0" borderId="5" xfId="0" applyNumberFormat="1" applyFont="1" applyBorder="1" applyAlignment="1">
      <alignment vertical="center"/>
    </xf>
    <xf numFmtId="165" fontId="6" fillId="0" borderId="6" xfId="1" applyNumberFormat="1" applyFont="1" applyFill="1" applyBorder="1" applyAlignment="1">
      <alignment horizontal="right" vertical="center"/>
    </xf>
    <xf numFmtId="0" fontId="3" fillId="0" borderId="1" xfId="0" applyFont="1" applyBorder="1"/>
    <xf numFmtId="165" fontId="5" fillId="0" borderId="9" xfId="1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5" fontId="5" fillId="0" borderId="8" xfId="1" applyNumberFormat="1" applyFont="1" applyBorder="1" applyAlignment="1">
      <alignment vertical="center"/>
    </xf>
    <xf numFmtId="0" fontId="6" fillId="0" borderId="4" xfId="0" applyFont="1" applyBorder="1" applyAlignment="1">
      <alignment horizontal="left" wrapText="1"/>
    </xf>
    <xf numFmtId="0" fontId="28" fillId="0" borderId="6" xfId="0" applyFont="1" applyFill="1" applyBorder="1" applyAlignment="1">
      <alignment horizontal="right"/>
    </xf>
    <xf numFmtId="0" fontId="6" fillId="0" borderId="1" xfId="0" applyFont="1" applyBorder="1" applyAlignment="1">
      <alignment horizontal="left" vertical="top"/>
    </xf>
    <xf numFmtId="0" fontId="3" fillId="0" borderId="7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6" fillId="0" borderId="10" xfId="0" applyFont="1" applyBorder="1" applyAlignment="1">
      <alignment horizontal="left" vertical="center"/>
    </xf>
    <xf numFmtId="3" fontId="5" fillId="0" borderId="11" xfId="0" applyNumberFormat="1" applyFont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165" fontId="5" fillId="0" borderId="12" xfId="1" applyNumberFormat="1" applyFont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165" fontId="5" fillId="0" borderId="12" xfId="1" applyNumberFormat="1" applyFont="1" applyFill="1" applyBorder="1" applyAlignment="1">
      <alignment vertical="center"/>
    </xf>
    <xf numFmtId="167" fontId="5" fillId="0" borderId="11" xfId="0" applyNumberFormat="1" applyFont="1" applyFill="1" applyBorder="1" applyAlignment="1">
      <alignment vertical="center"/>
    </xf>
    <xf numFmtId="167" fontId="5" fillId="0" borderId="0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8" fillId="0" borderId="12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3" fontId="6" fillId="0" borderId="13" xfId="0" applyNumberFormat="1" applyFont="1" applyBorder="1" applyAlignment="1">
      <alignment vertical="center"/>
    </xf>
    <xf numFmtId="165" fontId="6" fillId="0" borderId="5" xfId="0" applyNumberFormat="1" applyFont="1" applyBorder="1" applyAlignment="1">
      <alignment vertical="center"/>
    </xf>
    <xf numFmtId="165" fontId="6" fillId="0" borderId="6" xfId="0" applyNumberFormat="1" applyFont="1" applyBorder="1" applyAlignment="1">
      <alignment vertical="center"/>
    </xf>
    <xf numFmtId="0" fontId="28" fillId="0" borderId="6" xfId="0" applyFont="1" applyBorder="1" applyAlignment="1">
      <alignment vertical="center"/>
    </xf>
    <xf numFmtId="0" fontId="6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165" fontId="28" fillId="0" borderId="5" xfId="0" applyNumberFormat="1" applyFont="1" applyBorder="1" applyAlignment="1">
      <alignment vertical="center"/>
    </xf>
    <xf numFmtId="0" fontId="2" fillId="0" borderId="0" xfId="0" applyFont="1"/>
    <xf numFmtId="166" fontId="2" fillId="0" borderId="0" xfId="0" applyNumberFormat="1" applyFont="1" applyFill="1"/>
    <xf numFmtId="0" fontId="28" fillId="0" borderId="7" xfId="0" applyFont="1" applyFill="1" applyBorder="1" applyAlignment="1">
      <alignment horizontal="right" wrapText="1"/>
    </xf>
    <xf numFmtId="0" fontId="28" fillId="0" borderId="13" xfId="0" applyFont="1" applyFill="1" applyBorder="1" applyAlignment="1">
      <alignment horizontal="right" wrapText="1"/>
    </xf>
    <xf numFmtId="0" fontId="6" fillId="0" borderId="7" xfId="0" applyFont="1" applyFill="1" applyBorder="1" applyAlignment="1">
      <alignment horizontal="right" wrapText="1"/>
    </xf>
    <xf numFmtId="0" fontId="6" fillId="0" borderId="13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Followed Hyperlink" xfId="43" builtinId="9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4" builtinId="8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99CC00"/>
      <color rgb="FFCC0000"/>
      <color rgb="FF003399"/>
      <color rgb="FF009900"/>
      <color rgb="FF3366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7"/>
  <sheetViews>
    <sheetView showGridLines="0" tabSelected="1" zoomScaleNormal="100" workbookViewId="0">
      <selection sqref="A1:L1"/>
    </sheetView>
  </sheetViews>
  <sheetFormatPr defaultColWidth="9.140625" defaultRowHeight="14.25" x14ac:dyDescent="0.2"/>
  <cols>
    <col min="1" max="1" width="27" style="1" customWidth="1"/>
    <col min="2" max="2" width="11.7109375" style="12" customWidth="1"/>
    <col min="3" max="3" width="8.85546875" style="12" customWidth="1"/>
    <col min="4" max="4" width="2.85546875" style="12" customWidth="1"/>
    <col min="5" max="5" width="12.7109375" style="12" customWidth="1"/>
    <col min="6" max="6" width="8.85546875" style="12" customWidth="1"/>
    <col min="7" max="7" width="3.28515625" style="12" customWidth="1"/>
    <col min="8" max="9" width="11.7109375" style="12" customWidth="1"/>
    <col min="10" max="10" width="12.28515625" style="12" customWidth="1"/>
    <col min="11" max="11" width="8.85546875" style="12" customWidth="1"/>
    <col min="12" max="12" width="2.85546875" style="1" customWidth="1"/>
    <col min="13" max="18" width="9.140625" style="1"/>
    <col min="19" max="19" width="16.42578125" style="1" customWidth="1"/>
    <col min="20" max="20" width="21.42578125" style="1" customWidth="1"/>
    <col min="21" max="16384" width="9.140625" style="1"/>
  </cols>
  <sheetData>
    <row r="1" spans="1:25" ht="18" x14ac:dyDescent="0.25">
      <c r="A1" s="83" t="s">
        <v>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25" ht="18" x14ac:dyDescent="0.25">
      <c r="A2" s="83" t="s">
        <v>51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25" x14ac:dyDescent="0.2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25" ht="18" x14ac:dyDescent="0.25">
      <c r="A4" s="83" t="s">
        <v>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25" ht="18" x14ac:dyDescent="0.25">
      <c r="A5" s="83" t="s">
        <v>45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25" ht="15" x14ac:dyDescent="0.2">
      <c r="A6" s="84" t="s">
        <v>22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25" ht="1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</row>
    <row r="8" spans="1:25" ht="18" customHeight="1" x14ac:dyDescent="0.25">
      <c r="A8" s="78" t="s">
        <v>46</v>
      </c>
      <c r="B8" s="74" t="s">
        <v>20</v>
      </c>
      <c r="C8" s="20"/>
      <c r="D8" s="21"/>
      <c r="E8" s="76" t="s">
        <v>23</v>
      </c>
      <c r="F8" s="20"/>
      <c r="G8" s="21"/>
      <c r="H8" s="80" t="s">
        <v>47</v>
      </c>
      <c r="I8" s="81"/>
      <c r="J8" s="81"/>
      <c r="K8" s="81"/>
      <c r="L8" s="82"/>
    </row>
    <row r="9" spans="1:25" ht="49.5" customHeight="1" x14ac:dyDescent="0.25">
      <c r="A9" s="79"/>
      <c r="B9" s="75"/>
      <c r="C9" s="22" t="s">
        <v>50</v>
      </c>
      <c r="D9" s="23"/>
      <c r="E9" s="77"/>
      <c r="F9" s="22" t="s">
        <v>50</v>
      </c>
      <c r="G9" s="23"/>
      <c r="H9" s="24" t="s">
        <v>26</v>
      </c>
      <c r="I9" s="22" t="s">
        <v>24</v>
      </c>
      <c r="J9" s="23" t="s">
        <v>21</v>
      </c>
      <c r="K9" s="22" t="s">
        <v>50</v>
      </c>
      <c r="L9" s="8"/>
    </row>
    <row r="10" spans="1:25" ht="15.75" x14ac:dyDescent="0.2">
      <c r="A10" s="9"/>
      <c r="B10" s="10"/>
      <c r="C10" s="11"/>
      <c r="D10" s="11"/>
      <c r="E10" s="10"/>
      <c r="F10" s="11"/>
      <c r="G10" s="11"/>
      <c r="H10" s="10"/>
      <c r="I10" s="11"/>
      <c r="J10" s="11"/>
      <c r="K10" s="11"/>
      <c r="L10" s="3"/>
    </row>
    <row r="11" spans="1:25" ht="22.5" customHeight="1" x14ac:dyDescent="0.2">
      <c r="A11" s="25" t="s">
        <v>52</v>
      </c>
      <c r="B11" s="26">
        <v>141</v>
      </c>
      <c r="C11" s="27">
        <f t="shared" ref="C11:C25" si="0">(B11/$B$26)*100</f>
        <v>14.904862579281183</v>
      </c>
      <c r="D11" s="28" t="s">
        <v>1</v>
      </c>
      <c r="E11" s="29">
        <v>42762</v>
      </c>
      <c r="F11" s="27">
        <f t="shared" ref="F11:F25" si="1">(E11/$E$26)*100</f>
        <v>0.10997890772133873</v>
      </c>
      <c r="G11" s="28" t="s">
        <v>1</v>
      </c>
      <c r="H11" s="30">
        <v>78741</v>
      </c>
      <c r="I11" s="31">
        <v>281253</v>
      </c>
      <c r="J11" s="31">
        <f>H11+I11</f>
        <v>359994</v>
      </c>
      <c r="K11" s="27">
        <f t="shared" ref="K11:K25" si="2">(J11/$J$26)*100</f>
        <v>5.7784620810829884E-2</v>
      </c>
      <c r="L11" s="32" t="s">
        <v>1</v>
      </c>
    </row>
    <row r="12" spans="1:25" ht="22.5" customHeight="1" x14ac:dyDescent="0.2">
      <c r="A12" s="25" t="s">
        <v>29</v>
      </c>
      <c r="B12" s="26">
        <v>46</v>
      </c>
      <c r="C12" s="27">
        <f t="shared" si="0"/>
        <v>4.8625792811839323</v>
      </c>
      <c r="D12" s="28"/>
      <c r="E12" s="29">
        <v>91777</v>
      </c>
      <c r="F12" s="27">
        <f t="shared" si="1"/>
        <v>0.23603980669616256</v>
      </c>
      <c r="G12" s="28"/>
      <c r="H12" s="29">
        <v>176344</v>
      </c>
      <c r="I12" s="33">
        <v>606312</v>
      </c>
      <c r="J12" s="33">
        <f t="shared" ref="J12:J25" si="3">H12+I12</f>
        <v>782656</v>
      </c>
      <c r="K12" s="27">
        <f t="shared" si="2"/>
        <v>0.12562842765524113</v>
      </c>
      <c r="L12" s="32"/>
    </row>
    <row r="13" spans="1:25" ht="22.5" customHeight="1" x14ac:dyDescent="0.2">
      <c r="A13" s="25" t="s">
        <v>30</v>
      </c>
      <c r="B13" s="26">
        <v>37</v>
      </c>
      <c r="C13" s="27">
        <f t="shared" si="0"/>
        <v>3.9112050739957716</v>
      </c>
      <c r="D13" s="28"/>
      <c r="E13" s="29">
        <v>153912</v>
      </c>
      <c r="F13" s="27">
        <f t="shared" si="1"/>
        <v>0.39584382501301818</v>
      </c>
      <c r="G13" s="28"/>
      <c r="H13" s="29">
        <v>307823</v>
      </c>
      <c r="I13" s="33">
        <v>1093306</v>
      </c>
      <c r="J13" s="33">
        <f t="shared" si="3"/>
        <v>1401129</v>
      </c>
      <c r="K13" s="27">
        <f t="shared" si="2"/>
        <v>0.22490293719355675</v>
      </c>
      <c r="L13" s="32"/>
    </row>
    <row r="14" spans="1:25" ht="22.5" customHeight="1" x14ac:dyDescent="0.2">
      <c r="A14" s="25" t="s">
        <v>31</v>
      </c>
      <c r="B14" s="26">
        <v>76</v>
      </c>
      <c r="C14" s="27">
        <f t="shared" si="0"/>
        <v>8.0338266384777999</v>
      </c>
      <c r="D14" s="28"/>
      <c r="E14" s="29">
        <v>660157</v>
      </c>
      <c r="F14" s="27">
        <f t="shared" si="1"/>
        <v>1.6978472892894583</v>
      </c>
      <c r="G14" s="28"/>
      <c r="H14" s="29">
        <v>1294993</v>
      </c>
      <c r="I14" s="33">
        <v>4368415</v>
      </c>
      <c r="J14" s="33">
        <f t="shared" si="3"/>
        <v>5663408</v>
      </c>
      <c r="K14" s="27">
        <f t="shared" si="2"/>
        <v>0.9090648282388607</v>
      </c>
      <c r="L14" s="32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spans="1:25" ht="22.5" customHeight="1" x14ac:dyDescent="0.2">
      <c r="A15" s="25" t="s">
        <v>32</v>
      </c>
      <c r="B15" s="26">
        <v>144</v>
      </c>
      <c r="C15" s="27">
        <f t="shared" si="0"/>
        <v>15.221987315010571</v>
      </c>
      <c r="D15" s="28"/>
      <c r="E15" s="29">
        <v>2115553</v>
      </c>
      <c r="F15" s="27">
        <f t="shared" si="1"/>
        <v>5.4409571153501073</v>
      </c>
      <c r="G15" s="28"/>
      <c r="H15" s="29">
        <v>4189507</v>
      </c>
      <c r="I15" s="33">
        <v>16357112</v>
      </c>
      <c r="J15" s="33">
        <f t="shared" si="3"/>
        <v>20546619</v>
      </c>
      <c r="K15" s="27">
        <f t="shared" si="2"/>
        <v>3.2980510449051725</v>
      </c>
      <c r="L15" s="32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spans="1:25" ht="22.5" customHeight="1" x14ac:dyDescent="0.2">
      <c r="A16" s="25" t="s">
        <v>33</v>
      </c>
      <c r="B16" s="26">
        <v>67</v>
      </c>
      <c r="C16" s="27">
        <f t="shared" si="0"/>
        <v>7.0824524312896404</v>
      </c>
      <c r="D16" s="28"/>
      <c r="E16" s="29">
        <v>1464915</v>
      </c>
      <c r="F16" s="27">
        <f t="shared" si="1"/>
        <v>3.7675915907722954</v>
      </c>
      <c r="G16" s="28"/>
      <c r="H16" s="29">
        <v>2929822</v>
      </c>
      <c r="I16" s="33">
        <v>13594369</v>
      </c>
      <c r="J16" s="33">
        <f t="shared" si="3"/>
        <v>16524191</v>
      </c>
      <c r="K16" s="27">
        <f t="shared" si="2"/>
        <v>2.6523889596513492</v>
      </c>
      <c r="L16" s="32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5" ht="22.5" customHeight="1" x14ac:dyDescent="0.2">
      <c r="A17" s="25" t="s">
        <v>34</v>
      </c>
      <c r="B17" s="26">
        <v>42</v>
      </c>
      <c r="C17" s="27">
        <f t="shared" si="0"/>
        <v>4.439746300211417</v>
      </c>
      <c r="D17" s="28"/>
      <c r="E17" s="29">
        <v>1215574</v>
      </c>
      <c r="F17" s="27">
        <f t="shared" si="1"/>
        <v>3.1263154383438243</v>
      </c>
      <c r="G17" s="28"/>
      <c r="H17" s="29">
        <v>2431149</v>
      </c>
      <c r="I17" s="33">
        <v>12216944</v>
      </c>
      <c r="J17" s="33">
        <f t="shared" si="3"/>
        <v>14648093</v>
      </c>
      <c r="K17" s="27">
        <f t="shared" si="2"/>
        <v>2.3512461307876564</v>
      </c>
      <c r="L17" s="32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1:25" ht="22.5" customHeight="1" x14ac:dyDescent="0.2">
      <c r="A18" s="25" t="s">
        <v>35</v>
      </c>
      <c r="B18" s="26">
        <v>40</v>
      </c>
      <c r="C18" s="27">
        <f t="shared" si="0"/>
        <v>4.2283298097251585</v>
      </c>
      <c r="D18" s="28"/>
      <c r="E18" s="29">
        <v>1404206</v>
      </c>
      <c r="F18" s="27">
        <f t="shared" si="1"/>
        <v>3.6114550791766091</v>
      </c>
      <c r="G18" s="28"/>
      <c r="H18" s="29">
        <v>2807752</v>
      </c>
      <c r="I18" s="33">
        <v>15194577</v>
      </c>
      <c r="J18" s="33">
        <f t="shared" si="3"/>
        <v>18002329</v>
      </c>
      <c r="K18" s="27">
        <f t="shared" si="2"/>
        <v>2.8896530358195034</v>
      </c>
      <c r="L18" s="32"/>
    </row>
    <row r="19" spans="1:25" ht="22.5" customHeight="1" x14ac:dyDescent="0.2">
      <c r="A19" s="25" t="s">
        <v>36</v>
      </c>
      <c r="B19" s="26">
        <v>141</v>
      </c>
      <c r="C19" s="27">
        <f t="shared" si="0"/>
        <v>14.904862579281183</v>
      </c>
      <c r="D19" s="28"/>
      <c r="E19" s="29">
        <v>6653065</v>
      </c>
      <c r="F19" s="27">
        <f t="shared" si="1"/>
        <v>17.110912064427961</v>
      </c>
      <c r="G19" s="28"/>
      <c r="H19" s="29">
        <v>13301033</v>
      </c>
      <c r="I19" s="33">
        <v>86185719</v>
      </c>
      <c r="J19" s="33">
        <f t="shared" si="3"/>
        <v>99486752</v>
      </c>
      <c r="K19" s="27">
        <f t="shared" si="2"/>
        <v>15.969166819505523</v>
      </c>
      <c r="L19" s="32"/>
    </row>
    <row r="20" spans="1:25" ht="22.5" customHeight="1" x14ac:dyDescent="0.2">
      <c r="A20" s="25" t="s">
        <v>37</v>
      </c>
      <c r="B20" s="26">
        <v>70</v>
      </c>
      <c r="C20" s="27">
        <f t="shared" si="0"/>
        <v>7.3995771670190278</v>
      </c>
      <c r="D20" s="28"/>
      <c r="E20" s="29">
        <v>4990641</v>
      </c>
      <c r="F20" s="27">
        <f t="shared" si="1"/>
        <v>12.835350217700986</v>
      </c>
      <c r="G20" s="28"/>
      <c r="H20" s="29">
        <v>9971655</v>
      </c>
      <c r="I20" s="33">
        <v>74002003</v>
      </c>
      <c r="J20" s="33">
        <f t="shared" si="3"/>
        <v>83973658</v>
      </c>
      <c r="K20" s="27">
        <f t="shared" si="2"/>
        <v>13.479074611322165</v>
      </c>
      <c r="L20" s="32"/>
    </row>
    <row r="21" spans="1:25" ht="22.5" customHeight="1" x14ac:dyDescent="0.2">
      <c r="A21" s="25" t="s">
        <v>38</v>
      </c>
      <c r="B21" s="26">
        <v>28</v>
      </c>
      <c r="C21" s="27">
        <f t="shared" si="0"/>
        <v>2.9598308668076108</v>
      </c>
      <c r="D21" s="28"/>
      <c r="E21" s="29">
        <v>2688211</v>
      </c>
      <c r="F21" s="27">
        <f t="shared" si="1"/>
        <v>6.91376711810691</v>
      </c>
      <c r="G21" s="28"/>
      <c r="H21" s="29">
        <v>5376422</v>
      </c>
      <c r="I21" s="33">
        <v>43863396</v>
      </c>
      <c r="J21" s="33">
        <f t="shared" si="3"/>
        <v>49239818</v>
      </c>
      <c r="K21" s="27">
        <f t="shared" si="2"/>
        <v>7.9037545401431011</v>
      </c>
      <c r="L21" s="32"/>
    </row>
    <row r="22" spans="1:25" ht="22.5" customHeight="1" x14ac:dyDescent="0.2">
      <c r="A22" s="25" t="s">
        <v>39</v>
      </c>
      <c r="B22" s="26">
        <v>22</v>
      </c>
      <c r="C22" s="27">
        <f t="shared" si="0"/>
        <v>2.3255813953488373</v>
      </c>
      <c r="D22" s="28"/>
      <c r="E22" s="29">
        <v>2879746</v>
      </c>
      <c r="F22" s="27">
        <f t="shared" si="1"/>
        <v>7.4063729384709394</v>
      </c>
      <c r="G22" s="28"/>
      <c r="H22" s="29">
        <v>5759492</v>
      </c>
      <c r="I22" s="33">
        <v>43460878</v>
      </c>
      <c r="J22" s="33">
        <f t="shared" si="3"/>
        <v>49220370</v>
      </c>
      <c r="K22" s="27">
        <f t="shared" si="2"/>
        <v>7.9006328344882037</v>
      </c>
      <c r="L22" s="32"/>
    </row>
    <row r="23" spans="1:25" ht="22.5" customHeight="1" x14ac:dyDescent="0.2">
      <c r="A23" s="25" t="s">
        <v>41</v>
      </c>
      <c r="B23" s="26">
        <v>33</v>
      </c>
      <c r="C23" s="27">
        <f t="shared" si="0"/>
        <v>3.4883720930232558</v>
      </c>
      <c r="D23" s="28"/>
      <c r="E23" s="29">
        <v>5697888</v>
      </c>
      <c r="F23" s="27">
        <f t="shared" si="1"/>
        <v>14.654307529080102</v>
      </c>
      <c r="G23" s="28"/>
      <c r="H23" s="29">
        <v>11395776</v>
      </c>
      <c r="I23" s="33">
        <v>93393944</v>
      </c>
      <c r="J23" s="33">
        <f t="shared" si="3"/>
        <v>104789720</v>
      </c>
      <c r="K23" s="27">
        <f t="shared" si="2"/>
        <v>16.820375437015716</v>
      </c>
      <c r="L23" s="32"/>
    </row>
    <row r="24" spans="1:25" ht="22.5" customHeight="1" x14ac:dyDescent="0.2">
      <c r="A24" s="25" t="s">
        <v>43</v>
      </c>
      <c r="B24" s="26">
        <v>11</v>
      </c>
      <c r="C24" s="27">
        <f t="shared" si="0"/>
        <v>1.1627906976744187</v>
      </c>
      <c r="D24" s="28"/>
      <c r="E24" s="29">
        <v>3337459</v>
      </c>
      <c r="F24" s="27">
        <f t="shared" si="1"/>
        <v>8.5835577237910154</v>
      </c>
      <c r="G24" s="28"/>
      <c r="H24" s="29">
        <v>6674918</v>
      </c>
      <c r="I24" s="33">
        <v>63297295</v>
      </c>
      <c r="J24" s="33">
        <f t="shared" si="3"/>
        <v>69972213</v>
      </c>
      <c r="K24" s="27">
        <f t="shared" si="2"/>
        <v>11.231625514590858</v>
      </c>
      <c r="L24" s="32"/>
    </row>
    <row r="25" spans="1:25" ht="22.5" customHeight="1" x14ac:dyDescent="0.2">
      <c r="A25" s="25" t="s">
        <v>28</v>
      </c>
      <c r="B25" s="53">
        <v>48</v>
      </c>
      <c r="C25" s="27">
        <f t="shared" si="0"/>
        <v>5.07399577167019</v>
      </c>
      <c r="D25" s="28"/>
      <c r="E25" s="29">
        <v>5486135</v>
      </c>
      <c r="F25" s="27">
        <f t="shared" si="1"/>
        <v>14.109703356059272</v>
      </c>
      <c r="G25" s="28"/>
      <c r="H25" s="29">
        <v>10972249</v>
      </c>
      <c r="I25" s="33">
        <v>77409554</v>
      </c>
      <c r="J25" s="33">
        <f t="shared" si="3"/>
        <v>88381803</v>
      </c>
      <c r="K25" s="27">
        <f t="shared" si="2"/>
        <v>14.186650257872261</v>
      </c>
      <c r="L25" s="32"/>
    </row>
    <row r="26" spans="1:25" ht="22.15" customHeight="1" x14ac:dyDescent="0.2">
      <c r="A26" s="34" t="s">
        <v>0</v>
      </c>
      <c r="B26" s="35">
        <f>SUM(B11:B25)</f>
        <v>946</v>
      </c>
      <c r="C26" s="36">
        <f>SUM(C11:C25)</f>
        <v>100</v>
      </c>
      <c r="D26" s="37" t="s">
        <v>1</v>
      </c>
      <c r="E26" s="38">
        <f>SUM(E11:E25)</f>
        <v>38882001</v>
      </c>
      <c r="F26" s="36">
        <f>SUM(F11:F25)</f>
        <v>100</v>
      </c>
      <c r="G26" s="37" t="s">
        <v>1</v>
      </c>
      <c r="H26" s="39">
        <f>SUM(H11:H25)</f>
        <v>77667676</v>
      </c>
      <c r="I26" s="40">
        <f>SUM(I11:I25)</f>
        <v>545325077</v>
      </c>
      <c r="J26" s="40">
        <f>SUM(J11:J25)</f>
        <v>622992753</v>
      </c>
      <c r="K26" s="36">
        <f>SUM(K11:K25)</f>
        <v>100</v>
      </c>
      <c r="L26" s="41" t="s">
        <v>1</v>
      </c>
    </row>
    <row r="27" spans="1:25" x14ac:dyDescent="0.2">
      <c r="A27" s="16"/>
      <c r="L27" s="16"/>
    </row>
  </sheetData>
  <mergeCells count="9">
    <mergeCell ref="B8:B9"/>
    <mergeCell ref="E8:E9"/>
    <mergeCell ref="A8:A9"/>
    <mergeCell ref="H8:L8"/>
    <mergeCell ref="A1:L1"/>
    <mergeCell ref="A2:L2"/>
    <mergeCell ref="A4:L4"/>
    <mergeCell ref="A5:L5"/>
    <mergeCell ref="A6:L6"/>
  </mergeCells>
  <pageMargins left="0.7" right="0.7" top="0.75" bottom="0.75" header="0.3" footer="0.3"/>
  <pageSetup scale="73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9"/>
  <sheetViews>
    <sheetView showGridLines="0" zoomScaleNormal="100" workbookViewId="0">
      <selection activeCell="A2" sqref="A2:L2"/>
    </sheetView>
  </sheetViews>
  <sheetFormatPr defaultColWidth="9.140625" defaultRowHeight="14.25" x14ac:dyDescent="0.2"/>
  <cols>
    <col min="1" max="1" width="16.5703125" style="1" customWidth="1"/>
    <col min="2" max="2" width="11.7109375" style="1" customWidth="1"/>
    <col min="3" max="3" width="8.85546875" style="1" customWidth="1"/>
    <col min="4" max="4" width="3" style="1" customWidth="1"/>
    <col min="5" max="5" width="13" style="1" customWidth="1"/>
    <col min="6" max="6" width="8.85546875" style="1" customWidth="1"/>
    <col min="7" max="7" width="3" style="1" customWidth="1"/>
    <col min="8" max="8" width="12.140625" style="1" customWidth="1"/>
    <col min="9" max="9" width="11.7109375" style="1" customWidth="1"/>
    <col min="10" max="10" width="13.140625" style="1" customWidth="1"/>
    <col min="11" max="11" width="8.85546875" style="1" customWidth="1"/>
    <col min="12" max="12" width="3" style="1" customWidth="1"/>
    <col min="13" max="16384" width="9.140625" style="1"/>
  </cols>
  <sheetData>
    <row r="1" spans="1:12" ht="18" x14ac:dyDescent="0.25">
      <c r="A1" s="83" t="s">
        <v>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18" x14ac:dyDescent="0.25">
      <c r="A2" s="83" t="s">
        <v>51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4" spans="1:12" ht="18" x14ac:dyDescent="0.2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12" ht="18" x14ac:dyDescent="0.25">
      <c r="A5" s="83" t="s">
        <v>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2" ht="15" x14ac:dyDescent="0.2">
      <c r="A6" s="84" t="s">
        <v>22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8" spans="1:12" ht="15.6" customHeight="1" x14ac:dyDescent="0.25">
      <c r="A8" s="42"/>
      <c r="B8" s="74" t="s">
        <v>20</v>
      </c>
      <c r="C8" s="43"/>
      <c r="D8" s="44"/>
      <c r="E8" s="74" t="s">
        <v>23</v>
      </c>
      <c r="F8" s="43"/>
      <c r="G8" s="45"/>
      <c r="H8" s="85" t="s">
        <v>47</v>
      </c>
      <c r="I8" s="86"/>
      <c r="J8" s="86"/>
      <c r="K8" s="86"/>
      <c r="L8" s="87"/>
    </row>
    <row r="9" spans="1:12" ht="39" customHeight="1" x14ac:dyDescent="0.25">
      <c r="A9" s="69" t="s">
        <v>6</v>
      </c>
      <c r="B9" s="75"/>
      <c r="C9" s="22" t="s">
        <v>49</v>
      </c>
      <c r="D9" s="47"/>
      <c r="E9" s="75"/>
      <c r="F9" s="22" t="s">
        <v>49</v>
      </c>
      <c r="G9" s="23"/>
      <c r="H9" s="24" t="s">
        <v>26</v>
      </c>
      <c r="I9" s="22" t="s">
        <v>24</v>
      </c>
      <c r="J9" s="23" t="s">
        <v>21</v>
      </c>
      <c r="K9" s="22" t="s">
        <v>49</v>
      </c>
      <c r="L9" s="47"/>
    </row>
    <row r="10" spans="1:12" ht="15.75" customHeight="1" x14ac:dyDescent="0.2">
      <c r="A10" s="48"/>
      <c r="B10" s="49"/>
      <c r="C10" s="50"/>
      <c r="D10" s="51"/>
      <c r="E10" s="50"/>
      <c r="F10" s="50"/>
      <c r="G10" s="50"/>
      <c r="H10" s="49"/>
      <c r="I10" s="50"/>
      <c r="J10" s="50"/>
      <c r="K10" s="50"/>
      <c r="L10" s="3"/>
    </row>
    <row r="11" spans="1:12" ht="22.5" customHeight="1" x14ac:dyDescent="0.2">
      <c r="A11" s="52" t="s">
        <v>9</v>
      </c>
      <c r="B11" s="53">
        <v>597</v>
      </c>
      <c r="C11" s="54">
        <f t="shared" ref="C11:C17" si="0">(B11/B$18)*100</f>
        <v>63.107822410147996</v>
      </c>
      <c r="D11" s="55" t="s">
        <v>1</v>
      </c>
      <c r="E11" s="29">
        <v>28509993</v>
      </c>
      <c r="F11" s="54">
        <f t="shared" ref="F11:F17" si="1">(E11/E$18)*100</f>
        <v>73.324397579229526</v>
      </c>
      <c r="G11" s="54" t="s">
        <v>1</v>
      </c>
      <c r="H11" s="30">
        <v>56997973</v>
      </c>
      <c r="I11" s="31">
        <v>424890485</v>
      </c>
      <c r="J11" s="31">
        <f>H11+I11</f>
        <v>481888458</v>
      </c>
      <c r="K11" s="54">
        <f t="shared" ref="K11:K17" si="2">(J11/J$18)*100</f>
        <v>77.350488818884372</v>
      </c>
      <c r="L11" s="32" t="s">
        <v>1</v>
      </c>
    </row>
    <row r="12" spans="1:12" ht="22.5" customHeight="1" x14ac:dyDescent="0.2">
      <c r="A12" s="52" t="s">
        <v>7</v>
      </c>
      <c r="B12" s="53">
        <v>28</v>
      </c>
      <c r="C12" s="54">
        <f t="shared" si="0"/>
        <v>2.9598308668076108</v>
      </c>
      <c r="D12" s="32"/>
      <c r="E12" s="29">
        <v>410325</v>
      </c>
      <c r="F12" s="54">
        <f t="shared" si="1"/>
        <v>1.0553083417697562</v>
      </c>
      <c r="G12" s="55"/>
      <c r="H12" s="29">
        <v>768841</v>
      </c>
      <c r="I12" s="33">
        <v>2168260</v>
      </c>
      <c r="J12" s="33">
        <f>H12+I12</f>
        <v>2937101</v>
      </c>
      <c r="K12" s="54">
        <f t="shared" si="2"/>
        <v>0.47144976039337733</v>
      </c>
      <c r="L12" s="32"/>
    </row>
    <row r="13" spans="1:12" ht="22.5" customHeight="1" x14ac:dyDescent="0.2">
      <c r="A13" s="52" t="s">
        <v>8</v>
      </c>
      <c r="B13" s="53">
        <v>104</v>
      </c>
      <c r="C13" s="54">
        <f t="shared" si="0"/>
        <v>10.993657505285412</v>
      </c>
      <c r="D13" s="55"/>
      <c r="E13" s="29">
        <v>1703344</v>
      </c>
      <c r="F13" s="54">
        <f t="shared" si="1"/>
        <v>4.3808033439431266</v>
      </c>
      <c r="G13" s="55"/>
      <c r="H13" s="29">
        <v>3387103</v>
      </c>
      <c r="I13" s="33">
        <v>17144260</v>
      </c>
      <c r="J13" s="33">
        <f t="shared" ref="J13" si="3">H13+I13</f>
        <v>20531363</v>
      </c>
      <c r="K13" s="54">
        <f t="shared" si="2"/>
        <v>3.2955986760072102</v>
      </c>
      <c r="L13" s="32"/>
    </row>
    <row r="14" spans="1:12" ht="22.5" customHeight="1" x14ac:dyDescent="0.2">
      <c r="A14" s="52" t="s">
        <v>10</v>
      </c>
      <c r="B14" s="53">
        <v>140</v>
      </c>
      <c r="C14" s="54">
        <f t="shared" si="0"/>
        <v>14.799154334038056</v>
      </c>
      <c r="D14" s="55"/>
      <c r="E14" s="29">
        <v>2566215</v>
      </c>
      <c r="F14" s="54">
        <f t="shared" si="1"/>
        <v>6.6000075459079373</v>
      </c>
      <c r="G14" s="55"/>
      <c r="H14" s="29">
        <v>5129731</v>
      </c>
      <c r="I14" s="33">
        <v>21715310</v>
      </c>
      <c r="J14" s="33">
        <f>H14+I14</f>
        <v>26845041</v>
      </c>
      <c r="K14" s="54">
        <f t="shared" si="2"/>
        <v>4.3090408355723522</v>
      </c>
      <c r="L14" s="32"/>
    </row>
    <row r="15" spans="1:12" ht="22.5" customHeight="1" x14ac:dyDescent="0.2">
      <c r="A15" s="52" t="s">
        <v>11</v>
      </c>
      <c r="B15" s="53">
        <v>10</v>
      </c>
      <c r="C15" s="54">
        <f t="shared" si="0"/>
        <v>1.0570824524312896</v>
      </c>
      <c r="D15" s="55"/>
      <c r="E15" s="29">
        <v>152055</v>
      </c>
      <c r="F15" s="54">
        <f t="shared" si="1"/>
        <v>0.39106783624639069</v>
      </c>
      <c r="G15" s="55"/>
      <c r="H15" s="29">
        <v>303910</v>
      </c>
      <c r="I15" s="33">
        <v>1175208</v>
      </c>
      <c r="J15" s="33">
        <f>H15+I15</f>
        <v>1479118</v>
      </c>
      <c r="K15" s="54">
        <f t="shared" si="2"/>
        <v>0.23742112603330001</v>
      </c>
      <c r="L15" s="32"/>
    </row>
    <row r="16" spans="1:12" ht="22.5" customHeight="1" x14ac:dyDescent="0.2">
      <c r="A16" s="52" t="s">
        <v>25</v>
      </c>
      <c r="B16" s="53">
        <v>19</v>
      </c>
      <c r="C16" s="54">
        <f t="shared" si="0"/>
        <v>2.00845665961945</v>
      </c>
      <c r="D16" s="55"/>
      <c r="E16" s="29">
        <v>53934</v>
      </c>
      <c r="F16" s="54">
        <f t="shared" si="1"/>
        <v>0.13871199684398958</v>
      </c>
      <c r="G16" s="55"/>
      <c r="H16" s="29">
        <v>107868</v>
      </c>
      <c r="I16" s="33">
        <v>821999</v>
      </c>
      <c r="J16" s="33">
        <f>H16+I16</f>
        <v>929867</v>
      </c>
      <c r="K16" s="54">
        <f t="shared" si="2"/>
        <v>0.14925791600210842</v>
      </c>
      <c r="L16" s="32"/>
    </row>
    <row r="17" spans="1:12" ht="22.15" customHeight="1" x14ac:dyDescent="0.2">
      <c r="A17" s="25" t="s">
        <v>28</v>
      </c>
      <c r="B17" s="53">
        <v>48</v>
      </c>
      <c r="C17" s="54">
        <f t="shared" si="0"/>
        <v>5.07399577167019</v>
      </c>
      <c r="D17" s="55"/>
      <c r="E17" s="29">
        <v>5486135</v>
      </c>
      <c r="F17" s="54">
        <f t="shared" si="1"/>
        <v>14.109703356059272</v>
      </c>
      <c r="G17" s="54"/>
      <c r="H17" s="29">
        <v>10972249</v>
      </c>
      <c r="I17" s="33">
        <v>77409554</v>
      </c>
      <c r="J17" s="33">
        <v>88382475</v>
      </c>
      <c r="K17" s="54">
        <f t="shared" si="2"/>
        <v>14.186742867107283</v>
      </c>
      <c r="L17" s="32"/>
    </row>
    <row r="18" spans="1:12" ht="22.15" customHeight="1" x14ac:dyDescent="0.2">
      <c r="A18" s="64" t="s">
        <v>0</v>
      </c>
      <c r="B18" s="65">
        <f>SUM(B11:B17)</f>
        <v>946</v>
      </c>
      <c r="C18" s="66">
        <f>SUM(C11:C17)</f>
        <v>100</v>
      </c>
      <c r="D18" s="67" t="s">
        <v>1</v>
      </c>
      <c r="E18" s="38">
        <f>SUM(E11:E17)</f>
        <v>38882001</v>
      </c>
      <c r="F18" s="66">
        <f>SUM(F11:F17)</f>
        <v>100.00000000000001</v>
      </c>
      <c r="G18" s="67" t="s">
        <v>1</v>
      </c>
      <c r="H18" s="39">
        <f>SUM(H11:H17)</f>
        <v>77667675</v>
      </c>
      <c r="I18" s="40">
        <f>SUM(I11:I17)</f>
        <v>545325076</v>
      </c>
      <c r="J18" s="40">
        <f>SUM(J11:J17)</f>
        <v>622993423</v>
      </c>
      <c r="K18" s="36">
        <f>SUM(K11:K17)</f>
        <v>100.00000000000001</v>
      </c>
      <c r="L18" s="41" t="s">
        <v>1</v>
      </c>
    </row>
    <row r="19" spans="1:12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2" x14ac:dyDescent="0.2">
      <c r="A20" s="72"/>
      <c r="B20" s="16"/>
      <c r="C20" s="16"/>
      <c r="D20" s="16"/>
      <c r="E20" s="16"/>
      <c r="F20" s="16"/>
      <c r="G20" s="16"/>
      <c r="H20" s="16"/>
      <c r="I20" s="16"/>
      <c r="J20" s="18"/>
      <c r="K20" s="16"/>
      <c r="L20" s="16"/>
    </row>
    <row r="21" spans="1:12" x14ac:dyDescent="0.2">
      <c r="H21" s="4"/>
      <c r="I21" s="4"/>
      <c r="J21" s="4"/>
    </row>
    <row r="22" spans="1:12" x14ac:dyDescent="0.2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x14ac:dyDescent="0.2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x14ac:dyDescent="0.2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x14ac:dyDescent="0.2">
      <c r="B25" s="5"/>
    </row>
    <row r="26" spans="1:12" x14ac:dyDescent="0.2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x14ac:dyDescent="0.2">
      <c r="A27" s="1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x14ac:dyDescent="0.2">
      <c r="B28" s="5"/>
    </row>
    <row r="29" spans="1:12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x14ac:dyDescent="0.2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2:12" x14ac:dyDescent="0.2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2:12" x14ac:dyDescent="0.2">
      <c r="B34" s="5"/>
    </row>
    <row r="35" spans="2:12" x14ac:dyDescent="0.2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2:12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2:12" x14ac:dyDescent="0.2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2:12" x14ac:dyDescent="0.2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2:12" x14ac:dyDescent="0.2">
      <c r="B39" s="5"/>
    </row>
    <row r="40" spans="2:12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2:12" x14ac:dyDescent="0.2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2:12" x14ac:dyDescent="0.2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2:12" x14ac:dyDescent="0.2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2:12" x14ac:dyDescent="0.2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2:12" x14ac:dyDescent="0.2">
      <c r="B45" s="5"/>
    </row>
    <row r="46" spans="2:12" x14ac:dyDescent="0.2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2:12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2:12" x14ac:dyDescent="0.2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2:12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</sheetData>
  <mergeCells count="8">
    <mergeCell ref="E8:E9"/>
    <mergeCell ref="B8:B9"/>
    <mergeCell ref="H8:L8"/>
    <mergeCell ref="A1:L1"/>
    <mergeCell ref="A2:L2"/>
    <mergeCell ref="A4:L4"/>
    <mergeCell ref="A5:L5"/>
    <mergeCell ref="A6:L6"/>
  </mergeCells>
  <pageMargins left="0.7" right="0.7" top="0.75" bottom="0.75" header="0.3" footer="0.3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66"/>
  <sheetViews>
    <sheetView showGridLines="0" zoomScaleNormal="100" workbookViewId="0">
      <selection activeCell="C18" sqref="C18"/>
    </sheetView>
  </sheetViews>
  <sheetFormatPr defaultColWidth="9.140625" defaultRowHeight="14.25" x14ac:dyDescent="0.2"/>
  <cols>
    <col min="1" max="1" width="28.5703125" style="1" customWidth="1"/>
    <col min="2" max="2" width="11.7109375" style="1" customWidth="1"/>
    <col min="3" max="3" width="8.85546875" style="1" customWidth="1"/>
    <col min="4" max="4" width="3" style="1" customWidth="1"/>
    <col min="5" max="5" width="12.7109375" style="1" customWidth="1"/>
    <col min="6" max="6" width="8.85546875" style="1" customWidth="1"/>
    <col min="7" max="7" width="3" style="1" customWidth="1"/>
    <col min="8" max="8" width="13.5703125" style="1" bestFit="1" customWidth="1"/>
    <col min="9" max="10" width="11.7109375" style="1" customWidth="1"/>
    <col min="11" max="11" width="8.140625" style="1" customWidth="1"/>
    <col min="12" max="12" width="3" style="1" customWidth="1"/>
    <col min="13" max="16384" width="9.140625" style="1"/>
  </cols>
  <sheetData>
    <row r="1" spans="1:25" ht="15.75" customHeight="1" x14ac:dyDescent="0.2">
      <c r="A1" s="88" t="s">
        <v>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25" ht="18" x14ac:dyDescent="0.2">
      <c r="A2" s="88" t="s">
        <v>51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2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5" ht="18" x14ac:dyDescent="0.2">
      <c r="A4" s="88" t="s">
        <v>12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25" ht="18" x14ac:dyDescent="0.2">
      <c r="A5" s="88" t="s">
        <v>48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25" ht="15" x14ac:dyDescent="0.2">
      <c r="A6" s="84" t="s">
        <v>22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8" spans="1:25" ht="15.6" customHeight="1" x14ac:dyDescent="0.25">
      <c r="A8" s="42"/>
      <c r="B8" s="74" t="s">
        <v>20</v>
      </c>
      <c r="C8" s="43"/>
      <c r="D8" s="44"/>
      <c r="E8" s="74" t="s">
        <v>23</v>
      </c>
      <c r="F8" s="43"/>
      <c r="G8" s="45"/>
      <c r="H8" s="85" t="s">
        <v>47</v>
      </c>
      <c r="I8" s="86"/>
      <c r="J8" s="86"/>
      <c r="K8" s="86"/>
      <c r="L8" s="87"/>
    </row>
    <row r="9" spans="1:25" ht="36.75" customHeight="1" x14ac:dyDescent="0.25">
      <c r="A9" s="46" t="s">
        <v>40</v>
      </c>
      <c r="B9" s="75"/>
      <c r="C9" s="22" t="s">
        <v>49</v>
      </c>
      <c r="D9" s="47"/>
      <c r="E9" s="75"/>
      <c r="F9" s="22" t="s">
        <v>49</v>
      </c>
      <c r="G9" s="23"/>
      <c r="H9" s="24" t="s">
        <v>26</v>
      </c>
      <c r="I9" s="22" t="s">
        <v>24</v>
      </c>
      <c r="J9" s="23" t="s">
        <v>21</v>
      </c>
      <c r="K9" s="22" t="s">
        <v>49</v>
      </c>
      <c r="L9" s="47"/>
    </row>
    <row r="10" spans="1:25" ht="15.75" customHeight="1" x14ac:dyDescent="0.2">
      <c r="A10" s="48"/>
      <c r="B10" s="49"/>
      <c r="C10" s="50"/>
      <c r="D10" s="51"/>
      <c r="E10" s="50"/>
      <c r="F10" s="50"/>
      <c r="G10" s="50"/>
      <c r="H10" s="49"/>
      <c r="I10" s="50"/>
      <c r="J10" s="50"/>
      <c r="K10" s="50"/>
      <c r="L10" s="3"/>
    </row>
    <row r="11" spans="1:25" ht="22.5" customHeight="1" x14ac:dyDescent="0.2">
      <c r="A11" s="19" t="s">
        <v>53</v>
      </c>
      <c r="B11" s="53">
        <v>16</v>
      </c>
      <c r="C11" s="54">
        <f t="shared" ref="C11:C22" si="0">(B11/B$23)*100</f>
        <v>1.6913319238900635</v>
      </c>
      <c r="D11" s="55" t="s">
        <v>1</v>
      </c>
      <c r="E11" s="29">
        <v>157436</v>
      </c>
      <c r="F11" s="54">
        <f t="shared" ref="F11:F22" si="1">(E11/E$23)*100</f>
        <v>0.40490715498173963</v>
      </c>
      <c r="G11" s="55" t="s">
        <v>1</v>
      </c>
      <c r="H11" s="30">
        <v>239528</v>
      </c>
      <c r="I11" s="31">
        <v>352838</v>
      </c>
      <c r="J11" s="31">
        <f t="shared" ref="J11:J21" si="2">(H11+I11)</f>
        <v>592366</v>
      </c>
      <c r="K11" s="54">
        <f t="shared" ref="K11:K22" si="3">(J11/J$23)*100</f>
        <v>9.5083931401956229E-2</v>
      </c>
      <c r="L11" s="32" t="s">
        <v>1</v>
      </c>
      <c r="P11" s="18"/>
    </row>
    <row r="12" spans="1:25" ht="22.5" customHeight="1" x14ac:dyDescent="0.2">
      <c r="A12" s="52" t="s">
        <v>13</v>
      </c>
      <c r="B12" s="53">
        <v>141</v>
      </c>
      <c r="C12" s="54">
        <f t="shared" si="0"/>
        <v>14.904862579281183</v>
      </c>
      <c r="D12" s="55"/>
      <c r="E12" s="29">
        <v>2498426</v>
      </c>
      <c r="F12" s="54">
        <f t="shared" si="1"/>
        <v>6.4256622601718023</v>
      </c>
      <c r="G12" s="55"/>
      <c r="H12" s="33">
        <v>4993985</v>
      </c>
      <c r="I12" s="33">
        <v>11395971</v>
      </c>
      <c r="J12" s="33">
        <f t="shared" si="2"/>
        <v>16389956</v>
      </c>
      <c r="K12" s="54">
        <f t="shared" si="3"/>
        <v>2.630842168499004</v>
      </c>
      <c r="L12" s="32"/>
    </row>
    <row r="13" spans="1:25" ht="22.5" customHeight="1" x14ac:dyDescent="0.2">
      <c r="A13" s="52" t="s">
        <v>14</v>
      </c>
      <c r="B13" s="53">
        <v>170</v>
      </c>
      <c r="C13" s="54">
        <f t="shared" si="0"/>
        <v>17.970401691331926</v>
      </c>
      <c r="D13" s="55"/>
      <c r="E13" s="29">
        <v>3244840</v>
      </c>
      <c r="F13" s="54">
        <f t="shared" si="1"/>
        <v>8.3453526053186557</v>
      </c>
      <c r="G13" s="55"/>
      <c r="H13" s="33">
        <v>6486458</v>
      </c>
      <c r="I13" s="33">
        <v>24671500</v>
      </c>
      <c r="J13" s="33">
        <f t="shared" si="2"/>
        <v>31157958</v>
      </c>
      <c r="K13" s="54">
        <f t="shared" si="3"/>
        <v>5.0013355612864903</v>
      </c>
      <c r="L13" s="32"/>
      <c r="M13" s="17"/>
      <c r="N13" s="17"/>
      <c r="O13" s="17"/>
      <c r="P13" s="73"/>
      <c r="Q13" s="17"/>
      <c r="R13" s="17"/>
      <c r="S13" s="17"/>
      <c r="T13" s="17"/>
      <c r="U13" s="17"/>
      <c r="V13" s="17"/>
      <c r="W13" s="17"/>
      <c r="X13" s="17"/>
      <c r="Y13" s="17"/>
    </row>
    <row r="14" spans="1:25" ht="22.5" customHeight="1" x14ac:dyDescent="0.2">
      <c r="A14" s="52" t="s">
        <v>15</v>
      </c>
      <c r="B14" s="53">
        <v>174</v>
      </c>
      <c r="C14" s="54">
        <f t="shared" si="0"/>
        <v>18.393234672304441</v>
      </c>
      <c r="D14" s="55"/>
      <c r="E14" s="29">
        <v>6231768</v>
      </c>
      <c r="F14" s="54">
        <f t="shared" si="1"/>
        <v>16.027385422560567</v>
      </c>
      <c r="G14" s="55"/>
      <c r="H14" s="33">
        <v>12463536</v>
      </c>
      <c r="I14" s="33">
        <v>65056151</v>
      </c>
      <c r="J14" s="33">
        <f t="shared" si="2"/>
        <v>77519687</v>
      </c>
      <c r="K14" s="54">
        <f t="shared" si="3"/>
        <v>12.443112199230068</v>
      </c>
      <c r="L14" s="32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spans="1:25" ht="22.5" customHeight="1" x14ac:dyDescent="0.2">
      <c r="A15" s="52" t="s">
        <v>16</v>
      </c>
      <c r="B15" s="53">
        <v>181</v>
      </c>
      <c r="C15" s="54">
        <f t="shared" si="0"/>
        <v>19.133192389006343</v>
      </c>
      <c r="D15" s="55"/>
      <c r="E15" s="29">
        <v>9205213</v>
      </c>
      <c r="F15" s="54">
        <f t="shared" si="1"/>
        <v>23.674741525641686</v>
      </c>
      <c r="G15" s="55"/>
      <c r="H15" s="33">
        <v>18395555</v>
      </c>
      <c r="I15" s="33">
        <v>121424755</v>
      </c>
      <c r="J15" s="33">
        <f t="shared" si="2"/>
        <v>139820310</v>
      </c>
      <c r="K15" s="54">
        <f t="shared" si="3"/>
        <v>22.443328558087831</v>
      </c>
      <c r="L15" s="32"/>
    </row>
    <row r="16" spans="1:25" ht="21.75" customHeight="1" x14ac:dyDescent="0.2">
      <c r="A16" s="52" t="s">
        <v>17</v>
      </c>
      <c r="B16" s="53">
        <v>78</v>
      </c>
      <c r="C16" s="54">
        <f t="shared" si="0"/>
        <v>8.2452431289640593</v>
      </c>
      <c r="D16" s="55"/>
      <c r="E16" s="29">
        <v>5023741</v>
      </c>
      <c r="F16" s="54">
        <f t="shared" si="1"/>
        <v>12.920479913584693</v>
      </c>
      <c r="G16" s="55"/>
      <c r="H16" s="33">
        <v>10047482</v>
      </c>
      <c r="I16" s="33">
        <v>80975351</v>
      </c>
      <c r="J16" s="33">
        <f t="shared" si="2"/>
        <v>91022833</v>
      </c>
      <c r="K16" s="54">
        <f t="shared" si="3"/>
        <v>14.610576584381477</v>
      </c>
      <c r="L16" s="32"/>
    </row>
    <row r="17" spans="1:18" ht="22.5" customHeight="1" x14ac:dyDescent="0.2">
      <c r="A17" s="52" t="s">
        <v>18</v>
      </c>
      <c r="B17" s="53">
        <v>65</v>
      </c>
      <c r="C17" s="54">
        <f t="shared" si="0"/>
        <v>6.8710359408033828</v>
      </c>
      <c r="D17" s="55"/>
      <c r="E17" s="29">
        <v>4181255</v>
      </c>
      <c r="F17" s="54">
        <f t="shared" si="1"/>
        <v>10.753703513193766</v>
      </c>
      <c r="G17" s="55"/>
      <c r="H17" s="33">
        <v>8362510</v>
      </c>
      <c r="I17" s="33">
        <v>79866412</v>
      </c>
      <c r="J17" s="33">
        <f t="shared" si="2"/>
        <v>88228922</v>
      </c>
      <c r="K17" s="54">
        <f t="shared" si="3"/>
        <v>14.162110531523664</v>
      </c>
      <c r="L17" s="32"/>
    </row>
    <row r="18" spans="1:18" ht="22.5" customHeight="1" x14ac:dyDescent="0.2">
      <c r="A18" s="52" t="s">
        <v>19</v>
      </c>
      <c r="B18" s="53">
        <v>25</v>
      </c>
      <c r="C18" s="54">
        <f t="shared" si="0"/>
        <v>2.6427061310782243</v>
      </c>
      <c r="D18" s="55"/>
      <c r="E18" s="29">
        <v>1087627</v>
      </c>
      <c r="F18" s="54">
        <f t="shared" si="1"/>
        <v>2.7972506558304615</v>
      </c>
      <c r="G18" s="55"/>
      <c r="H18" s="33">
        <v>2175255</v>
      </c>
      <c r="I18" s="33">
        <v>23346378</v>
      </c>
      <c r="J18" s="33">
        <f t="shared" si="2"/>
        <v>25521633</v>
      </c>
      <c r="K18" s="54">
        <f t="shared" si="3"/>
        <v>4.0966179717233979</v>
      </c>
      <c r="L18" s="32"/>
    </row>
    <row r="19" spans="1:18" ht="21.75" customHeight="1" x14ac:dyDescent="0.2">
      <c r="A19" s="52" t="s">
        <v>27</v>
      </c>
      <c r="B19" s="53">
        <v>19</v>
      </c>
      <c r="C19" s="54">
        <f t="shared" si="0"/>
        <v>2.00845665961945</v>
      </c>
      <c r="D19" s="55"/>
      <c r="E19" s="29">
        <v>940847</v>
      </c>
      <c r="F19" s="54">
        <f t="shared" si="1"/>
        <v>2.4197494984825885</v>
      </c>
      <c r="G19" s="55"/>
      <c r="H19" s="33">
        <v>1881695</v>
      </c>
      <c r="I19" s="33">
        <v>23644528</v>
      </c>
      <c r="J19" s="33">
        <f t="shared" si="2"/>
        <v>25526223</v>
      </c>
      <c r="K19" s="54">
        <f t="shared" si="3"/>
        <v>4.0973547379205382</v>
      </c>
      <c r="L19" s="32"/>
    </row>
    <row r="20" spans="1:18" s="17" customFormat="1" ht="21.75" customHeight="1" x14ac:dyDescent="0.2">
      <c r="A20" s="25" t="s">
        <v>42</v>
      </c>
      <c r="B20" s="56">
        <v>12</v>
      </c>
      <c r="C20" s="57">
        <f t="shared" si="0"/>
        <v>1.2684989429175475</v>
      </c>
      <c r="D20" s="58"/>
      <c r="E20" s="59">
        <v>334309</v>
      </c>
      <c r="F20" s="57">
        <f t="shared" si="1"/>
        <v>0.85980402242682996</v>
      </c>
      <c r="G20" s="58"/>
      <c r="H20" s="60">
        <v>668617</v>
      </c>
      <c r="I20" s="60">
        <v>10979512</v>
      </c>
      <c r="J20" s="60">
        <f t="shared" si="2"/>
        <v>11648129</v>
      </c>
      <c r="K20" s="57">
        <f t="shared" si="3"/>
        <v>1.8697053828159231</v>
      </c>
      <c r="L20" s="61"/>
    </row>
    <row r="21" spans="1:18" s="17" customFormat="1" ht="21.75" customHeight="1" x14ac:dyDescent="0.2">
      <c r="A21" s="25" t="s">
        <v>44</v>
      </c>
      <c r="B21" s="56">
        <v>17</v>
      </c>
      <c r="C21" s="57">
        <f t="shared" si="0"/>
        <v>1.7970401691331923</v>
      </c>
      <c r="D21" s="58"/>
      <c r="E21" s="59">
        <v>490403</v>
      </c>
      <c r="F21" s="57">
        <f t="shared" si="1"/>
        <v>1.2612597088627129</v>
      </c>
      <c r="G21" s="58"/>
      <c r="H21" s="60">
        <v>980806</v>
      </c>
      <c r="I21" s="60">
        <v>26202125</v>
      </c>
      <c r="J21" s="60">
        <f t="shared" si="2"/>
        <v>27182931</v>
      </c>
      <c r="K21" s="57">
        <f t="shared" si="3"/>
        <v>4.3632820697138417</v>
      </c>
      <c r="L21" s="61"/>
    </row>
    <row r="22" spans="1:18" ht="21.75" customHeight="1" x14ac:dyDescent="0.2">
      <c r="A22" s="25" t="s">
        <v>28</v>
      </c>
      <c r="B22" s="62">
        <v>48</v>
      </c>
      <c r="C22" s="57">
        <f t="shared" si="0"/>
        <v>5.07399577167019</v>
      </c>
      <c r="D22" s="32"/>
      <c r="E22" s="29">
        <v>5486135</v>
      </c>
      <c r="F22" s="57">
        <f t="shared" si="1"/>
        <v>14.1097037189445</v>
      </c>
      <c r="G22" s="32"/>
      <c r="H22" s="33">
        <v>10972249</v>
      </c>
      <c r="I22" s="33">
        <v>77409554</v>
      </c>
      <c r="J22" s="33">
        <f>(H22+I22)</f>
        <v>88381803</v>
      </c>
      <c r="K22" s="54">
        <f t="shared" si="3"/>
        <v>14.18665030341581</v>
      </c>
      <c r="L22" s="63"/>
      <c r="M22" s="17"/>
      <c r="N22" s="17"/>
      <c r="O22" s="17"/>
      <c r="P22" s="17"/>
      <c r="Q22" s="17"/>
      <c r="R22" s="17"/>
    </row>
    <row r="23" spans="1:18" ht="22.5" customHeight="1" x14ac:dyDescent="0.2">
      <c r="A23" s="64" t="s">
        <v>0</v>
      </c>
      <c r="B23" s="65">
        <f>SUM(B11:B22)</f>
        <v>946</v>
      </c>
      <c r="C23" s="66">
        <f>SUM(C11:C22)</f>
        <v>100.00000000000001</v>
      </c>
      <c r="D23" s="67" t="s">
        <v>1</v>
      </c>
      <c r="E23" s="38">
        <f>SUM(E11:E22)</f>
        <v>38882000</v>
      </c>
      <c r="F23" s="66">
        <f>SUM(F11:F22)</f>
        <v>100.00000000000001</v>
      </c>
      <c r="G23" s="67" t="s">
        <v>1</v>
      </c>
      <c r="H23" s="39">
        <f>SUM(H11:H22)</f>
        <v>77667676</v>
      </c>
      <c r="I23" s="40">
        <f>SUM(I11:I22)</f>
        <v>545325075</v>
      </c>
      <c r="J23" s="40">
        <f>SUM(J11:J22)</f>
        <v>622992751</v>
      </c>
      <c r="K23" s="71">
        <f>SUM(K11:K22)</f>
        <v>100.00000000000003</v>
      </c>
      <c r="L23" s="68" t="s">
        <v>1</v>
      </c>
    </row>
    <row r="24" spans="1:18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1:18" x14ac:dyDescent="0.2">
      <c r="A25" s="72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8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8" x14ac:dyDescent="0.2">
      <c r="A27" s="16"/>
      <c r="B27" s="16"/>
      <c r="C27" s="16"/>
      <c r="D27" s="16"/>
      <c r="E27" s="16"/>
      <c r="F27" s="16"/>
      <c r="G27" s="16"/>
      <c r="H27" s="4"/>
      <c r="I27" s="4"/>
      <c r="J27" s="4"/>
      <c r="K27" s="16"/>
      <c r="L27" s="16"/>
    </row>
    <row r="28" spans="1:18" x14ac:dyDescent="0.2">
      <c r="A28" s="16"/>
      <c r="B28" s="16"/>
      <c r="C28" s="16"/>
      <c r="D28" s="16"/>
      <c r="E28" s="16"/>
      <c r="F28" s="16"/>
      <c r="G28" s="16"/>
      <c r="H28" s="4"/>
      <c r="I28" s="4"/>
      <c r="J28" s="4"/>
      <c r="K28" s="16"/>
      <c r="L28" s="16"/>
    </row>
    <row r="29" spans="1:18" x14ac:dyDescent="0.2">
      <c r="A29" s="16"/>
      <c r="B29" s="16"/>
      <c r="C29" s="16"/>
      <c r="D29" s="16"/>
      <c r="E29" s="16"/>
      <c r="F29" s="16"/>
      <c r="G29" s="16"/>
      <c r="H29" s="4"/>
      <c r="I29" s="4"/>
      <c r="J29" s="4"/>
      <c r="K29" s="16"/>
      <c r="L29" s="16"/>
    </row>
    <row r="30" spans="1:18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8" x14ac:dyDescent="0.2">
      <c r="A31" s="16"/>
      <c r="B31" s="16"/>
      <c r="C31" s="16"/>
      <c r="D31" s="16"/>
      <c r="E31" s="16"/>
      <c r="F31" s="16"/>
      <c r="G31" s="16"/>
      <c r="H31" s="4"/>
      <c r="I31" s="4"/>
      <c r="J31" s="4"/>
      <c r="K31" s="16"/>
      <c r="L31" s="16"/>
    </row>
    <row r="32" spans="1:18" ht="15" x14ac:dyDescent="0.25">
      <c r="B32" s="13"/>
      <c r="C32" s="14"/>
      <c r="D32" s="14"/>
      <c r="E32" s="14"/>
      <c r="F32" s="14"/>
      <c r="G32" s="14"/>
      <c r="H32" s="14"/>
      <c r="I32" s="14"/>
      <c r="J32" s="14"/>
      <c r="K32" s="5"/>
      <c r="L32" s="5"/>
    </row>
    <row r="33" spans="2:12" x14ac:dyDescent="0.2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2:12" x14ac:dyDescent="0.2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2:12" x14ac:dyDescent="0.2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2:12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2:12" x14ac:dyDescent="0.2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2:12" x14ac:dyDescent="0.2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2:12" x14ac:dyDescent="0.2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2:12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2:12" x14ac:dyDescent="0.2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2:12" x14ac:dyDescent="0.2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2:12" x14ac:dyDescent="0.2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2:12" x14ac:dyDescent="0.2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2:12" x14ac:dyDescent="0.2">
      <c r="B45" s="5"/>
    </row>
    <row r="46" spans="2:12" x14ac:dyDescent="0.2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2:12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2:12" x14ac:dyDescent="0.2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2:12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2:12" x14ac:dyDescent="0.2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2:12" x14ac:dyDescent="0.2">
      <c r="B51" s="5"/>
    </row>
    <row r="52" spans="2:12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2:12" x14ac:dyDescent="0.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2:12" x14ac:dyDescent="0.2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2:12" x14ac:dyDescent="0.2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2:12" x14ac:dyDescent="0.2">
      <c r="B56" s="5"/>
    </row>
    <row r="57" spans="2:12" x14ac:dyDescent="0.2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2:12" x14ac:dyDescent="0.2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2:12" x14ac:dyDescent="0.2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2:12" x14ac:dyDescent="0.2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2:12" x14ac:dyDescent="0.2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2:12" x14ac:dyDescent="0.2">
      <c r="B62" s="5"/>
    </row>
    <row r="63" spans="2:12" x14ac:dyDescent="0.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2:12" x14ac:dyDescent="0.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2:12" x14ac:dyDescent="0.2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2:12" x14ac:dyDescent="0.2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</sheetData>
  <mergeCells count="8">
    <mergeCell ref="H8:L8"/>
    <mergeCell ref="A1:L1"/>
    <mergeCell ref="A2:L2"/>
    <mergeCell ref="A4:L4"/>
    <mergeCell ref="A5:L5"/>
    <mergeCell ref="A6:L6"/>
    <mergeCell ref="B8:B9"/>
    <mergeCell ref="E8:E9"/>
  </mergeCells>
  <pageMargins left="0.7" right="0.7" top="0.75" bottom="0.75" header="0.3" footer="0.3"/>
  <pageSetup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C7FD16-4FBA-418D-820E-3F72C1096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6D9924-463C-4135-904D-12BB53ED28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2A5A510-E387-4B76-BC20-EE8A4DFB23C7}">
  <ds:schemaRefs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1. by Liability Range</vt:lpstr>
      <vt:lpstr>2. by Borough</vt:lpstr>
      <vt:lpstr>3. by Room Rent</vt:lpstr>
      <vt:lpstr>'1. by Liability Range'!Print_Area</vt:lpstr>
      <vt:lpstr>'2. by Borough'!Print_Area</vt:lpstr>
      <vt:lpstr>'3. by Room Rent'!Print_Area</vt:lpstr>
    </vt:vector>
  </TitlesOfParts>
  <Company>NYC 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RobinsonS</dc:creator>
  <cp:lastModifiedBy>daboss</cp:lastModifiedBy>
  <cp:lastPrinted>2019-08-22T14:52:36Z</cp:lastPrinted>
  <dcterms:created xsi:type="dcterms:W3CDTF">2014-10-31T17:21:55Z</dcterms:created>
  <dcterms:modified xsi:type="dcterms:W3CDTF">2019-08-22T19:03:23Z</dcterms:modified>
</cp:coreProperties>
</file>