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792" yWindow="2280" windowWidth="19032" windowHeight="12384"/>
  </bookViews>
  <sheets>
    <sheet name="1. Premises by Rent Range" sheetId="6" r:id="rId1"/>
    <sheet name="2. TP by Rent Range" sheetId="4" r:id="rId2"/>
    <sheet name="3. TP by Industry" sheetId="5" r:id="rId3"/>
  </sheets>
  <definedNames>
    <definedName name="_AMO_UniqueIdentifier" hidden="1">"'647d99ec-d8c7-4537-8203-2ca232967559'"</definedName>
    <definedName name="_xlnm.Print_Area" localSheetId="0">'1. Premises by Rent Range'!$A$1:$H$32</definedName>
    <definedName name="_xlnm.Print_Area" localSheetId="1">'2. TP by Rent Range'!$A$1:$H$32</definedName>
    <definedName name="_xlnm.Print_Area" localSheetId="2">'3. TP by Industry'!$A$1:$H$63</definedName>
  </definedNames>
  <calcPr calcId="145621"/>
</workbook>
</file>

<file path=xl/calcChain.xml><?xml version="1.0" encoding="utf-8"?>
<calcChain xmlns="http://schemas.openxmlformats.org/spreadsheetml/2006/main">
  <c r="E55" i="5" l="1"/>
  <c r="B55" i="5"/>
  <c r="E49" i="5"/>
  <c r="B49" i="5"/>
  <c r="E44" i="5"/>
  <c r="B44" i="5"/>
  <c r="E38" i="5"/>
  <c r="B38" i="5"/>
  <c r="E21" i="5"/>
  <c r="B21" i="5"/>
  <c r="E9" i="5"/>
  <c r="B9" i="5"/>
  <c r="B61" i="5" l="1"/>
  <c r="C44" i="5" s="1"/>
  <c r="E61" i="5"/>
  <c r="F59" i="5" l="1"/>
  <c r="F58" i="5"/>
  <c r="F57" i="5"/>
  <c r="F56" i="5"/>
  <c r="F53" i="5"/>
  <c r="F52" i="5"/>
  <c r="F51" i="5"/>
  <c r="F50" i="5"/>
  <c r="F47" i="5"/>
  <c r="F46" i="5"/>
  <c r="F45" i="5"/>
  <c r="F42" i="5"/>
  <c r="F41" i="5"/>
  <c r="F40" i="5"/>
  <c r="F39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19" i="5"/>
  <c r="F17" i="5"/>
  <c r="F16" i="5"/>
  <c r="F15" i="5"/>
  <c r="F14" i="5"/>
  <c r="F13" i="5"/>
  <c r="F12" i="5"/>
  <c r="F11" i="5"/>
  <c r="F10" i="5"/>
  <c r="F55" i="5"/>
  <c r="F44" i="5"/>
  <c r="F21" i="5"/>
  <c r="C49" i="5"/>
  <c r="C9" i="5"/>
  <c r="C59" i="5"/>
  <c r="C58" i="5"/>
  <c r="C57" i="5"/>
  <c r="C56" i="5"/>
  <c r="C53" i="5"/>
  <c r="C52" i="5"/>
  <c r="C51" i="5"/>
  <c r="C50" i="5"/>
  <c r="C47" i="5"/>
  <c r="C46" i="5"/>
  <c r="C45" i="5"/>
  <c r="C42" i="5"/>
  <c r="C41" i="5"/>
  <c r="C40" i="5"/>
  <c r="C39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19" i="5"/>
  <c r="C17" i="5"/>
  <c r="C16" i="5"/>
  <c r="C15" i="5"/>
  <c r="C14" i="5"/>
  <c r="C13" i="5"/>
  <c r="C12" i="5"/>
  <c r="C11" i="5"/>
  <c r="C10" i="5"/>
  <c r="F49" i="5"/>
  <c r="F38" i="5"/>
  <c r="F9" i="5"/>
  <c r="C38" i="5"/>
  <c r="C55" i="5"/>
  <c r="C21" i="5"/>
  <c r="F61" i="5" l="1"/>
  <c r="C61" i="5"/>
  <c r="B29" i="4" l="1"/>
  <c r="C22" i="4" s="1"/>
  <c r="B29" i="6" l="1"/>
  <c r="E29" i="6"/>
  <c r="F22" i="6" s="1"/>
  <c r="C22" i="6" l="1"/>
  <c r="C27" i="4" l="1"/>
  <c r="E29" i="4"/>
  <c r="F22" i="4" s="1"/>
  <c r="F27" i="4" l="1"/>
  <c r="C19" i="6" l="1"/>
  <c r="C17" i="6"/>
  <c r="F19" i="6"/>
  <c r="F17" i="6"/>
  <c r="C21" i="6"/>
  <c r="C20" i="6"/>
  <c r="F21" i="6"/>
  <c r="F20" i="6"/>
  <c r="C27" i="6"/>
  <c r="C26" i="6"/>
  <c r="C25" i="6"/>
  <c r="C24" i="6"/>
  <c r="C23" i="6"/>
  <c r="F27" i="6"/>
  <c r="F26" i="6"/>
  <c r="F25" i="6"/>
  <c r="F24" i="6"/>
  <c r="F23" i="6"/>
  <c r="F10" i="6"/>
  <c r="F18" i="6"/>
  <c r="C15" i="6"/>
  <c r="F11" i="6"/>
  <c r="C16" i="6"/>
  <c r="F12" i="6"/>
  <c r="C13" i="6"/>
  <c r="F9" i="6"/>
  <c r="F13" i="6"/>
  <c r="C11" i="6"/>
  <c r="C12" i="6"/>
  <c r="C9" i="6"/>
  <c r="C10" i="6"/>
  <c r="C14" i="6"/>
  <c r="C18" i="6"/>
  <c r="F14" i="6"/>
  <c r="F15" i="6"/>
  <c r="F16" i="6"/>
  <c r="F29" i="6" l="1"/>
  <c r="C29" i="6"/>
  <c r="F15" i="4" l="1"/>
  <c r="C13" i="4"/>
  <c r="C12" i="4"/>
  <c r="C15" i="4"/>
  <c r="C14" i="4"/>
  <c r="C16" i="4"/>
  <c r="C11" i="4"/>
  <c r="F12" i="4"/>
  <c r="F16" i="4"/>
  <c r="F11" i="4"/>
  <c r="F14" i="4"/>
  <c r="F13" i="4"/>
  <c r="C26" i="4" l="1"/>
  <c r="C25" i="4"/>
  <c r="C24" i="4"/>
  <c r="C23" i="4"/>
  <c r="C21" i="4"/>
  <c r="C20" i="4"/>
  <c r="C19" i="4"/>
  <c r="C18" i="4"/>
  <c r="C17" i="4"/>
  <c r="C10" i="4"/>
  <c r="C9" i="4"/>
  <c r="C29" i="4" l="1"/>
  <c r="F25" i="4" l="1"/>
  <c r="F23" i="4"/>
  <c r="F20" i="4"/>
  <c r="F18" i="4"/>
  <c r="F10" i="4"/>
  <c r="F26" i="4"/>
  <c r="F24" i="4"/>
  <c r="F21" i="4"/>
  <c r="F19" i="4"/>
  <c r="F17" i="4"/>
  <c r="F9" i="4"/>
  <c r="F29" i="4" l="1"/>
</calcChain>
</file>

<file path=xl/sharedStrings.xml><?xml version="1.0" encoding="utf-8"?>
<sst xmlns="http://schemas.openxmlformats.org/spreadsheetml/2006/main" count="138" uniqueCount="108">
  <si>
    <t>TOTAL</t>
  </si>
  <si>
    <t>FINANCE &amp; INSURANCE</t>
  </si>
  <si>
    <t>REAL ESTATE</t>
  </si>
  <si>
    <t>SERVICES</t>
  </si>
  <si>
    <t>INFORMATION</t>
  </si>
  <si>
    <t>TRADE</t>
  </si>
  <si>
    <t>MANUFACTURING</t>
  </si>
  <si>
    <t>OTHER</t>
  </si>
  <si>
    <t>COMMERCIAL RENT TAX</t>
  </si>
  <si>
    <t xml:space="preserve">Total </t>
  </si>
  <si>
    <t>Liability</t>
  </si>
  <si>
    <t>%</t>
  </si>
  <si>
    <t>Commercial Banks</t>
  </si>
  <si>
    <t>Foreign Banks</t>
  </si>
  <si>
    <t>Thrift Banks</t>
  </si>
  <si>
    <t>Other Banks</t>
  </si>
  <si>
    <t>Credit Agencies</t>
  </si>
  <si>
    <t>Funds and Trusts</t>
  </si>
  <si>
    <t>Insurance</t>
  </si>
  <si>
    <t>Securities/Commodities</t>
  </si>
  <si>
    <t>Legal Services</t>
  </si>
  <si>
    <t>Accounting</t>
  </si>
  <si>
    <t>Holding Companies</t>
  </si>
  <si>
    <t>Amusement</t>
  </si>
  <si>
    <t>Food Services</t>
  </si>
  <si>
    <t>Performing Arts/Museums</t>
  </si>
  <si>
    <t>Education</t>
  </si>
  <si>
    <t>Health Care</t>
  </si>
  <si>
    <t>Personal Services</t>
  </si>
  <si>
    <t>Repair/Maintenance</t>
  </si>
  <si>
    <t>Broadcasting/Telecom</t>
  </si>
  <si>
    <t>Information Services/Data</t>
  </si>
  <si>
    <t>Movies/Video/Sound</t>
  </si>
  <si>
    <t>Publishing</t>
  </si>
  <si>
    <t>Durable Wholesale</t>
  </si>
  <si>
    <t>Non-Durable Wholesale</t>
  </si>
  <si>
    <t>Retail</t>
  </si>
  <si>
    <t>Textiles/Apparel/Leather</t>
  </si>
  <si>
    <t>Food/Beverage</t>
  </si>
  <si>
    <t>Printing</t>
  </si>
  <si>
    <t>Other Manufacturing</t>
  </si>
  <si>
    <t>Construction</t>
  </si>
  <si>
    <t>Transportation</t>
  </si>
  <si>
    <t>Utilities</t>
  </si>
  <si>
    <t>Not Available</t>
  </si>
  <si>
    <t>Table 2</t>
  </si>
  <si>
    <t>Table 1</t>
  </si>
  <si>
    <t xml:space="preserve">% of </t>
  </si>
  <si>
    <t>Professional/Technical/Managerial</t>
  </si>
  <si>
    <t>Accomodations</t>
  </si>
  <si>
    <t>Administrative Support</t>
  </si>
  <si>
    <t>Rental/Leasing</t>
  </si>
  <si>
    <t>Miscellaneous Other</t>
  </si>
  <si>
    <t>$250,000 - $274,999</t>
  </si>
  <si>
    <t>$275,000 - $299,999</t>
  </si>
  <si>
    <t>$300,000 - $349,999</t>
  </si>
  <si>
    <t>$350,000 - $399,999</t>
  </si>
  <si>
    <t>$400,000 - $449,999</t>
  </si>
  <si>
    <t>$450,000 - $499,999</t>
  </si>
  <si>
    <t>$500,000 - $549,999</t>
  </si>
  <si>
    <t>$550,000 - $599,999</t>
  </si>
  <si>
    <t>$700,000 - $799,999</t>
  </si>
  <si>
    <t>$800,000 - $899,999</t>
  </si>
  <si>
    <t>$900,000 - $999,999</t>
  </si>
  <si>
    <t>$2,000,000 - $2,999,999</t>
  </si>
  <si>
    <t>$3,000,000 - $3,999,999</t>
  </si>
  <si>
    <t>$4,000,000 - $4,999,999</t>
  </si>
  <si>
    <t>$ 300,000 - $ 349,999</t>
  </si>
  <si>
    <t>$ 350,000 - $ 399,999</t>
  </si>
  <si>
    <t>$ 400,000 - $ 449,999</t>
  </si>
  <si>
    <t>$ 450,000 - $ 499,999</t>
  </si>
  <si>
    <t>$ 500,000 - $ 549,999</t>
  </si>
  <si>
    <t>$ 550,000 - $ 599,999</t>
  </si>
  <si>
    <t>$ 2,000,000 - $ 2,999,999</t>
  </si>
  <si>
    <t>$ 3,000,000 - $ 3,999,999</t>
  </si>
  <si>
    <t>$ 4,000,000 - $ 4,999,999</t>
  </si>
  <si>
    <t>$5,000,000 - $9,999,999</t>
  </si>
  <si>
    <t>$ 5,000,000 - $ 9,999,999</t>
  </si>
  <si>
    <t>$600,000 - $699,999</t>
  </si>
  <si>
    <t>DISTRIBUTION OF TAXPAYERS BY RENT RANGE</t>
  </si>
  <si>
    <t>Taxpayers</t>
  </si>
  <si>
    <t>DISTRIBUTION OF TAXPAYERS BY INDUSTRY</t>
  </si>
  <si>
    <t>DISTRIBUTION OF PREMISES BY RENT RANGE</t>
  </si>
  <si>
    <t>Premises</t>
  </si>
  <si>
    <t>$ 250,000 - $ 274,999</t>
  </si>
  <si>
    <t>$ 275,000 - $ 299,999</t>
  </si>
  <si>
    <t>$ 600,000 - $ 699,999</t>
  </si>
  <si>
    <t>$ 700,000 - $ 799,999</t>
  </si>
  <si>
    <t>$ 800,000 - $ 899,999</t>
  </si>
  <si>
    <t>$ 900,000 - $ 999,999</t>
  </si>
  <si>
    <t>TAX YEAR 2016</t>
  </si>
  <si>
    <t>Median Liability</t>
  </si>
  <si>
    <t>$ 10,000,000 and over</t>
  </si>
  <si>
    <t>Industry</t>
  </si>
  <si>
    <t>Median         Liability</t>
  </si>
  <si>
    <t>Median</t>
  </si>
  <si>
    <t>$10,000,000 and over</t>
  </si>
  <si>
    <t>(000)</t>
  </si>
  <si>
    <r>
      <t xml:space="preserve">Liability          </t>
    </r>
    <r>
      <rPr>
        <sz val="11"/>
        <color theme="1"/>
        <rFont val="Arial"/>
        <family val="2"/>
      </rPr>
      <t>(000)</t>
    </r>
  </si>
  <si>
    <t>% of    Total</t>
  </si>
  <si>
    <t>% of          Total</t>
  </si>
  <si>
    <t>Base Rent Range*</t>
  </si>
  <si>
    <t>* Base rent is aggregated across premises for each taxpayer.</t>
  </si>
  <si>
    <t>Note: Totals may not add due to rounding.</t>
  </si>
  <si>
    <t>* Base rent is at the premises level.</t>
  </si>
  <si>
    <t>$ 1,000,000 - $ 1,499,999</t>
  </si>
  <si>
    <t>$ 1,500,000 - $ 1,999,999</t>
  </si>
  <si>
    <t>Table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</si>
</sst>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164" formatCode="0.0%"/>
    <numFmt numFmtId="165" formatCode="0.0"/>
    <numFmt numFmtId="166" formatCode="&quot;$&quot;#,##0,"/>
    <numFmt numFmtId="167" formatCode="#,##0,"/>
    <numFmt numFmtId="168" formatCode="&quot;$&quot;#,##0"/>
  </numFmts>
  <fonts count="3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9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4" fillId="0" borderId="18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19" applyNumberFormat="0" applyAlignment="0" applyProtection="0"/>
    <xf numFmtId="0" fontId="19" fillId="7" borderId="20" applyNumberFormat="0" applyAlignment="0" applyProtection="0"/>
    <xf numFmtId="0" fontId="20" fillId="7" borderId="19" applyNumberFormat="0" applyAlignment="0" applyProtection="0"/>
    <xf numFmtId="0" fontId="21" fillId="0" borderId="21" applyNumberFormat="0" applyFill="0" applyAlignment="0" applyProtection="0"/>
    <xf numFmtId="0" fontId="22" fillId="8" borderId="22" applyNumberFormat="0" applyAlignment="0" applyProtection="0"/>
    <xf numFmtId="0" fontId="10" fillId="0" borderId="0" applyNumberFormat="0" applyFill="0" applyBorder="0" applyAlignment="0" applyProtection="0"/>
    <xf numFmtId="0" fontId="3" fillId="9" borderId="23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4" applyNumberFormat="0" applyFill="0" applyAlignment="0" applyProtection="0"/>
    <xf numFmtId="0" fontId="24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4" fillId="33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Font="1"/>
    <xf numFmtId="3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6" fontId="4" fillId="0" borderId="0" xfId="0" applyNumberFormat="1" applyFont="1" applyFill="1" applyAlignment="1">
      <alignment horizontal="right" vertical="top"/>
    </xf>
    <xf numFmtId="0" fontId="0" fillId="0" borderId="0" xfId="0" applyFont="1" applyAlignment="1">
      <alignment horizontal="right"/>
    </xf>
    <xf numFmtId="0" fontId="7" fillId="0" borderId="0" xfId="0" applyFont="1"/>
    <xf numFmtId="0" fontId="1" fillId="0" borderId="10" xfId="0" applyFont="1" applyFill="1" applyBorder="1" applyAlignment="1">
      <alignment horizontal="right" vertical="top"/>
    </xf>
    <xf numFmtId="0" fontId="9" fillId="0" borderId="14" xfId="0" applyFont="1" applyFill="1" applyBorder="1" applyAlignment="1">
      <alignment horizontal="right"/>
    </xf>
    <xf numFmtId="0" fontId="9" fillId="0" borderId="6" xfId="0" applyFont="1" applyFill="1" applyBorder="1" applyAlignment="1">
      <alignment horizontal="right"/>
    </xf>
    <xf numFmtId="0" fontId="1" fillId="0" borderId="1" xfId="0" applyFont="1" applyBorder="1" applyAlignment="1">
      <alignment horizontal="left" vertical="top"/>
    </xf>
    <xf numFmtId="0" fontId="7" fillId="0" borderId="8" xfId="0" applyFont="1" applyFill="1" applyBorder="1" applyAlignment="1">
      <alignment horizontal="right"/>
    </xf>
    <xf numFmtId="0" fontId="7" fillId="0" borderId="10" xfId="0" applyFont="1" applyFill="1" applyBorder="1" applyAlignment="1">
      <alignment horizontal="right"/>
    </xf>
    <xf numFmtId="0" fontId="0" fillId="0" borderId="13" xfId="0" applyFont="1" applyBorder="1"/>
    <xf numFmtId="0" fontId="1" fillId="0" borderId="0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right" vertical="top"/>
    </xf>
    <xf numFmtId="0" fontId="1" fillId="0" borderId="5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right"/>
    </xf>
    <xf numFmtId="0" fontId="1" fillId="0" borderId="8" xfId="0" applyFont="1" applyFill="1" applyBorder="1" applyAlignment="1">
      <alignment vertical="top"/>
    </xf>
    <xf numFmtId="0" fontId="1" fillId="0" borderId="10" xfId="0" applyFont="1" applyFill="1" applyBorder="1" applyAlignment="1">
      <alignment horizontal="center" vertical="top"/>
    </xf>
    <xf numFmtId="0" fontId="0" fillId="0" borderId="0" xfId="0" applyFont="1" applyBorder="1"/>
    <xf numFmtId="0" fontId="1" fillId="0" borderId="0" xfId="0" applyFont="1" applyFill="1" applyBorder="1" applyAlignment="1">
      <alignment horizontal="left" vertical="top"/>
    </xf>
    <xf numFmtId="3" fontId="1" fillId="0" borderId="0" xfId="0" applyNumberFormat="1" applyFont="1" applyFill="1" applyBorder="1" applyAlignment="1">
      <alignment horizontal="right" vertical="top"/>
    </xf>
    <xf numFmtId="165" fontId="1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right" vertical="top"/>
    </xf>
    <xf numFmtId="166" fontId="1" fillId="0" borderId="0" xfId="0" applyNumberFormat="1" applyFont="1" applyBorder="1" applyAlignment="1">
      <alignment vertical="top"/>
    </xf>
    <xf numFmtId="0" fontId="9" fillId="0" borderId="0" xfId="0" applyFont="1" applyBorder="1"/>
    <xf numFmtId="0" fontId="9" fillId="0" borderId="2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1" fillId="0" borderId="15" xfId="0" applyFont="1" applyBorder="1" applyAlignment="1">
      <alignment horizontal="left"/>
    </xf>
    <xf numFmtId="0" fontId="1" fillId="0" borderId="6" xfId="0" applyFont="1" applyFill="1" applyBorder="1" applyAlignment="1">
      <alignment horizontal="left" vertical="top"/>
    </xf>
    <xf numFmtId="0" fontId="9" fillId="0" borderId="2" xfId="0" applyFont="1" applyFill="1" applyBorder="1" applyAlignment="1">
      <alignment horizontal="right" wrapText="1"/>
    </xf>
    <xf numFmtId="0" fontId="9" fillId="0" borderId="4" xfId="0" applyFont="1" applyFill="1" applyBorder="1" applyAlignment="1">
      <alignment horizontal="right" wrapText="1"/>
    </xf>
    <xf numFmtId="0" fontId="1" fillId="0" borderId="11" xfId="0" applyFont="1" applyFill="1" applyBorder="1" applyAlignment="1">
      <alignment horizontal="left"/>
    </xf>
    <xf numFmtId="3" fontId="2" fillId="0" borderId="12" xfId="0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6" fontId="2" fillId="0" borderId="12" xfId="0" applyNumberFormat="1" applyFont="1" applyBorder="1" applyAlignment="1"/>
    <xf numFmtId="0" fontId="7" fillId="0" borderId="13" xfId="0" applyFont="1" applyBorder="1" applyAlignment="1"/>
    <xf numFmtId="168" fontId="2" fillId="0" borderId="11" xfId="0" applyNumberFormat="1" applyFont="1" applyBorder="1" applyAlignment="1">
      <alignment horizontal="right"/>
    </xf>
    <xf numFmtId="167" fontId="2" fillId="0" borderId="12" xfId="0" applyNumberFormat="1" applyFont="1" applyBorder="1" applyAlignment="1"/>
    <xf numFmtId="3" fontId="2" fillId="0" borderId="11" xfId="0" applyNumberFormat="1" applyFont="1" applyBorder="1" applyAlignment="1">
      <alignment horizontal="right"/>
    </xf>
    <xf numFmtId="0" fontId="1" fillId="2" borderId="11" xfId="0" applyFont="1" applyFill="1" applyBorder="1" applyAlignment="1">
      <alignment horizontal="left" vertical="top"/>
    </xf>
    <xf numFmtId="3" fontId="1" fillId="2" borderId="12" xfId="0" applyNumberFormat="1" applyFont="1" applyFill="1" applyBorder="1" applyAlignment="1">
      <alignment vertical="top"/>
    </xf>
    <xf numFmtId="165" fontId="1" fillId="2" borderId="0" xfId="1" applyNumberFormat="1" applyFont="1" applyFill="1" applyBorder="1" applyAlignment="1">
      <alignment vertical="top"/>
    </xf>
    <xf numFmtId="166" fontId="1" fillId="2" borderId="12" xfId="0" applyNumberFormat="1" applyFont="1" applyFill="1" applyBorder="1" applyAlignment="1">
      <alignment vertical="top"/>
    </xf>
    <xf numFmtId="0" fontId="5" fillId="2" borderId="13" xfId="0" applyFont="1" applyFill="1" applyBorder="1"/>
    <xf numFmtId="0" fontId="2" fillId="2" borderId="11" xfId="0" applyFont="1" applyFill="1" applyBorder="1" applyAlignment="1">
      <alignment horizontal="left" vertical="top"/>
    </xf>
    <xf numFmtId="3" fontId="2" fillId="2" borderId="12" xfId="0" applyNumberFormat="1" applyFont="1" applyFill="1" applyBorder="1" applyAlignment="1">
      <alignment vertical="top"/>
    </xf>
    <xf numFmtId="165" fontId="2" fillId="2" borderId="0" xfId="1" applyNumberFormat="1" applyFont="1" applyFill="1" applyBorder="1" applyAlignment="1">
      <alignment vertical="top"/>
    </xf>
    <xf numFmtId="167" fontId="2" fillId="2" borderId="12" xfId="0" applyNumberFormat="1" applyFont="1" applyFill="1" applyBorder="1" applyAlignment="1">
      <alignment vertical="top"/>
    </xf>
    <xf numFmtId="0" fontId="0" fillId="2" borderId="13" xfId="0" applyFont="1" applyFill="1" applyBorder="1"/>
    <xf numFmtId="164" fontId="2" fillId="2" borderId="0" xfId="1" applyNumberFormat="1" applyFont="1" applyFill="1" applyBorder="1" applyAlignment="1">
      <alignment vertical="top"/>
    </xf>
    <xf numFmtId="167" fontId="1" fillId="2" borderId="12" xfId="0" applyNumberFormat="1" applyFont="1" applyFill="1" applyBorder="1" applyAlignment="1">
      <alignment vertical="top"/>
    </xf>
    <xf numFmtId="0" fontId="2" fillId="2" borderId="12" xfId="0" applyFont="1" applyFill="1" applyBorder="1" applyAlignment="1">
      <alignment vertical="top"/>
    </xf>
    <xf numFmtId="167" fontId="2" fillId="0" borderId="12" xfId="0" applyNumberFormat="1" applyFont="1" applyFill="1" applyBorder="1" applyAlignment="1"/>
    <xf numFmtId="0" fontId="7" fillId="0" borderId="13" xfId="0" applyFont="1" applyFill="1" applyBorder="1" applyAlignment="1"/>
    <xf numFmtId="3" fontId="2" fillId="0" borderId="11" xfId="0" applyNumberFormat="1" applyFont="1" applyFill="1" applyBorder="1" applyAlignment="1">
      <alignment horizontal="right"/>
    </xf>
    <xf numFmtId="0" fontId="0" fillId="2" borderId="0" xfId="0" applyFont="1" applyFill="1"/>
    <xf numFmtId="0" fontId="7" fillId="0" borderId="0" xfId="0" applyFont="1"/>
    <xf numFmtId="0" fontId="2" fillId="2" borderId="0" xfId="0" applyFont="1" applyFill="1" applyBorder="1" applyAlignment="1">
      <alignment vertical="top"/>
    </xf>
    <xf numFmtId="166" fontId="2" fillId="2" borderId="12" xfId="0" applyNumberFormat="1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top"/>
    </xf>
    <xf numFmtId="3" fontId="1" fillId="2" borderId="14" xfId="0" applyNumberFormat="1" applyFont="1" applyFill="1" applyBorder="1" applyAlignment="1">
      <alignment vertical="top"/>
    </xf>
    <xf numFmtId="165" fontId="1" fillId="2" borderId="6" xfId="0" applyNumberFormat="1" applyFont="1" applyFill="1" applyBorder="1" applyAlignment="1">
      <alignment vertical="top"/>
    </xf>
    <xf numFmtId="166" fontId="1" fillId="2" borderId="14" xfId="0" applyNumberFormat="1" applyFont="1" applyFill="1" applyBorder="1" applyAlignment="1">
      <alignment vertical="top"/>
    </xf>
    <xf numFmtId="0" fontId="5" fillId="2" borderId="7" xfId="0" applyFont="1" applyFill="1" applyBorder="1"/>
    <xf numFmtId="0" fontId="2" fillId="0" borderId="0" xfId="0" applyFont="1" applyAlignment="1">
      <alignment vertical="top"/>
    </xf>
    <xf numFmtId="6" fontId="2" fillId="0" borderId="0" xfId="0" applyNumberFormat="1" applyFont="1" applyAlignment="1">
      <alignment vertical="top"/>
    </xf>
    <xf numFmtId="0" fontId="6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11" xfId="0" applyFont="1" applyBorder="1"/>
    <xf numFmtId="0" fontId="5" fillId="0" borderId="0" xfId="0" applyFont="1" applyFill="1" applyBorder="1" applyAlignment="1">
      <alignment horizontal="right"/>
    </xf>
    <xf numFmtId="0" fontId="5" fillId="2" borderId="0" xfId="0" applyFont="1" applyFill="1" applyBorder="1"/>
    <xf numFmtId="0" fontId="0" fillId="2" borderId="0" xfId="0" applyFont="1" applyFill="1" applyBorder="1"/>
    <xf numFmtId="0" fontId="0" fillId="2" borderId="11" xfId="0" applyFont="1" applyFill="1" applyBorder="1"/>
    <xf numFmtId="0" fontId="9" fillId="0" borderId="15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 vertical="top"/>
    </xf>
    <xf numFmtId="0" fontId="1" fillId="0" borderId="8" xfId="0" applyFont="1" applyFill="1" applyBorder="1" applyAlignment="1">
      <alignment horizontal="right" vertical="top"/>
    </xf>
    <xf numFmtId="3" fontId="2" fillId="0" borderId="11" xfId="0" applyNumberFormat="1" applyFont="1" applyBorder="1" applyAlignment="1">
      <alignment vertical="top"/>
    </xf>
    <xf numFmtId="3" fontId="0" fillId="2" borderId="11" xfId="0" applyNumberFormat="1" applyFont="1" applyFill="1" applyBorder="1"/>
    <xf numFmtId="3" fontId="1" fillId="0" borderId="11" xfId="0" applyNumberFormat="1" applyFont="1" applyBorder="1" applyAlignment="1">
      <alignment vertical="top"/>
    </xf>
    <xf numFmtId="168" fontId="1" fillId="0" borderId="11" xfId="0" applyNumberFormat="1" applyFont="1" applyBorder="1" applyAlignment="1">
      <alignment vertical="top"/>
    </xf>
    <xf numFmtId="168" fontId="1" fillId="0" borderId="5" xfId="0" applyNumberFormat="1" applyFont="1" applyBorder="1" applyAlignment="1">
      <alignment vertical="top"/>
    </xf>
    <xf numFmtId="0" fontId="1" fillId="0" borderId="14" xfId="0" applyFont="1" applyFill="1" applyBorder="1" applyAlignment="1">
      <alignment horizontal="left" vertical="top"/>
    </xf>
    <xf numFmtId="0" fontId="7" fillId="0" borderId="6" xfId="0" quotePrefix="1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0" fontId="9" fillId="0" borderId="7" xfId="0" applyFont="1" applyFill="1" applyBorder="1" applyAlignment="1">
      <alignment horizontal="right"/>
    </xf>
    <xf numFmtId="0" fontId="9" fillId="0" borderId="5" xfId="0" applyFont="1" applyFill="1" applyBorder="1" applyAlignment="1">
      <alignment horizontal="right" wrapText="1"/>
    </xf>
    <xf numFmtId="0" fontId="1" fillId="0" borderId="9" xfId="0" applyFont="1" applyFill="1" applyBorder="1" applyAlignment="1">
      <alignment horizontal="center" vertical="top"/>
    </xf>
    <xf numFmtId="0" fontId="27" fillId="0" borderId="0" xfId="0" applyFont="1" applyFill="1" applyBorder="1" applyAlignment="1">
      <alignment horizontal="left" vertical="top"/>
    </xf>
    <xf numFmtId="168" fontId="2" fillId="0" borderId="11" xfId="0" applyNumberFormat="1" applyFont="1" applyFill="1" applyBorder="1" applyAlignment="1">
      <alignment horizontal="right"/>
    </xf>
    <xf numFmtId="38" fontId="2" fillId="0" borderId="11" xfId="0" applyNumberFormat="1" applyFont="1" applyBorder="1" applyAlignment="1">
      <alignment wrapText="1"/>
    </xf>
    <xf numFmtId="6" fontId="2" fillId="0" borderId="12" xfId="0" applyNumberFormat="1" applyFont="1" applyFill="1" applyBorder="1" applyAlignment="1">
      <alignment horizontal="right"/>
    </xf>
    <xf numFmtId="0" fontId="0" fillId="0" borderId="11" xfId="0" applyFont="1" applyBorder="1" applyAlignment="1"/>
    <xf numFmtId="0" fontId="1" fillId="0" borderId="5" xfId="0" applyFont="1" applyFill="1" applyBorder="1" applyAlignment="1">
      <alignment horizontal="left"/>
    </xf>
    <xf numFmtId="3" fontId="1" fillId="0" borderId="14" xfId="0" applyNumberFormat="1" applyFont="1" applyFill="1" applyBorder="1" applyAlignment="1">
      <alignment horizontal="right"/>
    </xf>
    <xf numFmtId="165" fontId="1" fillId="0" borderId="6" xfId="1" applyNumberFormat="1" applyFont="1" applyFill="1" applyBorder="1" applyAlignment="1">
      <alignment horizontal="right"/>
    </xf>
    <xf numFmtId="164" fontId="1" fillId="0" borderId="6" xfId="1" applyNumberFormat="1" applyFont="1" applyFill="1" applyBorder="1" applyAlignment="1">
      <alignment horizontal="right"/>
    </xf>
    <xf numFmtId="166" fontId="1" fillId="0" borderId="14" xfId="0" applyNumberFormat="1" applyFont="1" applyBorder="1" applyAlignment="1"/>
    <xf numFmtId="0" fontId="9" fillId="0" borderId="7" xfId="0" applyFont="1" applyBorder="1" applyAlignment="1"/>
    <xf numFmtId="6" fontId="1" fillId="0" borderId="5" xfId="0" applyNumberFormat="1" applyFont="1" applyBorder="1" applyAlignment="1">
      <alignment wrapText="1"/>
    </xf>
    <xf numFmtId="3" fontId="0" fillId="0" borderId="11" xfId="0" applyNumberFormat="1" applyFont="1" applyBorder="1" applyAlignment="1">
      <alignment horizontal="right"/>
    </xf>
    <xf numFmtId="168" fontId="1" fillId="0" borderId="5" xfId="0" applyNumberFormat="1" applyFont="1" applyBorder="1" applyAlignment="1">
      <alignment horizontal="right"/>
    </xf>
    <xf numFmtId="0" fontId="8" fillId="0" borderId="0" xfId="0" applyFont="1"/>
    <xf numFmtId="0" fontId="28" fillId="0" borderId="0" xfId="0" applyFont="1" applyAlignment="1">
      <alignment horizontal="center"/>
    </xf>
    <xf numFmtId="0" fontId="29" fillId="0" borderId="0" xfId="0" applyFont="1"/>
    <xf numFmtId="0" fontId="0" fillId="0" borderId="0" xfId="0" applyFont="1" applyFill="1"/>
    <xf numFmtId="0" fontId="28" fillId="0" borderId="0" xfId="0" applyFont="1" applyAlignment="1">
      <alignment horizontal="center"/>
    </xf>
    <xf numFmtId="3" fontId="9" fillId="0" borderId="1" xfId="0" applyNumberFormat="1" applyFont="1" applyFill="1" applyBorder="1" applyAlignment="1">
      <alignment horizontal="right" wrapText="1"/>
    </xf>
    <xf numFmtId="0" fontId="0" fillId="0" borderId="5" xfId="0" applyBorder="1" applyAlignment="1">
      <alignment wrapText="1"/>
    </xf>
    <xf numFmtId="0" fontId="9" fillId="0" borderId="10" xfId="0" applyFont="1" applyFill="1" applyBorder="1" applyAlignment="1">
      <alignment horizontal="right" wrapText="1"/>
    </xf>
    <xf numFmtId="0" fontId="0" fillId="0" borderId="6" xfId="0" applyBorder="1" applyAlignment="1">
      <alignment horizontal="right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Followed Hyperlink" xfId="44" builtinId="9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99CCFF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33"/>
  <sheetViews>
    <sheetView showGridLines="0" tabSelected="1" workbookViewId="0">
      <selection sqref="A1:H1"/>
    </sheetView>
  </sheetViews>
  <sheetFormatPr defaultColWidth="9.109375" defaultRowHeight="14.4" x14ac:dyDescent="0.3"/>
  <cols>
    <col min="1" max="1" width="28.6640625" style="1" customWidth="1"/>
    <col min="2" max="2" width="11.88671875" style="5" customWidth="1"/>
    <col min="3" max="3" width="11" style="5" customWidth="1"/>
    <col min="4" max="4" width="2.5546875" style="5" customWidth="1"/>
    <col min="5" max="5" width="14.6640625" style="5" customWidth="1"/>
    <col min="6" max="6" width="11" style="5" customWidth="1"/>
    <col min="7" max="7" width="2.88671875" style="1" customWidth="1"/>
    <col min="8" max="8" width="15.5546875" style="1" customWidth="1"/>
    <col min="9" max="16384" width="9.109375" style="1"/>
  </cols>
  <sheetData>
    <row r="1" spans="1:8" ht="15.6" x14ac:dyDescent="0.3">
      <c r="A1" s="110" t="s">
        <v>8</v>
      </c>
      <c r="B1" s="110"/>
      <c r="C1" s="110"/>
      <c r="D1" s="110"/>
      <c r="E1" s="110"/>
      <c r="F1" s="110"/>
      <c r="G1" s="110"/>
      <c r="H1" s="110"/>
    </row>
    <row r="2" spans="1:8" ht="15.6" x14ac:dyDescent="0.3">
      <c r="A2" s="110" t="s">
        <v>90</v>
      </c>
      <c r="B2" s="110"/>
      <c r="C2" s="110"/>
      <c r="D2" s="110"/>
      <c r="E2" s="110"/>
      <c r="F2" s="110"/>
      <c r="G2" s="110"/>
      <c r="H2" s="110"/>
    </row>
    <row r="3" spans="1:8" ht="15.6" x14ac:dyDescent="0.3">
      <c r="A3" s="107"/>
      <c r="B3" s="107"/>
      <c r="C3" s="107"/>
      <c r="D3" s="107"/>
      <c r="E3" s="107"/>
      <c r="F3" s="107"/>
      <c r="G3" s="107"/>
      <c r="H3" s="107"/>
    </row>
    <row r="4" spans="1:8" ht="15.6" x14ac:dyDescent="0.3">
      <c r="A4" s="110" t="s">
        <v>46</v>
      </c>
      <c r="B4" s="110"/>
      <c r="C4" s="110"/>
      <c r="D4" s="110"/>
      <c r="E4" s="110"/>
      <c r="F4" s="110"/>
      <c r="G4" s="110"/>
      <c r="H4" s="110"/>
    </row>
    <row r="5" spans="1:8" ht="15.6" x14ac:dyDescent="0.3">
      <c r="A5" s="110" t="s">
        <v>82</v>
      </c>
      <c r="B5" s="110"/>
      <c r="C5" s="110"/>
      <c r="D5" s="110"/>
      <c r="E5" s="110"/>
      <c r="F5" s="110"/>
      <c r="G5" s="110"/>
      <c r="H5" s="110"/>
    </row>
    <row r="6" spans="1:8" ht="15" customHeight="1" x14ac:dyDescent="0.3">
      <c r="A6" s="32"/>
      <c r="B6" s="14"/>
      <c r="C6" s="14"/>
      <c r="D6" s="14"/>
      <c r="E6" s="14"/>
      <c r="F6" s="14"/>
      <c r="G6" s="6"/>
    </row>
    <row r="7" spans="1:8" ht="14.25" customHeight="1" x14ac:dyDescent="0.3">
      <c r="A7" s="15"/>
      <c r="B7" s="19"/>
      <c r="C7" s="113" t="s">
        <v>99</v>
      </c>
      <c r="D7" s="91"/>
      <c r="E7" s="80" t="s">
        <v>10</v>
      </c>
      <c r="F7" s="113" t="s">
        <v>99</v>
      </c>
      <c r="G7" s="16"/>
      <c r="H7" s="111" t="s">
        <v>91</v>
      </c>
    </row>
    <row r="8" spans="1:8" ht="14.25" customHeight="1" x14ac:dyDescent="0.3">
      <c r="A8" s="17" t="s">
        <v>101</v>
      </c>
      <c r="B8" s="8" t="s">
        <v>83</v>
      </c>
      <c r="C8" s="114"/>
      <c r="D8" s="89"/>
      <c r="E8" s="87" t="s">
        <v>97</v>
      </c>
      <c r="F8" s="114"/>
      <c r="G8" s="18"/>
      <c r="H8" s="112"/>
    </row>
    <row r="9" spans="1:8" s="21" customFormat="1" ht="19.95" customHeight="1" x14ac:dyDescent="0.3">
      <c r="A9" s="35" t="s">
        <v>84</v>
      </c>
      <c r="B9" s="36">
        <v>347</v>
      </c>
      <c r="C9" s="37">
        <f t="shared" ref="C9:C22" si="0">(B9/$B$29)*100</f>
        <v>3.1548322574779526</v>
      </c>
      <c r="D9" s="38" t="s">
        <v>11</v>
      </c>
      <c r="E9" s="39">
        <v>1503669</v>
      </c>
      <c r="F9" s="37">
        <f t="shared" ref="F9:F22" si="1">(E9/$E$29)*100</f>
        <v>0.19939036025633494</v>
      </c>
      <c r="G9" s="40" t="s">
        <v>11</v>
      </c>
      <c r="H9" s="41">
        <v>3376.26</v>
      </c>
    </row>
    <row r="10" spans="1:8" s="21" customFormat="1" ht="19.95" customHeight="1" x14ac:dyDescent="0.3">
      <c r="A10" s="35" t="s">
        <v>85</v>
      </c>
      <c r="B10" s="36">
        <v>388</v>
      </c>
      <c r="C10" s="37">
        <f t="shared" si="0"/>
        <v>3.5275934175834167</v>
      </c>
      <c r="D10" s="38"/>
      <c r="E10" s="42">
        <v>3498760</v>
      </c>
      <c r="F10" s="37">
        <f t="shared" si="1"/>
        <v>0.46394453623134779</v>
      </c>
      <c r="G10" s="40"/>
      <c r="H10" s="43">
        <v>9266.35</v>
      </c>
    </row>
    <row r="11" spans="1:8" s="21" customFormat="1" ht="19.95" customHeight="1" x14ac:dyDescent="0.3">
      <c r="A11" s="35" t="s">
        <v>67</v>
      </c>
      <c r="B11" s="36">
        <v>700</v>
      </c>
      <c r="C11" s="37">
        <f t="shared" si="0"/>
        <v>6.3642149286298757</v>
      </c>
      <c r="D11" s="38"/>
      <c r="E11" s="42">
        <v>8663596</v>
      </c>
      <c r="F11" s="37">
        <f t="shared" si="1"/>
        <v>1.1488150168390401</v>
      </c>
      <c r="G11" s="40"/>
      <c r="H11" s="43">
        <v>12475.36</v>
      </c>
    </row>
    <row r="12" spans="1:8" s="72" customFormat="1" ht="19.95" customHeight="1" x14ac:dyDescent="0.3">
      <c r="A12" s="35" t="s">
        <v>68</v>
      </c>
      <c r="B12" s="36">
        <v>876</v>
      </c>
      <c r="C12" s="37">
        <f t="shared" si="0"/>
        <v>7.9643603963996723</v>
      </c>
      <c r="D12" s="38"/>
      <c r="E12" s="57">
        <v>12506313</v>
      </c>
      <c r="F12" s="37">
        <f t="shared" si="1"/>
        <v>1.658369132135121</v>
      </c>
      <c r="G12" s="58"/>
      <c r="H12" s="59">
        <v>14383.37</v>
      </c>
    </row>
    <row r="13" spans="1:8" s="21" customFormat="1" ht="19.95" customHeight="1" x14ac:dyDescent="0.3">
      <c r="A13" s="35" t="s">
        <v>69</v>
      </c>
      <c r="B13" s="36">
        <v>598</v>
      </c>
      <c r="C13" s="37">
        <f t="shared" si="0"/>
        <v>5.4368578961723788</v>
      </c>
      <c r="D13" s="38"/>
      <c r="E13" s="42">
        <v>9813483</v>
      </c>
      <c r="F13" s="37">
        <f t="shared" si="1"/>
        <v>1.301292977869078</v>
      </c>
      <c r="G13" s="40"/>
      <c r="H13" s="43">
        <v>16473.509999999998</v>
      </c>
    </row>
    <row r="14" spans="1:8" s="21" customFormat="1" ht="19.95" customHeight="1" x14ac:dyDescent="0.3">
      <c r="A14" s="35" t="s">
        <v>70</v>
      </c>
      <c r="B14" s="36">
        <v>542</v>
      </c>
      <c r="C14" s="37">
        <f t="shared" si="0"/>
        <v>4.9277207018819897</v>
      </c>
      <c r="D14" s="38"/>
      <c r="E14" s="42">
        <v>9917122</v>
      </c>
      <c r="F14" s="37">
        <f t="shared" si="1"/>
        <v>1.3150357746858019</v>
      </c>
      <c r="G14" s="40"/>
      <c r="H14" s="43">
        <v>18326.02</v>
      </c>
    </row>
    <row r="15" spans="1:8" s="21" customFormat="1" ht="19.95" customHeight="1" x14ac:dyDescent="0.3">
      <c r="A15" s="35" t="s">
        <v>71</v>
      </c>
      <c r="B15" s="36">
        <v>446</v>
      </c>
      <c r="C15" s="37">
        <f t="shared" si="0"/>
        <v>4.0549140830984634</v>
      </c>
      <c r="D15" s="38"/>
      <c r="E15" s="42">
        <v>9083247</v>
      </c>
      <c r="F15" s="37">
        <f t="shared" si="1"/>
        <v>1.2044618141540948</v>
      </c>
      <c r="G15" s="40"/>
      <c r="H15" s="43">
        <v>20385.2</v>
      </c>
    </row>
    <row r="16" spans="1:8" s="21" customFormat="1" ht="19.95" customHeight="1" x14ac:dyDescent="0.3">
      <c r="A16" s="35" t="s">
        <v>72</v>
      </c>
      <c r="B16" s="36">
        <v>437</v>
      </c>
      <c r="C16" s="37">
        <f t="shared" si="0"/>
        <v>3.973088462587508</v>
      </c>
      <c r="D16" s="38"/>
      <c r="E16" s="42">
        <v>9703847</v>
      </c>
      <c r="F16" s="37">
        <f t="shared" si="1"/>
        <v>1.2867549634941968</v>
      </c>
      <c r="G16" s="40"/>
      <c r="H16" s="43">
        <v>22261.38</v>
      </c>
    </row>
    <row r="17" spans="1:8" s="21" customFormat="1" ht="19.95" customHeight="1" x14ac:dyDescent="0.3">
      <c r="A17" s="35" t="s">
        <v>86</v>
      </c>
      <c r="B17" s="36">
        <v>722</v>
      </c>
      <c r="C17" s="37">
        <f t="shared" si="0"/>
        <v>6.5642331121011006</v>
      </c>
      <c r="D17" s="38"/>
      <c r="E17" s="42">
        <v>18163515</v>
      </c>
      <c r="F17" s="37">
        <f t="shared" si="1"/>
        <v>2.40852860527905</v>
      </c>
      <c r="G17" s="40"/>
      <c r="H17" s="43">
        <v>25201.67</v>
      </c>
    </row>
    <row r="18" spans="1:8" s="21" customFormat="1" ht="19.95" customHeight="1" x14ac:dyDescent="0.3">
      <c r="A18" s="35" t="s">
        <v>87</v>
      </c>
      <c r="B18" s="36">
        <v>541</v>
      </c>
      <c r="C18" s="37">
        <f t="shared" si="0"/>
        <v>4.9186289662696607</v>
      </c>
      <c r="D18" s="38"/>
      <c r="E18" s="42">
        <v>15707350</v>
      </c>
      <c r="F18" s="37">
        <f t="shared" si="1"/>
        <v>2.0828348361057807</v>
      </c>
      <c r="G18" s="40"/>
      <c r="H18" s="43">
        <v>29173.38</v>
      </c>
    </row>
    <row r="19" spans="1:8" s="21" customFormat="1" ht="19.95" customHeight="1" x14ac:dyDescent="0.3">
      <c r="A19" s="35" t="s">
        <v>88</v>
      </c>
      <c r="B19" s="36">
        <v>497</v>
      </c>
      <c r="C19" s="37">
        <f t="shared" si="0"/>
        <v>4.5185925993272118</v>
      </c>
      <c r="D19" s="38"/>
      <c r="E19" s="42">
        <v>16266052</v>
      </c>
      <c r="F19" s="37">
        <f t="shared" si="1"/>
        <v>2.1569201521267498</v>
      </c>
      <c r="G19" s="40"/>
      <c r="H19" s="43">
        <v>32619</v>
      </c>
    </row>
    <row r="20" spans="1:8" s="21" customFormat="1" ht="19.95" customHeight="1" x14ac:dyDescent="0.3">
      <c r="A20" s="35" t="s">
        <v>89</v>
      </c>
      <c r="B20" s="36">
        <v>343</v>
      </c>
      <c r="C20" s="37">
        <f t="shared" si="0"/>
        <v>3.1184653150286392</v>
      </c>
      <c r="D20" s="38"/>
      <c r="E20" s="42">
        <v>12646264</v>
      </c>
      <c r="F20" s="37">
        <f t="shared" si="1"/>
        <v>1.6769269931459114</v>
      </c>
      <c r="G20" s="40"/>
      <c r="H20" s="43">
        <v>36891</v>
      </c>
    </row>
    <row r="21" spans="1:8" s="21" customFormat="1" ht="19.95" customHeight="1" x14ac:dyDescent="0.3">
      <c r="A21" s="35" t="s">
        <v>105</v>
      </c>
      <c r="B21" s="36">
        <v>1496</v>
      </c>
      <c r="C21" s="37">
        <f t="shared" si="0"/>
        <v>13.601236476043276</v>
      </c>
      <c r="D21" s="38"/>
      <c r="E21" s="42">
        <v>71320324</v>
      </c>
      <c r="F21" s="37">
        <f t="shared" si="1"/>
        <v>9.4572576118537608</v>
      </c>
      <c r="G21" s="40"/>
      <c r="H21" s="43">
        <v>48061.760000000002</v>
      </c>
    </row>
    <row r="22" spans="1:8" s="21" customFormat="1" ht="19.95" customHeight="1" x14ac:dyDescent="0.3">
      <c r="A22" s="35" t="s">
        <v>106</v>
      </c>
      <c r="B22" s="36">
        <v>729</v>
      </c>
      <c r="C22" s="37">
        <f t="shared" si="0"/>
        <v>6.6278752613873992</v>
      </c>
      <c r="D22" s="38"/>
      <c r="E22" s="42">
        <v>48895988</v>
      </c>
      <c r="F22" s="37">
        <f t="shared" si="1"/>
        <v>6.4837332301254005</v>
      </c>
      <c r="G22" s="40"/>
      <c r="H22" s="43">
        <v>66237.64</v>
      </c>
    </row>
    <row r="23" spans="1:8" s="21" customFormat="1" ht="19.95" customHeight="1" x14ac:dyDescent="0.3">
      <c r="A23" s="35" t="s">
        <v>73</v>
      </c>
      <c r="B23" s="36">
        <v>897</v>
      </c>
      <c r="C23" s="37">
        <f t="shared" ref="C23:C26" si="2">(B23/$B$29)*100</f>
        <v>8.1552868442585691</v>
      </c>
      <c r="D23" s="38"/>
      <c r="E23" s="42">
        <v>84168798</v>
      </c>
      <c r="F23" s="37">
        <f t="shared" ref="F23:F26" si="3">(E23/$E$29)*100</f>
        <v>11.160998168854107</v>
      </c>
      <c r="G23" s="40"/>
      <c r="H23" s="43">
        <v>92923.16</v>
      </c>
    </row>
    <row r="24" spans="1:8" s="21" customFormat="1" ht="19.95" customHeight="1" x14ac:dyDescent="0.3">
      <c r="A24" s="35" t="s">
        <v>74</v>
      </c>
      <c r="B24" s="36">
        <v>366</v>
      </c>
      <c r="C24" s="37">
        <f t="shared" si="2"/>
        <v>3.3275752341121922</v>
      </c>
      <c r="D24" s="38"/>
      <c r="E24" s="42">
        <v>50132758</v>
      </c>
      <c r="F24" s="37">
        <f t="shared" si="3"/>
        <v>6.6477320994604918</v>
      </c>
      <c r="G24" s="40"/>
      <c r="H24" s="43">
        <v>137677.32999999999</v>
      </c>
    </row>
    <row r="25" spans="1:8" s="21" customFormat="1" ht="19.95" customHeight="1" x14ac:dyDescent="0.3">
      <c r="A25" s="35" t="s">
        <v>75</v>
      </c>
      <c r="B25" s="36">
        <v>345</v>
      </c>
      <c r="C25" s="37">
        <f t="shared" si="2"/>
        <v>3.1366487862532959</v>
      </c>
      <c r="D25" s="38"/>
      <c r="E25" s="42">
        <v>60237415</v>
      </c>
      <c r="F25" s="37">
        <f t="shared" si="3"/>
        <v>7.9876354954184432</v>
      </c>
      <c r="G25" s="40"/>
      <c r="H25" s="43">
        <v>175708.02</v>
      </c>
    </row>
    <row r="26" spans="1:8" s="21" customFormat="1" ht="19.95" customHeight="1" x14ac:dyDescent="0.3">
      <c r="A26" s="35" t="s">
        <v>77</v>
      </c>
      <c r="B26" s="36">
        <v>472</v>
      </c>
      <c r="C26" s="37">
        <f t="shared" si="2"/>
        <v>4.2912992090190016</v>
      </c>
      <c r="D26" s="38"/>
      <c r="E26" s="42">
        <v>127200647</v>
      </c>
      <c r="F26" s="37">
        <f t="shared" si="3"/>
        <v>16.867131549675424</v>
      </c>
      <c r="G26" s="40"/>
      <c r="H26" s="43">
        <v>257665.8</v>
      </c>
    </row>
    <row r="27" spans="1:8" s="21" customFormat="1" ht="19.95" customHeight="1" x14ac:dyDescent="0.3">
      <c r="A27" s="35" t="s">
        <v>92</v>
      </c>
      <c r="B27" s="36">
        <v>257</v>
      </c>
      <c r="C27" s="37">
        <f t="shared" ref="C27" si="4">(B27/$B$29)*100</f>
        <v>2.3365760523683972</v>
      </c>
      <c r="D27" s="38"/>
      <c r="E27" s="42">
        <v>184704100</v>
      </c>
      <c r="F27" s="37">
        <f t="shared" ref="F27" si="5">(E27/$E$29)*100</f>
        <v>24.492236682289864</v>
      </c>
      <c r="G27" s="40"/>
      <c r="H27" s="43">
        <v>529529.69999999995</v>
      </c>
    </row>
    <row r="28" spans="1:8" s="21" customFormat="1" ht="9.6" customHeight="1" x14ac:dyDescent="0.3">
      <c r="A28" s="35"/>
      <c r="B28" s="36"/>
      <c r="C28" s="38"/>
      <c r="D28" s="38"/>
      <c r="E28" s="95"/>
      <c r="F28" s="38"/>
      <c r="G28" s="40"/>
      <c r="H28" s="104"/>
    </row>
    <row r="29" spans="1:8" ht="19.95" customHeight="1" x14ac:dyDescent="0.3">
      <c r="A29" s="97" t="s">
        <v>0</v>
      </c>
      <c r="B29" s="98">
        <f>SUM(B9:B27)</f>
        <v>10999</v>
      </c>
      <c r="C29" s="99">
        <f>SUM(C9:C27)</f>
        <v>99.999999999999986</v>
      </c>
      <c r="D29" s="100" t="s">
        <v>11</v>
      </c>
      <c r="E29" s="101">
        <f>SUM(E9:E27)</f>
        <v>754133248</v>
      </c>
      <c r="F29" s="99">
        <f>SUM(F9:F27)</f>
        <v>100</v>
      </c>
      <c r="G29" s="102" t="s">
        <v>11</v>
      </c>
      <c r="H29" s="105">
        <v>30314.52</v>
      </c>
    </row>
    <row r="30" spans="1:8" x14ac:dyDescent="0.3">
      <c r="A30" s="22"/>
      <c r="B30" s="23"/>
      <c r="C30" s="24"/>
      <c r="D30" s="25"/>
      <c r="E30" s="26"/>
      <c r="F30" s="24"/>
      <c r="G30" s="27"/>
    </row>
    <row r="31" spans="1:8" x14ac:dyDescent="0.3">
      <c r="A31" s="92" t="s">
        <v>104</v>
      </c>
      <c r="B31" s="2"/>
      <c r="C31" s="3"/>
      <c r="D31" s="3"/>
      <c r="E31" s="2"/>
      <c r="F31" s="3"/>
    </row>
    <row r="32" spans="1:8" x14ac:dyDescent="0.3">
      <c r="A32" s="92" t="s">
        <v>103</v>
      </c>
    </row>
    <row r="33" spans="1:1" x14ac:dyDescent="0.3">
      <c r="A33" s="21"/>
    </row>
  </sheetData>
  <mergeCells count="7">
    <mergeCell ref="A1:H1"/>
    <mergeCell ref="A2:H2"/>
    <mergeCell ref="A5:H5"/>
    <mergeCell ref="H7:H8"/>
    <mergeCell ref="C7:C8"/>
    <mergeCell ref="F7:F8"/>
    <mergeCell ref="A4:H4"/>
  </mergeCells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H33"/>
  <sheetViews>
    <sheetView showGridLines="0" workbookViewId="0">
      <selection sqref="A1:H1"/>
    </sheetView>
  </sheetViews>
  <sheetFormatPr defaultColWidth="9.109375" defaultRowHeight="14.4" x14ac:dyDescent="0.3"/>
  <cols>
    <col min="1" max="1" width="28.6640625" style="1" customWidth="1"/>
    <col min="2" max="3" width="11.88671875" style="5" customWidth="1"/>
    <col min="4" max="4" width="2.5546875" style="5" customWidth="1"/>
    <col min="5" max="5" width="14.6640625" style="5" customWidth="1"/>
    <col min="6" max="6" width="11.88671875" style="5" customWidth="1"/>
    <col min="7" max="7" width="2.88671875" style="1" customWidth="1"/>
    <col min="8" max="8" width="14.6640625" style="1" customWidth="1"/>
    <col min="9" max="16384" width="9.109375" style="1"/>
  </cols>
  <sheetData>
    <row r="1" spans="1:8" ht="15.6" x14ac:dyDescent="0.3">
      <c r="A1" s="110" t="s">
        <v>8</v>
      </c>
      <c r="B1" s="110"/>
      <c r="C1" s="110"/>
      <c r="D1" s="110"/>
      <c r="E1" s="110"/>
      <c r="F1" s="110"/>
      <c r="G1" s="110"/>
      <c r="H1" s="110"/>
    </row>
    <row r="2" spans="1:8" ht="15.6" x14ac:dyDescent="0.3">
      <c r="A2" s="110" t="s">
        <v>90</v>
      </c>
      <c r="B2" s="110"/>
      <c r="C2" s="110"/>
      <c r="D2" s="110"/>
      <c r="E2" s="110"/>
      <c r="F2" s="110"/>
      <c r="G2" s="110"/>
      <c r="H2" s="110"/>
    </row>
    <row r="3" spans="1:8" ht="15.6" x14ac:dyDescent="0.3">
      <c r="A3" s="106"/>
      <c r="B3" s="106"/>
      <c r="C3" s="106"/>
      <c r="D3" s="106"/>
      <c r="E3" s="106"/>
      <c r="F3" s="106"/>
      <c r="G3" s="106"/>
      <c r="H3" s="106"/>
    </row>
    <row r="4" spans="1:8" ht="17.399999999999999" customHeight="1" x14ac:dyDescent="0.3">
      <c r="A4" s="110" t="s">
        <v>45</v>
      </c>
      <c r="B4" s="110"/>
      <c r="C4" s="110"/>
      <c r="D4" s="110"/>
      <c r="E4" s="110"/>
      <c r="F4" s="110"/>
      <c r="G4" s="110"/>
      <c r="H4" s="110"/>
    </row>
    <row r="5" spans="1:8" ht="18" customHeight="1" x14ac:dyDescent="0.3">
      <c r="A5" s="110" t="s">
        <v>79</v>
      </c>
      <c r="B5" s="110"/>
      <c r="C5" s="110"/>
      <c r="D5" s="110"/>
      <c r="E5" s="110"/>
      <c r="F5" s="110"/>
      <c r="G5" s="110"/>
      <c r="H5" s="110"/>
    </row>
    <row r="6" spans="1:8" ht="15" customHeight="1" x14ac:dyDescent="0.3">
      <c r="A6" s="32"/>
      <c r="B6" s="14"/>
      <c r="C6" s="14"/>
      <c r="D6" s="14"/>
      <c r="E6" s="14"/>
      <c r="F6" s="14"/>
      <c r="G6" s="6"/>
      <c r="H6" s="61"/>
    </row>
    <row r="7" spans="1:8" ht="15" customHeight="1" x14ac:dyDescent="0.3">
      <c r="A7" s="15"/>
      <c r="B7" s="19"/>
      <c r="C7" s="7" t="s">
        <v>47</v>
      </c>
      <c r="D7" s="20"/>
      <c r="E7" s="80" t="s">
        <v>10</v>
      </c>
      <c r="F7" s="7" t="s">
        <v>47</v>
      </c>
      <c r="G7" s="16"/>
      <c r="H7" s="79" t="s">
        <v>95</v>
      </c>
    </row>
    <row r="8" spans="1:8" x14ac:dyDescent="0.3">
      <c r="A8" s="86" t="s">
        <v>101</v>
      </c>
      <c r="B8" s="8" t="s">
        <v>80</v>
      </c>
      <c r="C8" s="9" t="s">
        <v>9</v>
      </c>
      <c r="D8" s="89"/>
      <c r="E8" s="87" t="s">
        <v>97</v>
      </c>
      <c r="F8" s="9" t="s">
        <v>9</v>
      </c>
      <c r="G8" s="88"/>
      <c r="H8" s="90" t="s">
        <v>10</v>
      </c>
    </row>
    <row r="9" spans="1:8" ht="19.95" customHeight="1" x14ac:dyDescent="0.3">
      <c r="A9" s="35" t="s">
        <v>53</v>
      </c>
      <c r="B9" s="36">
        <v>322</v>
      </c>
      <c r="C9" s="37">
        <f>(B9/$B$29)*100</f>
        <v>4.1791044776119408</v>
      </c>
      <c r="D9" s="38" t="s">
        <v>11</v>
      </c>
      <c r="E9" s="39">
        <v>1271038</v>
      </c>
      <c r="F9" s="37">
        <f>(E9/$E$29)*100</f>
        <v>0.16854289411802051</v>
      </c>
      <c r="G9" s="40" t="s">
        <v>11</v>
      </c>
      <c r="H9" s="93">
        <v>3029</v>
      </c>
    </row>
    <row r="10" spans="1:8" ht="19.95" customHeight="1" x14ac:dyDescent="0.3">
      <c r="A10" s="35" t="s">
        <v>54</v>
      </c>
      <c r="B10" s="36">
        <v>353</v>
      </c>
      <c r="C10" s="37">
        <f>(B10/$B$29)*100</f>
        <v>4.5814406229720959</v>
      </c>
      <c r="D10" s="38"/>
      <c r="E10" s="42">
        <v>3154399</v>
      </c>
      <c r="F10" s="37">
        <f>(E10/$E$29)*100</f>
        <v>0.41828138628663325</v>
      </c>
      <c r="G10" s="40"/>
      <c r="H10" s="94">
        <v>9199</v>
      </c>
    </row>
    <row r="11" spans="1:8" ht="19.95" customHeight="1" x14ac:dyDescent="0.3">
      <c r="A11" s="35" t="s">
        <v>55</v>
      </c>
      <c r="B11" s="36">
        <v>602</v>
      </c>
      <c r="C11" s="37">
        <f>(B11/$B$29)*100</f>
        <v>7.8131083711875409</v>
      </c>
      <c r="D11" s="38"/>
      <c r="E11" s="42">
        <v>7585606</v>
      </c>
      <c r="F11" s="37">
        <f t="shared" ref="F11:F16" si="0">(E11/$E$29)*100</f>
        <v>1.0058707834691181</v>
      </c>
      <c r="G11" s="40"/>
      <c r="H11" s="94">
        <v>12583</v>
      </c>
    </row>
    <row r="12" spans="1:8" ht="19.95" customHeight="1" x14ac:dyDescent="0.3">
      <c r="A12" s="35" t="s">
        <v>56</v>
      </c>
      <c r="B12" s="36">
        <v>586</v>
      </c>
      <c r="C12" s="37">
        <f>(B12/$B$29)*100</f>
        <v>7.6054510058403633</v>
      </c>
      <c r="D12" s="38"/>
      <c r="E12" s="42">
        <v>8543589</v>
      </c>
      <c r="F12" s="37">
        <f t="shared" si="0"/>
        <v>1.1329017828065602</v>
      </c>
      <c r="G12" s="40"/>
      <c r="H12" s="94">
        <v>14594</v>
      </c>
    </row>
    <row r="13" spans="1:8" ht="19.95" customHeight="1" x14ac:dyDescent="0.3">
      <c r="A13" s="35" t="s">
        <v>57</v>
      </c>
      <c r="B13" s="36">
        <v>476</v>
      </c>
      <c r="C13" s="37">
        <f>(B13/$B$29)*100</f>
        <v>6.1778066190785204</v>
      </c>
      <c r="D13" s="38"/>
      <c r="E13" s="42">
        <v>7860449</v>
      </c>
      <c r="F13" s="37">
        <f t="shared" si="0"/>
        <v>1.0423156691830615</v>
      </c>
      <c r="G13" s="40"/>
      <c r="H13" s="94">
        <v>16490</v>
      </c>
    </row>
    <row r="14" spans="1:8" ht="19.95" customHeight="1" x14ac:dyDescent="0.3">
      <c r="A14" s="35" t="s">
        <v>58</v>
      </c>
      <c r="B14" s="36">
        <v>401</v>
      </c>
      <c r="C14" s="37">
        <f t="shared" ref="C14:C16" si="1">(B14/$B$29)*100</f>
        <v>5.2044127190136278</v>
      </c>
      <c r="D14" s="38"/>
      <c r="E14" s="42">
        <v>7372910</v>
      </c>
      <c r="F14" s="37">
        <f t="shared" si="0"/>
        <v>0.97766674912291729</v>
      </c>
      <c r="G14" s="40"/>
      <c r="H14" s="94">
        <v>18396</v>
      </c>
    </row>
    <row r="15" spans="1:8" ht="19.95" customHeight="1" x14ac:dyDescent="0.3">
      <c r="A15" s="35" t="s">
        <v>59</v>
      </c>
      <c r="B15" s="36">
        <v>323</v>
      </c>
      <c r="C15" s="37">
        <f t="shared" si="1"/>
        <v>4.1920830629461392</v>
      </c>
      <c r="D15" s="38"/>
      <c r="E15" s="42">
        <v>6609234</v>
      </c>
      <c r="F15" s="37">
        <f t="shared" si="0"/>
        <v>0.87640135563470256</v>
      </c>
      <c r="G15" s="40"/>
      <c r="H15" s="94">
        <v>20504</v>
      </c>
    </row>
    <row r="16" spans="1:8" ht="19.95" customHeight="1" x14ac:dyDescent="0.3">
      <c r="A16" s="35" t="s">
        <v>60</v>
      </c>
      <c r="B16" s="36">
        <v>328</v>
      </c>
      <c r="C16" s="37">
        <f t="shared" si="1"/>
        <v>4.256975989617132</v>
      </c>
      <c r="D16" s="38"/>
      <c r="E16" s="42">
        <v>7286905</v>
      </c>
      <c r="F16" s="37">
        <f t="shared" si="0"/>
        <v>0.96626226585127606</v>
      </c>
      <c r="G16" s="40"/>
      <c r="H16" s="94">
        <v>22270</v>
      </c>
    </row>
    <row r="17" spans="1:8" ht="19.95" customHeight="1" x14ac:dyDescent="0.3">
      <c r="A17" s="35" t="s">
        <v>78</v>
      </c>
      <c r="B17" s="36">
        <v>484</v>
      </c>
      <c r="C17" s="37">
        <f t="shared" ref="C17:C27" si="2">(B17/$B$29)*100</f>
        <v>6.2816353017521092</v>
      </c>
      <c r="D17" s="38"/>
      <c r="E17" s="42">
        <v>12149890</v>
      </c>
      <c r="F17" s="37">
        <f t="shared" ref="F17:F27" si="3">(E17/$E$29)*100</f>
        <v>1.611106531681662</v>
      </c>
      <c r="G17" s="40"/>
      <c r="H17" s="94">
        <v>25111</v>
      </c>
    </row>
    <row r="18" spans="1:8" ht="19.95" customHeight="1" x14ac:dyDescent="0.3">
      <c r="A18" s="35" t="s">
        <v>61</v>
      </c>
      <c r="B18" s="36">
        <v>393</v>
      </c>
      <c r="C18" s="37">
        <f t="shared" si="2"/>
        <v>5.100584036340039</v>
      </c>
      <c r="D18" s="38"/>
      <c r="E18" s="42">
        <v>11357204</v>
      </c>
      <c r="F18" s="37">
        <f t="shared" si="3"/>
        <v>1.5059943378945073</v>
      </c>
      <c r="G18" s="40"/>
      <c r="H18" s="94">
        <v>28965</v>
      </c>
    </row>
    <row r="19" spans="1:8" ht="19.95" customHeight="1" x14ac:dyDescent="0.3">
      <c r="A19" s="35" t="s">
        <v>62</v>
      </c>
      <c r="B19" s="36">
        <v>318</v>
      </c>
      <c r="C19" s="37">
        <f t="shared" si="2"/>
        <v>4.1271901362751464</v>
      </c>
      <c r="D19" s="38"/>
      <c r="E19" s="42">
        <v>10462851</v>
      </c>
      <c r="F19" s="37">
        <f t="shared" si="3"/>
        <v>1.3874008395229922</v>
      </c>
      <c r="G19" s="40"/>
      <c r="H19" s="94">
        <v>32959</v>
      </c>
    </row>
    <row r="20" spans="1:8" ht="19.95" customHeight="1" x14ac:dyDescent="0.3">
      <c r="A20" s="35" t="s">
        <v>63</v>
      </c>
      <c r="B20" s="36">
        <v>224</v>
      </c>
      <c r="C20" s="37">
        <f t="shared" si="2"/>
        <v>2.9072031148604802</v>
      </c>
      <c r="D20" s="38"/>
      <c r="E20" s="42">
        <v>8255104</v>
      </c>
      <c r="F20" s="37">
        <f t="shared" si="3"/>
        <v>1.0946479329534189</v>
      </c>
      <c r="G20" s="40"/>
      <c r="H20" s="94">
        <v>36976</v>
      </c>
    </row>
    <row r="21" spans="1:8" ht="19.95" customHeight="1" x14ac:dyDescent="0.3">
      <c r="A21" s="35" t="s">
        <v>105</v>
      </c>
      <c r="B21" s="36">
        <v>849</v>
      </c>
      <c r="C21" s="37">
        <f t="shared" si="2"/>
        <v>11.018818948734587</v>
      </c>
      <c r="D21" s="38"/>
      <c r="E21" s="42">
        <v>40453585</v>
      </c>
      <c r="F21" s="37">
        <f t="shared" si="3"/>
        <v>5.3642489786688845</v>
      </c>
      <c r="G21" s="40"/>
      <c r="H21" s="94">
        <v>47148</v>
      </c>
    </row>
    <row r="22" spans="1:8" ht="19.95" customHeight="1" x14ac:dyDescent="0.3">
      <c r="A22" s="35" t="s">
        <v>106</v>
      </c>
      <c r="B22" s="36">
        <v>466</v>
      </c>
      <c r="C22" s="37">
        <f t="shared" si="2"/>
        <v>6.0480207657365348</v>
      </c>
      <c r="D22" s="38"/>
      <c r="E22" s="42">
        <v>31218843</v>
      </c>
      <c r="F22" s="37">
        <f t="shared" si="3"/>
        <v>4.1396985379163374</v>
      </c>
      <c r="G22" s="40"/>
      <c r="H22" s="94">
        <v>66566</v>
      </c>
    </row>
    <row r="23" spans="1:8" ht="19.95" customHeight="1" x14ac:dyDescent="0.3">
      <c r="A23" s="35" t="s">
        <v>64</v>
      </c>
      <c r="B23" s="36">
        <v>451</v>
      </c>
      <c r="C23" s="37">
        <f t="shared" si="2"/>
        <v>5.8533419857235565</v>
      </c>
      <c r="D23" s="38"/>
      <c r="E23" s="42">
        <v>42642670</v>
      </c>
      <c r="F23" s="37">
        <f t="shared" si="3"/>
        <v>5.6545272562422912</v>
      </c>
      <c r="G23" s="40"/>
      <c r="H23" s="94">
        <v>93724</v>
      </c>
    </row>
    <row r="24" spans="1:8" ht="19.95" customHeight="1" x14ac:dyDescent="0.3">
      <c r="A24" s="35" t="s">
        <v>65</v>
      </c>
      <c r="B24" s="36">
        <v>239</v>
      </c>
      <c r="C24" s="37">
        <f t="shared" si="2"/>
        <v>3.1018818948734586</v>
      </c>
      <c r="D24" s="38"/>
      <c r="E24" s="42">
        <v>32198057</v>
      </c>
      <c r="F24" s="37">
        <f t="shared" si="3"/>
        <v>4.2695448222295385</v>
      </c>
      <c r="G24" s="40"/>
      <c r="H24" s="94">
        <v>134105</v>
      </c>
    </row>
    <row r="25" spans="1:8" ht="19.95" customHeight="1" x14ac:dyDescent="0.3">
      <c r="A25" s="35" t="s">
        <v>66</v>
      </c>
      <c r="B25" s="36">
        <v>161</v>
      </c>
      <c r="C25" s="37">
        <f t="shared" si="2"/>
        <v>2.0895522388059704</v>
      </c>
      <c r="D25" s="38"/>
      <c r="E25" s="42">
        <v>28124436</v>
      </c>
      <c r="F25" s="37">
        <f t="shared" si="3"/>
        <v>3.7293722444781698</v>
      </c>
      <c r="G25" s="40"/>
      <c r="H25" s="94">
        <v>174888</v>
      </c>
    </row>
    <row r="26" spans="1:8" ht="19.95" customHeight="1" x14ac:dyDescent="0.3">
      <c r="A26" s="35" t="s">
        <v>76</v>
      </c>
      <c r="B26" s="36">
        <v>361</v>
      </c>
      <c r="C26" s="37">
        <f t="shared" si="2"/>
        <v>4.6852693056456847</v>
      </c>
      <c r="D26" s="38"/>
      <c r="E26" s="42">
        <v>99544377</v>
      </c>
      <c r="F26" s="37">
        <f t="shared" si="3"/>
        <v>13.199839338206502</v>
      </c>
      <c r="G26" s="40"/>
      <c r="H26" s="94">
        <v>270308</v>
      </c>
    </row>
    <row r="27" spans="1:8" ht="19.95" customHeight="1" x14ac:dyDescent="0.3">
      <c r="A27" s="35" t="s">
        <v>96</v>
      </c>
      <c r="B27" s="36">
        <v>368</v>
      </c>
      <c r="C27" s="37">
        <f t="shared" si="2"/>
        <v>4.7761194029850751</v>
      </c>
      <c r="D27" s="38"/>
      <c r="E27" s="42">
        <v>388042100</v>
      </c>
      <c r="F27" s="37">
        <f t="shared" si="3"/>
        <v>51.455376293733416</v>
      </c>
      <c r="G27" s="40"/>
      <c r="H27" s="94">
        <v>695422</v>
      </c>
    </row>
    <row r="28" spans="1:8" ht="9.6" customHeight="1" x14ac:dyDescent="0.3">
      <c r="A28" s="35"/>
      <c r="B28" s="36"/>
      <c r="C28" s="38"/>
      <c r="D28" s="38"/>
      <c r="E28" s="95"/>
      <c r="F28" s="38"/>
      <c r="G28" s="40"/>
      <c r="H28" s="96"/>
    </row>
    <row r="29" spans="1:8" x14ac:dyDescent="0.3">
      <c r="A29" s="97" t="s">
        <v>0</v>
      </c>
      <c r="B29" s="98">
        <f>SUM(B9:B27)</f>
        <v>7705</v>
      </c>
      <c r="C29" s="99">
        <f>SUM(C9:C27)</f>
        <v>100.00000000000001</v>
      </c>
      <c r="D29" s="100" t="s">
        <v>11</v>
      </c>
      <c r="E29" s="101">
        <f>SUM(E9:E27)</f>
        <v>754133247</v>
      </c>
      <c r="F29" s="99">
        <f>SUM(F9:F27)</f>
        <v>100</v>
      </c>
      <c r="G29" s="102" t="s">
        <v>11</v>
      </c>
      <c r="H29" s="103">
        <v>26925</v>
      </c>
    </row>
    <row r="30" spans="1:8" x14ac:dyDescent="0.3">
      <c r="A30" s="22"/>
      <c r="B30" s="23"/>
      <c r="C30" s="24"/>
      <c r="D30" s="25"/>
      <c r="E30" s="26"/>
      <c r="F30" s="24"/>
      <c r="G30" s="27"/>
      <c r="H30" s="27"/>
    </row>
    <row r="31" spans="1:8" x14ac:dyDescent="0.3">
      <c r="A31" s="92" t="s">
        <v>102</v>
      </c>
      <c r="B31" s="2"/>
      <c r="C31" s="3"/>
      <c r="D31" s="3"/>
      <c r="E31" s="4"/>
      <c r="F31" s="3"/>
    </row>
    <row r="32" spans="1:8" x14ac:dyDescent="0.3">
      <c r="A32" s="92" t="s">
        <v>103</v>
      </c>
    </row>
    <row r="33" spans="1:1" x14ac:dyDescent="0.3">
      <c r="A33" s="21"/>
    </row>
  </sheetData>
  <mergeCells count="4">
    <mergeCell ref="A1:H1"/>
    <mergeCell ref="A2:H2"/>
    <mergeCell ref="A4:H4"/>
    <mergeCell ref="A5:H5"/>
  </mergeCells>
  <pageMargins left="0.7" right="0.7" top="0.75" bottom="0.75" header="0.3" footer="0.3"/>
  <pageSetup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V66"/>
  <sheetViews>
    <sheetView showGridLines="0" workbookViewId="0">
      <selection sqref="A1:H1"/>
    </sheetView>
  </sheetViews>
  <sheetFormatPr defaultColWidth="9.109375" defaultRowHeight="14.4" x14ac:dyDescent="0.3"/>
  <cols>
    <col min="1" max="1" width="34.6640625" style="1" customWidth="1"/>
    <col min="2" max="2" width="11.88671875" style="1" customWidth="1"/>
    <col min="3" max="3" width="11.5546875" style="1" customWidth="1"/>
    <col min="4" max="4" width="3" style="1" customWidth="1"/>
    <col min="5" max="5" width="14.109375" style="1" customWidth="1"/>
    <col min="6" max="6" width="11.5546875" style="1" customWidth="1"/>
    <col min="7" max="7" width="3" style="1" customWidth="1"/>
    <col min="8" max="8" width="13.88671875" style="1" customWidth="1"/>
    <col min="9" max="9" width="3" style="1" customWidth="1"/>
    <col min="10" max="16384" width="9.109375" style="1"/>
  </cols>
  <sheetData>
    <row r="1" spans="1:9" ht="17.399999999999999" x14ac:dyDescent="0.3">
      <c r="A1" s="110" t="s">
        <v>8</v>
      </c>
      <c r="B1" s="110"/>
      <c r="C1" s="110"/>
      <c r="D1" s="110"/>
      <c r="E1" s="110"/>
      <c r="F1" s="110"/>
      <c r="G1" s="110"/>
      <c r="H1" s="110"/>
      <c r="I1" s="71"/>
    </row>
    <row r="2" spans="1:9" ht="17.399999999999999" x14ac:dyDescent="0.3">
      <c r="A2" s="110" t="s">
        <v>90</v>
      </c>
      <c r="B2" s="110"/>
      <c r="C2" s="110"/>
      <c r="D2" s="110"/>
      <c r="E2" s="110"/>
      <c r="F2" s="110"/>
      <c r="G2" s="110"/>
      <c r="H2" s="110"/>
      <c r="I2" s="71"/>
    </row>
    <row r="3" spans="1:9" ht="15.6" x14ac:dyDescent="0.3">
      <c r="A3" s="106"/>
      <c r="B3" s="106"/>
      <c r="C3" s="106"/>
      <c r="D3" s="106"/>
      <c r="E3" s="106"/>
      <c r="F3" s="106"/>
      <c r="G3" s="108"/>
      <c r="H3" s="108"/>
    </row>
    <row r="4" spans="1:9" ht="17.399999999999999" x14ac:dyDescent="0.3">
      <c r="A4" s="110" t="s">
        <v>107</v>
      </c>
      <c r="B4" s="110"/>
      <c r="C4" s="110"/>
      <c r="D4" s="110"/>
      <c r="E4" s="110"/>
      <c r="F4" s="110"/>
      <c r="G4" s="110"/>
      <c r="H4" s="110"/>
      <c r="I4" s="71"/>
    </row>
    <row r="5" spans="1:9" ht="17.399999999999999" x14ac:dyDescent="0.3">
      <c r="A5" s="110" t="s">
        <v>81</v>
      </c>
      <c r="B5" s="110"/>
      <c r="C5" s="110"/>
      <c r="D5" s="110"/>
      <c r="E5" s="110"/>
      <c r="F5" s="110"/>
      <c r="G5" s="110"/>
      <c r="H5" s="110"/>
      <c r="I5" s="71"/>
    </row>
    <row r="6" spans="1:9" x14ac:dyDescent="0.3">
      <c r="A6" s="61"/>
      <c r="B6" s="61"/>
      <c r="C6" s="61"/>
      <c r="D6" s="61"/>
      <c r="E6" s="61"/>
      <c r="F6" s="61"/>
    </row>
    <row r="7" spans="1:9" ht="31.2" customHeight="1" x14ac:dyDescent="0.3">
      <c r="A7" s="31" t="s">
        <v>93</v>
      </c>
      <c r="B7" s="28" t="s">
        <v>80</v>
      </c>
      <c r="C7" s="34" t="s">
        <v>100</v>
      </c>
      <c r="D7" s="29"/>
      <c r="E7" s="33" t="s">
        <v>98</v>
      </c>
      <c r="F7" s="34" t="s">
        <v>100</v>
      </c>
      <c r="G7" s="30"/>
      <c r="H7" s="78" t="s">
        <v>94</v>
      </c>
      <c r="I7" s="74"/>
    </row>
    <row r="8" spans="1:9" ht="8.1" customHeight="1" x14ac:dyDescent="0.3">
      <c r="A8" s="10"/>
      <c r="B8" s="11"/>
      <c r="C8" s="12"/>
      <c r="D8" s="12"/>
      <c r="E8" s="11"/>
      <c r="F8" s="12"/>
      <c r="G8" s="13"/>
      <c r="H8" s="73"/>
      <c r="I8" s="21"/>
    </row>
    <row r="9" spans="1:9" s="60" customFormat="1" x14ac:dyDescent="0.3">
      <c r="A9" s="44" t="s">
        <v>1</v>
      </c>
      <c r="B9" s="45">
        <f>SUM(B10:B17)</f>
        <v>1430</v>
      </c>
      <c r="C9" s="46">
        <f t="shared" ref="C9:C17" si="0">(B9/B$61)*100</f>
        <v>18.55937702790396</v>
      </c>
      <c r="D9" s="46" t="s">
        <v>11</v>
      </c>
      <c r="E9" s="47">
        <f>SUM(E10:E17)</f>
        <v>198911721</v>
      </c>
      <c r="F9" s="46">
        <f t="shared" ref="F9:F17" si="1">(E9/E$61)*100</f>
        <v>26.376203682180588</v>
      </c>
      <c r="G9" s="48" t="s">
        <v>11</v>
      </c>
      <c r="H9" s="84">
        <v>35353</v>
      </c>
      <c r="I9" s="75"/>
    </row>
    <row r="10" spans="1:9" s="60" customFormat="1" x14ac:dyDescent="0.3">
      <c r="A10" s="49" t="s">
        <v>12</v>
      </c>
      <c r="B10" s="50">
        <v>49</v>
      </c>
      <c r="C10" s="51">
        <f t="shared" si="0"/>
        <v>0.63595068137573008</v>
      </c>
      <c r="D10" s="51"/>
      <c r="E10" s="52">
        <v>45274898</v>
      </c>
      <c r="F10" s="51">
        <f t="shared" si="1"/>
        <v>6.0035674385319435</v>
      </c>
      <c r="G10" s="53"/>
      <c r="H10" s="81">
        <v>137923</v>
      </c>
      <c r="I10" s="76"/>
    </row>
    <row r="11" spans="1:9" s="60" customFormat="1" x14ac:dyDescent="0.3">
      <c r="A11" s="49" t="s">
        <v>13</v>
      </c>
      <c r="B11" s="50">
        <v>93</v>
      </c>
      <c r="C11" s="51">
        <f t="shared" si="0"/>
        <v>1.2070084360804674</v>
      </c>
      <c r="D11" s="51"/>
      <c r="E11" s="52">
        <v>19015291</v>
      </c>
      <c r="F11" s="51">
        <f t="shared" si="1"/>
        <v>2.5214762909418265</v>
      </c>
      <c r="G11" s="53"/>
      <c r="H11" s="81">
        <v>60114</v>
      </c>
      <c r="I11" s="76"/>
    </row>
    <row r="12" spans="1:9" s="60" customFormat="1" x14ac:dyDescent="0.3">
      <c r="A12" s="49" t="s">
        <v>14</v>
      </c>
      <c r="B12" s="50">
        <v>8</v>
      </c>
      <c r="C12" s="51">
        <f t="shared" si="0"/>
        <v>0.10382868267358858</v>
      </c>
      <c r="D12" s="51"/>
      <c r="E12" s="52">
        <v>1330859</v>
      </c>
      <c r="F12" s="51">
        <f t="shared" si="1"/>
        <v>0.17647531216254056</v>
      </c>
      <c r="G12" s="53"/>
      <c r="H12" s="81">
        <v>30340</v>
      </c>
      <c r="I12" s="76"/>
    </row>
    <row r="13" spans="1:9" s="60" customFormat="1" x14ac:dyDescent="0.3">
      <c r="A13" s="49" t="s">
        <v>15</v>
      </c>
      <c r="B13" s="50">
        <v>41</v>
      </c>
      <c r="C13" s="51">
        <f t="shared" si="0"/>
        <v>0.5321219987021415</v>
      </c>
      <c r="D13" s="51"/>
      <c r="E13" s="52">
        <v>9441766</v>
      </c>
      <c r="F13" s="51">
        <f t="shared" si="1"/>
        <v>1.2520023550320973</v>
      </c>
      <c r="G13" s="53"/>
      <c r="H13" s="81">
        <v>61018</v>
      </c>
      <c r="I13" s="76"/>
    </row>
    <row r="14" spans="1:9" s="60" customFormat="1" x14ac:dyDescent="0.3">
      <c r="A14" s="49" t="s">
        <v>16</v>
      </c>
      <c r="B14" s="50">
        <v>46</v>
      </c>
      <c r="C14" s="51">
        <f t="shared" si="0"/>
        <v>0.59701492537313439</v>
      </c>
      <c r="D14" s="51"/>
      <c r="E14" s="52">
        <v>6125157</v>
      </c>
      <c r="F14" s="51">
        <f t="shared" si="1"/>
        <v>0.81221150671827025</v>
      </c>
      <c r="G14" s="53"/>
      <c r="H14" s="81">
        <v>35089</v>
      </c>
      <c r="I14" s="76"/>
    </row>
    <row r="15" spans="1:9" s="60" customFormat="1" x14ac:dyDescent="0.3">
      <c r="A15" s="49" t="s">
        <v>17</v>
      </c>
      <c r="B15" s="50">
        <v>44</v>
      </c>
      <c r="C15" s="51">
        <f t="shared" si="0"/>
        <v>0.57105775470473719</v>
      </c>
      <c r="D15" s="51"/>
      <c r="E15" s="52">
        <v>3792799</v>
      </c>
      <c r="F15" s="51">
        <f t="shared" si="1"/>
        <v>0.50293486199121895</v>
      </c>
      <c r="G15" s="53"/>
      <c r="H15" s="81">
        <v>38110</v>
      </c>
      <c r="I15" s="76"/>
    </row>
    <row r="16" spans="1:9" s="60" customFormat="1" x14ac:dyDescent="0.3">
      <c r="A16" s="49" t="s">
        <v>18</v>
      </c>
      <c r="B16" s="50">
        <v>127</v>
      </c>
      <c r="C16" s="51">
        <f t="shared" si="0"/>
        <v>1.6482803374432187</v>
      </c>
      <c r="D16" s="51"/>
      <c r="E16" s="52">
        <v>16612588</v>
      </c>
      <c r="F16" s="51">
        <f t="shared" si="1"/>
        <v>2.2028717190383622</v>
      </c>
      <c r="G16" s="53"/>
      <c r="H16" s="81">
        <v>43772</v>
      </c>
      <c r="I16" s="76"/>
    </row>
    <row r="17" spans="1:9" s="60" customFormat="1" x14ac:dyDescent="0.3">
      <c r="A17" s="49" t="s">
        <v>19</v>
      </c>
      <c r="B17" s="50">
        <v>1022</v>
      </c>
      <c r="C17" s="51">
        <f t="shared" si="0"/>
        <v>13.26411421155094</v>
      </c>
      <c r="D17" s="51"/>
      <c r="E17" s="52">
        <v>97318363</v>
      </c>
      <c r="F17" s="51">
        <f t="shared" si="1"/>
        <v>12.90466419776433</v>
      </c>
      <c r="G17" s="53"/>
      <c r="H17" s="81">
        <v>29972</v>
      </c>
      <c r="I17" s="76"/>
    </row>
    <row r="18" spans="1:9" s="60" customFormat="1" x14ac:dyDescent="0.3">
      <c r="A18" s="44"/>
      <c r="B18" s="50"/>
      <c r="C18" s="51"/>
      <c r="D18" s="51"/>
      <c r="E18" s="52"/>
      <c r="F18" s="54"/>
      <c r="G18" s="53"/>
      <c r="H18" s="82"/>
      <c r="I18" s="76"/>
    </row>
    <row r="19" spans="1:9" s="60" customFormat="1" x14ac:dyDescent="0.3">
      <c r="A19" s="44" t="s">
        <v>2</v>
      </c>
      <c r="B19" s="45">
        <v>232</v>
      </c>
      <c r="C19" s="46">
        <f>(B19/B$61)*100</f>
        <v>3.0110317975340686</v>
      </c>
      <c r="D19" s="46"/>
      <c r="E19" s="55">
        <v>20516135</v>
      </c>
      <c r="F19" s="46">
        <f>(E19/E$61)*100</f>
        <v>2.7204920494912117</v>
      </c>
      <c r="G19" s="53"/>
      <c r="H19" s="83">
        <v>30886</v>
      </c>
      <c r="I19" s="76"/>
    </row>
    <row r="20" spans="1:9" s="60" customFormat="1" x14ac:dyDescent="0.3">
      <c r="A20" s="44"/>
      <c r="B20" s="56"/>
      <c r="C20" s="51"/>
      <c r="D20" s="51"/>
      <c r="E20" s="52"/>
      <c r="F20" s="54"/>
      <c r="G20" s="53"/>
      <c r="H20" s="82"/>
      <c r="I20" s="76"/>
    </row>
    <row r="21" spans="1:9" s="60" customFormat="1" x14ac:dyDescent="0.3">
      <c r="A21" s="44" t="s">
        <v>3</v>
      </c>
      <c r="B21" s="45">
        <f>SUM(B22:B36)</f>
        <v>3313</v>
      </c>
      <c r="C21" s="46">
        <f t="shared" ref="C21:C36" si="2">(B21/B$61)*100</f>
        <v>42.998053212199871</v>
      </c>
      <c r="D21" s="46"/>
      <c r="E21" s="55">
        <f>SUM(E22:E36)</f>
        <v>251568371</v>
      </c>
      <c r="F21" s="46">
        <f t="shared" ref="F21:F36" si="3">(E21/E$61)*100</f>
        <v>33.358610342979098</v>
      </c>
      <c r="G21" s="53"/>
      <c r="H21" s="83">
        <v>23919</v>
      </c>
      <c r="I21" s="76"/>
    </row>
    <row r="22" spans="1:9" s="60" customFormat="1" x14ac:dyDescent="0.3">
      <c r="A22" s="49" t="s">
        <v>20</v>
      </c>
      <c r="B22" s="69">
        <v>481</v>
      </c>
      <c r="C22" s="51">
        <f t="shared" si="2"/>
        <v>6.2426995457495131</v>
      </c>
      <c r="D22" s="51"/>
      <c r="E22" s="52">
        <v>83672134</v>
      </c>
      <c r="F22" s="51">
        <f t="shared" si="3"/>
        <v>11.095139279935683</v>
      </c>
      <c r="G22" s="53"/>
      <c r="H22" s="81">
        <v>46866</v>
      </c>
      <c r="I22" s="76"/>
    </row>
    <row r="23" spans="1:9" s="60" customFormat="1" x14ac:dyDescent="0.3">
      <c r="A23" s="49" t="s">
        <v>21</v>
      </c>
      <c r="B23" s="69">
        <v>82</v>
      </c>
      <c r="C23" s="51">
        <f t="shared" si="2"/>
        <v>1.064243997404283</v>
      </c>
      <c r="D23" s="51"/>
      <c r="E23" s="52">
        <v>13089015</v>
      </c>
      <c r="F23" s="51">
        <f t="shared" si="3"/>
        <v>1.7356369142224504</v>
      </c>
      <c r="G23" s="53"/>
      <c r="H23" s="81">
        <v>28356</v>
      </c>
      <c r="I23" s="76"/>
    </row>
    <row r="24" spans="1:9" s="60" customFormat="1" x14ac:dyDescent="0.3">
      <c r="A24" s="49" t="s">
        <v>22</v>
      </c>
      <c r="B24" s="69">
        <v>64</v>
      </c>
      <c r="C24" s="51">
        <f t="shared" si="2"/>
        <v>0.83062946138870863</v>
      </c>
      <c r="D24" s="51"/>
      <c r="E24" s="52">
        <v>12893237</v>
      </c>
      <c r="F24" s="51">
        <f t="shared" si="3"/>
        <v>1.709676249971348</v>
      </c>
      <c r="G24" s="53"/>
      <c r="H24" s="81">
        <v>31721</v>
      </c>
      <c r="I24" s="76"/>
    </row>
    <row r="25" spans="1:9" s="60" customFormat="1" x14ac:dyDescent="0.3">
      <c r="A25" s="49" t="s">
        <v>48</v>
      </c>
      <c r="B25" s="69">
        <v>971</v>
      </c>
      <c r="C25" s="51">
        <f t="shared" si="2"/>
        <v>12.602206359506814</v>
      </c>
      <c r="D25" s="51"/>
      <c r="E25" s="52">
        <v>72882897</v>
      </c>
      <c r="F25" s="51">
        <f t="shared" si="3"/>
        <v>9.6644588189923137</v>
      </c>
      <c r="G25" s="53"/>
      <c r="H25" s="81">
        <v>26235</v>
      </c>
      <c r="I25" s="76"/>
    </row>
    <row r="26" spans="1:9" s="60" customFormat="1" x14ac:dyDescent="0.3">
      <c r="A26" s="49" t="s">
        <v>49</v>
      </c>
      <c r="B26" s="69">
        <v>18</v>
      </c>
      <c r="C26" s="51">
        <f t="shared" si="2"/>
        <v>0.23361453601557428</v>
      </c>
      <c r="D26" s="51"/>
      <c r="E26" s="52">
        <v>668890</v>
      </c>
      <c r="F26" s="51">
        <f t="shared" si="3"/>
        <v>8.8696527244735743E-2</v>
      </c>
      <c r="G26" s="53"/>
      <c r="H26" s="81">
        <v>22976</v>
      </c>
      <c r="I26" s="76"/>
    </row>
    <row r="27" spans="1:9" s="60" customFormat="1" x14ac:dyDescent="0.3">
      <c r="A27" s="49" t="s">
        <v>23</v>
      </c>
      <c r="B27" s="69">
        <v>96</v>
      </c>
      <c r="C27" s="51">
        <f t="shared" si="2"/>
        <v>1.245944192083063</v>
      </c>
      <c r="D27" s="51"/>
      <c r="E27" s="52">
        <v>6756382</v>
      </c>
      <c r="F27" s="51">
        <f t="shared" si="3"/>
        <v>0.89591355849069665</v>
      </c>
      <c r="G27" s="53"/>
      <c r="H27" s="81">
        <v>34322</v>
      </c>
      <c r="I27" s="76"/>
    </row>
    <row r="28" spans="1:9" s="60" customFormat="1" x14ac:dyDescent="0.3">
      <c r="A28" s="49" t="s">
        <v>24</v>
      </c>
      <c r="B28" s="69">
        <v>834</v>
      </c>
      <c r="C28" s="51">
        <f t="shared" si="2"/>
        <v>10.824140168721609</v>
      </c>
      <c r="D28" s="51"/>
      <c r="E28" s="52">
        <v>23756053</v>
      </c>
      <c r="F28" s="51">
        <f t="shared" si="3"/>
        <v>3.1501134747744568</v>
      </c>
      <c r="G28" s="53"/>
      <c r="H28" s="81">
        <v>18138</v>
      </c>
      <c r="I28" s="76"/>
    </row>
    <row r="29" spans="1:9" s="60" customFormat="1" x14ac:dyDescent="0.3">
      <c r="A29" s="49" t="s">
        <v>25</v>
      </c>
      <c r="B29" s="69">
        <v>94</v>
      </c>
      <c r="C29" s="51">
        <f t="shared" si="2"/>
        <v>1.2199870214146658</v>
      </c>
      <c r="D29" s="51"/>
      <c r="E29" s="52">
        <v>6227776</v>
      </c>
      <c r="F29" s="51">
        <f t="shared" si="3"/>
        <v>0.82581904895888925</v>
      </c>
      <c r="G29" s="53"/>
      <c r="H29" s="81">
        <v>32628</v>
      </c>
      <c r="I29" s="76"/>
    </row>
    <row r="30" spans="1:9" s="60" customFormat="1" x14ac:dyDescent="0.3">
      <c r="A30" s="49" t="s">
        <v>50</v>
      </c>
      <c r="B30" s="69">
        <v>144</v>
      </c>
      <c r="C30" s="51">
        <f t="shared" si="2"/>
        <v>1.8689162881245942</v>
      </c>
      <c r="D30" s="51"/>
      <c r="E30" s="52">
        <v>8102120</v>
      </c>
      <c r="F30" s="51">
        <f t="shared" si="3"/>
        <v>1.0743618641631933</v>
      </c>
      <c r="G30" s="53"/>
      <c r="H30" s="81">
        <v>28173</v>
      </c>
      <c r="I30" s="76"/>
    </row>
    <row r="31" spans="1:9" s="60" customFormat="1" x14ac:dyDescent="0.3">
      <c r="A31" s="49" t="s">
        <v>26</v>
      </c>
      <c r="B31" s="69">
        <v>58</v>
      </c>
      <c r="C31" s="51">
        <f t="shared" si="2"/>
        <v>0.75275794938351714</v>
      </c>
      <c r="D31" s="51"/>
      <c r="E31" s="52">
        <v>4622341</v>
      </c>
      <c r="F31" s="51">
        <f t="shared" si="3"/>
        <v>0.61293425591795214</v>
      </c>
      <c r="G31" s="53"/>
      <c r="H31" s="81">
        <v>43550</v>
      </c>
      <c r="I31" s="76"/>
    </row>
    <row r="32" spans="1:9" s="60" customFormat="1" x14ac:dyDescent="0.3">
      <c r="A32" s="49" t="s">
        <v>27</v>
      </c>
      <c r="B32" s="69">
        <v>98</v>
      </c>
      <c r="C32" s="51">
        <f t="shared" si="2"/>
        <v>1.2719013627514602</v>
      </c>
      <c r="D32" s="51"/>
      <c r="E32" s="52">
        <v>4064463</v>
      </c>
      <c r="F32" s="51">
        <f t="shared" si="3"/>
        <v>0.5389582042110368</v>
      </c>
      <c r="G32" s="53"/>
      <c r="H32" s="81">
        <v>21572</v>
      </c>
      <c r="I32" s="76"/>
    </row>
    <row r="33" spans="1:22" s="60" customFormat="1" x14ac:dyDescent="0.3">
      <c r="A33" s="49" t="s">
        <v>28</v>
      </c>
      <c r="B33" s="69">
        <v>324</v>
      </c>
      <c r="C33" s="51">
        <f t="shared" si="2"/>
        <v>4.2050616482803376</v>
      </c>
      <c r="D33" s="51"/>
      <c r="E33" s="52">
        <v>11451079</v>
      </c>
      <c r="F33" s="51">
        <f t="shared" si="3"/>
        <v>1.5184424053358867</v>
      </c>
      <c r="G33" s="53"/>
      <c r="H33" s="81">
        <v>19942</v>
      </c>
      <c r="I33" s="76"/>
    </row>
    <row r="34" spans="1:22" s="60" customFormat="1" x14ac:dyDescent="0.3">
      <c r="A34" s="49" t="s">
        <v>51</v>
      </c>
      <c r="B34" s="69">
        <v>22</v>
      </c>
      <c r="C34" s="51">
        <f t="shared" si="2"/>
        <v>0.28552887735236859</v>
      </c>
      <c r="D34" s="51"/>
      <c r="E34" s="52">
        <v>1518098</v>
      </c>
      <c r="F34" s="51">
        <f t="shared" si="3"/>
        <v>0.20130368314248806</v>
      </c>
      <c r="G34" s="53"/>
      <c r="H34" s="81">
        <v>43553</v>
      </c>
      <c r="I34" s="76"/>
    </row>
    <row r="35" spans="1:22" s="60" customFormat="1" x14ac:dyDescent="0.3">
      <c r="A35" s="49" t="s">
        <v>29</v>
      </c>
      <c r="B35" s="69">
        <v>6</v>
      </c>
      <c r="C35" s="51">
        <f t="shared" si="2"/>
        <v>7.7871512005191434E-2</v>
      </c>
      <c r="D35" s="51"/>
      <c r="E35" s="52">
        <v>74820</v>
      </c>
      <c r="F35" s="51">
        <f t="shared" si="3"/>
        <v>9.9213236383428188E-3</v>
      </c>
      <c r="G35" s="53"/>
      <c r="H35" s="81">
        <v>12478</v>
      </c>
      <c r="I35" s="76"/>
    </row>
    <row r="36" spans="1:22" s="60" customFormat="1" x14ac:dyDescent="0.3">
      <c r="A36" s="49" t="s">
        <v>52</v>
      </c>
      <c r="B36" s="69">
        <v>21</v>
      </c>
      <c r="C36" s="51">
        <f t="shared" si="2"/>
        <v>0.27255029201817005</v>
      </c>
      <c r="D36" s="51"/>
      <c r="E36" s="52">
        <v>1789066</v>
      </c>
      <c r="F36" s="51">
        <f t="shared" si="3"/>
        <v>0.23723473397962352</v>
      </c>
      <c r="G36" s="53"/>
      <c r="H36" s="81">
        <v>78534</v>
      </c>
      <c r="I36" s="76"/>
    </row>
    <row r="37" spans="1:22" s="60" customFormat="1" x14ac:dyDescent="0.3">
      <c r="A37" s="44"/>
      <c r="B37" s="50"/>
      <c r="C37" s="51"/>
      <c r="D37" s="51"/>
      <c r="E37" s="52"/>
      <c r="F37" s="54"/>
      <c r="G37" s="53"/>
      <c r="H37" s="82"/>
      <c r="I37" s="76"/>
    </row>
    <row r="38" spans="1:22" s="60" customFormat="1" x14ac:dyDescent="0.3">
      <c r="A38" s="44" t="s">
        <v>4</v>
      </c>
      <c r="B38" s="45">
        <f>SUM(B39:B42)</f>
        <v>409</v>
      </c>
      <c r="C38" s="46">
        <f>(B38/B$61)*100</f>
        <v>5.3082414016872157</v>
      </c>
      <c r="D38" s="46"/>
      <c r="E38" s="55">
        <f>SUM(E39:E42)</f>
        <v>63959490</v>
      </c>
      <c r="F38" s="46">
        <f>(E38/E$61)*100</f>
        <v>8.4811921950461269</v>
      </c>
      <c r="G38" s="53"/>
      <c r="H38" s="83">
        <v>43283</v>
      </c>
      <c r="I38" s="76"/>
    </row>
    <row r="39" spans="1:22" s="60" customFormat="1" x14ac:dyDescent="0.3">
      <c r="A39" s="49" t="s">
        <v>30</v>
      </c>
      <c r="B39" s="56">
        <v>92</v>
      </c>
      <c r="C39" s="51">
        <f t="shared" ref="C39:C42" si="4">(B39/B$61)*100</f>
        <v>1.1940298507462688</v>
      </c>
      <c r="D39" s="51"/>
      <c r="E39" s="52">
        <v>21776799</v>
      </c>
      <c r="F39" s="51">
        <f t="shared" ref="F39:F42" si="5">(E39/E$61)*100</f>
        <v>2.8876593248615379</v>
      </c>
      <c r="G39" s="53"/>
      <c r="H39" s="81">
        <v>82533</v>
      </c>
      <c r="I39" s="76"/>
    </row>
    <row r="40" spans="1:22" s="60" customFormat="1" x14ac:dyDescent="0.3">
      <c r="A40" s="49" t="s">
        <v>31</v>
      </c>
      <c r="B40" s="56">
        <v>114</v>
      </c>
      <c r="C40" s="51">
        <f t="shared" si="4"/>
        <v>1.4795587280986373</v>
      </c>
      <c r="D40" s="51"/>
      <c r="E40" s="52">
        <v>10712148</v>
      </c>
      <c r="F40" s="51">
        <f t="shared" si="5"/>
        <v>1.4204582620933808</v>
      </c>
      <c r="G40" s="53"/>
      <c r="H40" s="81">
        <v>33448</v>
      </c>
      <c r="I40" s="76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</row>
    <row r="41" spans="1:22" s="60" customFormat="1" x14ac:dyDescent="0.3">
      <c r="A41" s="49" t="s">
        <v>32</v>
      </c>
      <c r="B41" s="56">
        <v>61</v>
      </c>
      <c r="C41" s="51">
        <f t="shared" si="4"/>
        <v>0.79169370538611294</v>
      </c>
      <c r="D41" s="51"/>
      <c r="E41" s="52">
        <v>13308141</v>
      </c>
      <c r="F41" s="51">
        <f t="shared" si="5"/>
        <v>1.7646935830753707</v>
      </c>
      <c r="G41" s="53"/>
      <c r="H41" s="81">
        <v>41740</v>
      </c>
      <c r="I41" s="76"/>
    </row>
    <row r="42" spans="1:22" s="60" customFormat="1" x14ac:dyDescent="0.3">
      <c r="A42" s="49" t="s">
        <v>33</v>
      </c>
      <c r="B42" s="56">
        <v>142</v>
      </c>
      <c r="C42" s="51">
        <f t="shared" si="4"/>
        <v>1.8429591174561972</v>
      </c>
      <c r="D42" s="51"/>
      <c r="E42" s="52">
        <v>18162402</v>
      </c>
      <c r="F42" s="51">
        <f t="shared" si="5"/>
        <v>2.4083810250158368</v>
      </c>
      <c r="G42" s="53"/>
      <c r="H42" s="81">
        <v>34961</v>
      </c>
      <c r="I42" s="76"/>
    </row>
    <row r="43" spans="1:22" s="60" customFormat="1" x14ac:dyDescent="0.3">
      <c r="A43" s="44"/>
      <c r="B43" s="56"/>
      <c r="C43" s="51"/>
      <c r="D43" s="51"/>
      <c r="E43" s="52"/>
      <c r="F43" s="54"/>
      <c r="G43" s="53"/>
      <c r="H43" s="82"/>
      <c r="I43" s="76"/>
    </row>
    <row r="44" spans="1:22" s="60" customFormat="1" x14ac:dyDescent="0.3">
      <c r="A44" s="44" t="s">
        <v>5</v>
      </c>
      <c r="B44" s="45">
        <f>SUM(B45:B47)</f>
        <v>1580</v>
      </c>
      <c r="C44" s="46">
        <f>(B44/B$61)*100</f>
        <v>20.506164828033743</v>
      </c>
      <c r="D44" s="46"/>
      <c r="E44" s="55">
        <f>SUM(E45:E47)</f>
        <v>167298639</v>
      </c>
      <c r="F44" s="46">
        <f>(E44/E$61)*100</f>
        <v>22.184228037600665</v>
      </c>
      <c r="G44" s="53"/>
      <c r="H44" s="83">
        <v>26313</v>
      </c>
      <c r="I44" s="76"/>
    </row>
    <row r="45" spans="1:22" s="60" customFormat="1" x14ac:dyDescent="0.3">
      <c r="A45" s="49" t="s">
        <v>34</v>
      </c>
      <c r="B45" s="50">
        <v>256</v>
      </c>
      <c r="C45" s="51">
        <f t="shared" ref="C45:C47" si="6">(B45/B$61)*100</f>
        <v>3.3225178455548345</v>
      </c>
      <c r="D45" s="51"/>
      <c r="E45" s="52">
        <v>12534783</v>
      </c>
      <c r="F45" s="51">
        <f t="shared" ref="F45:F47" si="7">(E45/E$61)*100</f>
        <v>1.662144331454126</v>
      </c>
      <c r="G45" s="53"/>
      <c r="H45" s="81">
        <v>19849</v>
      </c>
      <c r="I45" s="76"/>
      <c r="K45" s="109"/>
      <c r="L45" s="109"/>
      <c r="M45" s="109"/>
    </row>
    <row r="46" spans="1:22" s="60" customFormat="1" x14ac:dyDescent="0.3">
      <c r="A46" s="49" t="s">
        <v>35</v>
      </c>
      <c r="B46" s="50">
        <v>330</v>
      </c>
      <c r="C46" s="51">
        <f t="shared" si="6"/>
        <v>4.2829331602855287</v>
      </c>
      <c r="D46" s="51"/>
      <c r="E46" s="52">
        <v>24636271</v>
      </c>
      <c r="F46" s="51">
        <f t="shared" si="7"/>
        <v>3.2668326360989002</v>
      </c>
      <c r="G46" s="53"/>
      <c r="H46" s="81">
        <v>27320</v>
      </c>
      <c r="I46" s="76"/>
    </row>
    <row r="47" spans="1:22" s="60" customFormat="1" x14ac:dyDescent="0.3">
      <c r="A47" s="49" t="s">
        <v>36</v>
      </c>
      <c r="B47" s="50">
        <v>994</v>
      </c>
      <c r="C47" s="51">
        <f t="shared" si="6"/>
        <v>12.90071382219338</v>
      </c>
      <c r="D47" s="51"/>
      <c r="E47" s="52">
        <v>130127585</v>
      </c>
      <c r="F47" s="51">
        <f t="shared" si="7"/>
        <v>17.255251070047638</v>
      </c>
      <c r="G47" s="53"/>
      <c r="H47" s="81">
        <v>28494</v>
      </c>
      <c r="I47" s="76"/>
    </row>
    <row r="48" spans="1:22" s="60" customFormat="1" x14ac:dyDescent="0.3">
      <c r="A48" s="44"/>
      <c r="B48" s="50"/>
      <c r="C48" s="51"/>
      <c r="D48" s="51"/>
      <c r="E48" s="52"/>
      <c r="F48" s="54"/>
      <c r="G48" s="53"/>
      <c r="H48" s="82"/>
      <c r="I48" s="76"/>
    </row>
    <row r="49" spans="1:9" s="60" customFormat="1" x14ac:dyDescent="0.3">
      <c r="A49" s="44" t="s">
        <v>6</v>
      </c>
      <c r="B49" s="45">
        <f>SUM(B50:B53)</f>
        <v>282</v>
      </c>
      <c r="C49" s="46">
        <f>(B49/B$61)*100</f>
        <v>3.6599610642439973</v>
      </c>
      <c r="D49" s="46"/>
      <c r="E49" s="55">
        <f>SUM(E50:E53)</f>
        <v>30187101</v>
      </c>
      <c r="F49" s="46">
        <f>(E49/E$61)*100</f>
        <v>4.0028869115790187</v>
      </c>
      <c r="G49" s="53"/>
      <c r="H49" s="83">
        <v>30216</v>
      </c>
      <c r="I49" s="76"/>
    </row>
    <row r="50" spans="1:9" s="60" customFormat="1" x14ac:dyDescent="0.3">
      <c r="A50" s="49" t="s">
        <v>37</v>
      </c>
      <c r="B50" s="56">
        <v>122</v>
      </c>
      <c r="C50" s="51">
        <f t="shared" ref="C50:C53" si="8">(B50/B$61)*100</f>
        <v>1.5833874107722259</v>
      </c>
      <c r="D50" s="51"/>
      <c r="E50" s="52">
        <v>9435057</v>
      </c>
      <c r="F50" s="51">
        <f t="shared" ref="F50:F53" si="9">(E50/E$61)*100</f>
        <v>1.2511127244481672</v>
      </c>
      <c r="G50" s="53"/>
      <c r="H50" s="81">
        <v>33170</v>
      </c>
      <c r="I50" s="76"/>
    </row>
    <row r="51" spans="1:9" s="60" customFormat="1" x14ac:dyDescent="0.3">
      <c r="A51" s="49" t="s">
        <v>38</v>
      </c>
      <c r="B51" s="56">
        <v>11</v>
      </c>
      <c r="C51" s="51">
        <f t="shared" si="8"/>
        <v>0.1427644386761843</v>
      </c>
      <c r="D51" s="51"/>
      <c r="E51" s="52">
        <v>1271086</v>
      </c>
      <c r="F51" s="51">
        <f t="shared" si="9"/>
        <v>0.1685492592644563</v>
      </c>
      <c r="G51" s="53"/>
      <c r="H51" s="81">
        <v>59973</v>
      </c>
      <c r="I51" s="76"/>
    </row>
    <row r="52" spans="1:9" s="60" customFormat="1" x14ac:dyDescent="0.3">
      <c r="A52" s="49" t="s">
        <v>39</v>
      </c>
      <c r="B52" s="56">
        <v>23</v>
      </c>
      <c r="C52" s="51">
        <f t="shared" si="8"/>
        <v>0.29850746268656719</v>
      </c>
      <c r="D52" s="51"/>
      <c r="E52" s="52">
        <v>1743413</v>
      </c>
      <c r="F52" s="51">
        <f t="shared" si="9"/>
        <v>0.23118102924744949</v>
      </c>
      <c r="G52" s="53"/>
      <c r="H52" s="81">
        <v>31896</v>
      </c>
      <c r="I52" s="76"/>
    </row>
    <row r="53" spans="1:9" s="60" customFormat="1" x14ac:dyDescent="0.3">
      <c r="A53" s="49" t="s">
        <v>40</v>
      </c>
      <c r="B53" s="56">
        <v>126</v>
      </c>
      <c r="C53" s="51">
        <f t="shared" si="8"/>
        <v>1.6353017521090201</v>
      </c>
      <c r="D53" s="51"/>
      <c r="E53" s="52">
        <v>17737545</v>
      </c>
      <c r="F53" s="51">
        <f t="shared" si="9"/>
        <v>2.3520438986189451</v>
      </c>
      <c r="G53" s="53"/>
      <c r="H53" s="81">
        <v>28135</v>
      </c>
      <c r="I53" s="76"/>
    </row>
    <row r="54" spans="1:9" s="60" customFormat="1" x14ac:dyDescent="0.3">
      <c r="A54" s="44"/>
      <c r="B54" s="56"/>
      <c r="C54" s="51"/>
      <c r="D54" s="51"/>
      <c r="E54" s="52"/>
      <c r="F54" s="54"/>
      <c r="G54" s="53"/>
      <c r="H54" s="82"/>
      <c r="I54" s="76"/>
    </row>
    <row r="55" spans="1:9" s="60" customFormat="1" x14ac:dyDescent="0.3">
      <c r="A55" s="44" t="s">
        <v>7</v>
      </c>
      <c r="B55" s="45">
        <f>SUM(B56:B59)</f>
        <v>459</v>
      </c>
      <c r="C55" s="46">
        <f>(B55/B$61)*100</f>
        <v>5.9571706683971444</v>
      </c>
      <c r="D55" s="46"/>
      <c r="E55" s="55">
        <f>SUM(E56:E59)</f>
        <v>21691789</v>
      </c>
      <c r="F55" s="46">
        <f>(E55/E$61)*100</f>
        <v>2.8763867811232924</v>
      </c>
      <c r="G55" s="53"/>
      <c r="H55" s="83">
        <v>22230</v>
      </c>
      <c r="I55" s="76"/>
    </row>
    <row r="56" spans="1:9" s="60" customFormat="1" x14ac:dyDescent="0.3">
      <c r="A56" s="49" t="s">
        <v>41</v>
      </c>
      <c r="B56" s="50">
        <v>43</v>
      </c>
      <c r="C56" s="51">
        <f t="shared" ref="C56:C59" si="10">(B56/B$61)*100</f>
        <v>0.5580791693705387</v>
      </c>
      <c r="D56" s="51"/>
      <c r="E56" s="52">
        <v>1645723</v>
      </c>
      <c r="F56" s="51">
        <f t="shared" ref="F56:F59" si="11">(E56/E$61)*100</f>
        <v>0.21822708503160196</v>
      </c>
      <c r="G56" s="53"/>
      <c r="H56" s="81">
        <v>18860</v>
      </c>
      <c r="I56" s="76"/>
    </row>
    <row r="57" spans="1:9" s="60" customFormat="1" x14ac:dyDescent="0.3">
      <c r="A57" s="49" t="s">
        <v>42</v>
      </c>
      <c r="B57" s="50">
        <v>49</v>
      </c>
      <c r="C57" s="51">
        <f t="shared" si="10"/>
        <v>0.63595068137573008</v>
      </c>
      <c r="D57" s="51"/>
      <c r="E57" s="52">
        <v>2582704</v>
      </c>
      <c r="F57" s="51">
        <f t="shared" si="11"/>
        <v>0.34247316554454094</v>
      </c>
      <c r="G57" s="53"/>
      <c r="H57" s="81">
        <v>22401</v>
      </c>
      <c r="I57" s="76"/>
    </row>
    <row r="58" spans="1:9" s="60" customFormat="1" x14ac:dyDescent="0.3">
      <c r="A58" s="49" t="s">
        <v>43</v>
      </c>
      <c r="B58" s="50">
        <v>5</v>
      </c>
      <c r="C58" s="51">
        <f t="shared" si="10"/>
        <v>6.4892926670992862E-2</v>
      </c>
      <c r="D58" s="51"/>
      <c r="E58" s="52">
        <v>333549</v>
      </c>
      <c r="F58" s="51">
        <f t="shared" si="11"/>
        <v>4.4229451727420592E-2</v>
      </c>
      <c r="G58" s="53"/>
      <c r="H58" s="81">
        <v>56820</v>
      </c>
      <c r="I58" s="76"/>
    </row>
    <row r="59" spans="1:9" s="60" customFormat="1" x14ac:dyDescent="0.3">
      <c r="A59" s="49" t="s">
        <v>44</v>
      </c>
      <c r="B59" s="50">
        <v>362</v>
      </c>
      <c r="C59" s="51">
        <f t="shared" si="10"/>
        <v>4.698247890979883</v>
      </c>
      <c r="D59" s="51"/>
      <c r="E59" s="52">
        <v>17129813</v>
      </c>
      <c r="F59" s="51">
        <f t="shared" si="11"/>
        <v>2.2714570788197288</v>
      </c>
      <c r="G59" s="53"/>
      <c r="H59" s="81">
        <v>22247</v>
      </c>
      <c r="I59" s="76"/>
    </row>
    <row r="60" spans="1:9" s="60" customFormat="1" x14ac:dyDescent="0.3">
      <c r="A60" s="44"/>
      <c r="B60" s="50"/>
      <c r="C60" s="62"/>
      <c r="D60" s="62"/>
      <c r="E60" s="63"/>
      <c r="F60" s="62"/>
      <c r="G60" s="53"/>
      <c r="H60" s="77"/>
      <c r="I60" s="76"/>
    </row>
    <row r="61" spans="1:9" s="60" customFormat="1" x14ac:dyDescent="0.3">
      <c r="A61" s="64" t="s">
        <v>0</v>
      </c>
      <c r="B61" s="65">
        <f>B9+B19+B21+B38+B44+B49+B55</f>
        <v>7705</v>
      </c>
      <c r="C61" s="66">
        <f>C9+C19+C21+C38+C44+C49+C55</f>
        <v>100</v>
      </c>
      <c r="D61" s="66" t="s">
        <v>11</v>
      </c>
      <c r="E61" s="67">
        <f>E9+E19+E21+E38+E44+E49+E55</f>
        <v>754133246</v>
      </c>
      <c r="F61" s="66">
        <f>F9+F19+F21+F38+F44+F49+F55</f>
        <v>99.999999999999986</v>
      </c>
      <c r="G61" s="68" t="s">
        <v>11</v>
      </c>
      <c r="H61" s="85">
        <v>26925</v>
      </c>
      <c r="I61" s="75"/>
    </row>
    <row r="63" spans="1:9" x14ac:dyDescent="0.3">
      <c r="A63" s="92" t="s">
        <v>103</v>
      </c>
    </row>
    <row r="65" spans="6:6" x14ac:dyDescent="0.3">
      <c r="F65" s="70"/>
    </row>
    <row r="66" spans="6:6" x14ac:dyDescent="0.3">
      <c r="F66" s="70"/>
    </row>
  </sheetData>
  <mergeCells count="4">
    <mergeCell ref="A1:H1"/>
    <mergeCell ref="A2:H2"/>
    <mergeCell ref="A4:H4"/>
    <mergeCell ref="A5:H5"/>
  </mergeCells>
  <pageMargins left="0.7" right="0.7" top="0.75" bottom="0.75" header="0.3" footer="0.3"/>
  <pageSetup scale="7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1. Premises by Rent Range</vt:lpstr>
      <vt:lpstr>2. TP by Rent Range</vt:lpstr>
      <vt:lpstr>3. TP by Industry</vt:lpstr>
      <vt:lpstr>'1. Premises by Rent Range'!Print_Area</vt:lpstr>
      <vt:lpstr>'2. TP by Rent Range'!Print_Area</vt:lpstr>
      <vt:lpstr>'3. TP by Industry'!Print_Area</vt:lpstr>
    </vt:vector>
  </TitlesOfParts>
  <Company>NYC Department of Finance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RobinsonS</dc:creator>
  <cp:lastModifiedBy>PereiraL</cp:lastModifiedBy>
  <cp:lastPrinted>2016-09-30T16:39:48Z</cp:lastPrinted>
  <dcterms:created xsi:type="dcterms:W3CDTF">2014-10-31T17:21:55Z</dcterms:created>
  <dcterms:modified xsi:type="dcterms:W3CDTF">2016-09-30T19:31:11Z</dcterms:modified>
</cp:coreProperties>
</file>