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drawings/drawing2.xml" ContentType="application/vnd.openxmlformats-officedocument.drawing+xml"/>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showInkAnnotation="0" codeName="ThisWorkbook" defaultThemeVersion="124226"/>
  <mc:AlternateContent xmlns:mc="http://schemas.openxmlformats.org/markup-compatibility/2006">
    <mc:Choice Requires="x15">
      <x15ac:absPath xmlns:x15ac="http://schemas.microsoft.com/office/spreadsheetml/2010/11/ac" url="X:\BUDGET\BUDGET &amp; BUDMOD 2020\"/>
    </mc:Choice>
  </mc:AlternateContent>
  <xr:revisionPtr revIDLastSave="0" documentId="13_ncr:1_{631A3A0A-8FE9-4218-8C2D-91AAB8815D92}" xr6:coauthVersionLast="41" xr6:coauthVersionMax="41" xr10:uidLastSave="{00000000-0000-0000-0000-000000000000}"/>
  <bookViews>
    <workbookView xWindow="28680" yWindow="-120" windowWidth="29040" windowHeight="16440" tabRatio="916" xr2:uid="{00000000-000D-0000-FFFF-FFFF00000000}"/>
  </bookViews>
  <sheets>
    <sheet name="Summary-Page 1" sheetId="1" r:id="rId1"/>
    <sheet name="Sal. FT-Page 2" sheetId="2" r:id="rId2"/>
    <sheet name="Sal. PT-Page 3" sheetId="5" r:id="rId3"/>
    <sheet name="Fringe-Non Staff Serv-Page 4" sheetId="3" r:id="rId4"/>
    <sheet name="OTPS-Page 5" sheetId="4" r:id="rId5"/>
    <sheet name="Indirect Worksheet" sheetId="9" r:id="rId6"/>
    <sheet name="Other Costs Breakdown Worksheet" sheetId="10" r:id="rId7"/>
    <sheet name="MWBE Goal Calculation" sheetId="11" r:id="rId8"/>
    <sheet name="Additional Info-Page 6" sheetId="7" r:id="rId9"/>
    <sheet name="Title Codes" sheetId="8" r:id="rId10"/>
  </sheets>
  <definedNames>
    <definedName name="_xlnm.Print_Area" localSheetId="8">'Additional Info-Page 6'!$A$1:$H$33</definedName>
    <definedName name="_xlnm.Print_Area" localSheetId="3">'Fringe-Non Staff Serv-Page 4'!$A$1:$G$67</definedName>
    <definedName name="_xlnm.Print_Area" localSheetId="5">'Indirect Worksheet'!$A$1:$L$27</definedName>
    <definedName name="_xlnm.Print_Area" localSheetId="4">'OTPS-Page 5'!$A$1:$G$61</definedName>
    <definedName name="_xlnm.Print_Area" localSheetId="1">'Sal. FT-Page 2'!$A$1:$U$32</definedName>
    <definedName name="_xlnm.Print_Area" localSheetId="2">'Sal. PT-Page 3'!$B$1:$T$31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7" i="1" l="1"/>
  <c r="E27" i="1"/>
  <c r="C29" i="10" l="1"/>
  <c r="C15" i="10"/>
  <c r="C31" i="10" s="1"/>
  <c r="C15" i="11" l="1"/>
  <c r="H48" i="4" l="1"/>
  <c r="E19" i="9" l="1"/>
  <c r="E17" i="9"/>
  <c r="G48" i="3" l="1"/>
  <c r="G27" i="1" s="1"/>
  <c r="A1" i="3" l="1"/>
  <c r="C2" i="2"/>
  <c r="B2" i="5" s="1"/>
  <c r="B2" i="3" s="1"/>
  <c r="A1" i="4" s="1"/>
  <c r="A1" i="7" s="1"/>
  <c r="U9" i="2" l="1"/>
  <c r="U10" i="2"/>
  <c r="U11" i="2"/>
  <c r="U12" i="2"/>
  <c r="U13" i="2"/>
  <c r="U14" i="2"/>
  <c r="U15" i="2"/>
  <c r="U16" i="2"/>
  <c r="U17" i="2"/>
  <c r="U18" i="2"/>
  <c r="U19" i="2"/>
  <c r="U20" i="2"/>
  <c r="U21" i="2"/>
  <c r="U22" i="2"/>
  <c r="U23" i="2"/>
  <c r="U24" i="2"/>
  <c r="U25" i="2"/>
  <c r="U8" i="2"/>
  <c r="U7" i="2"/>
  <c r="U26" i="2" l="1"/>
  <c r="E52" i="3"/>
  <c r="G47" i="3"/>
  <c r="F52" i="3"/>
  <c r="F28" i="1" s="1"/>
  <c r="G53" i="3"/>
  <c r="G52" i="3" s="1"/>
  <c r="C9" i="11" s="1"/>
  <c r="G54" i="3"/>
  <c r="G55" i="3"/>
  <c r="G56" i="3"/>
  <c r="G57" i="3"/>
  <c r="G58" i="3"/>
  <c r="F35" i="3"/>
  <c r="F26" i="1" s="1"/>
  <c r="E35" i="3"/>
  <c r="E26" i="1" s="1"/>
  <c r="E21" i="3"/>
  <c r="E25" i="1" s="1"/>
  <c r="G39" i="3"/>
  <c r="G37" i="3"/>
  <c r="G41" i="3"/>
  <c r="G43" i="3"/>
  <c r="G45" i="3"/>
  <c r="H10" i="7"/>
  <c r="F21" i="3"/>
  <c r="F25" i="1" s="1"/>
  <c r="H27" i="7"/>
  <c r="H28" i="7"/>
  <c r="H26" i="7"/>
  <c r="G3" i="3"/>
  <c r="H11" i="7"/>
  <c r="H12" i="7"/>
  <c r="H13" i="7"/>
  <c r="H14" i="7"/>
  <c r="H15" i="7"/>
  <c r="H16" i="7"/>
  <c r="H17" i="7"/>
  <c r="H18" i="7"/>
  <c r="H19" i="7"/>
  <c r="H20" i="7"/>
  <c r="H21" i="7"/>
  <c r="H22" i="7"/>
  <c r="F5" i="7"/>
  <c r="F4" i="7"/>
  <c r="F3" i="7"/>
  <c r="U2" i="2"/>
  <c r="E41" i="4"/>
  <c r="F41" i="4"/>
  <c r="F38" i="1" s="1"/>
  <c r="G32" i="3"/>
  <c r="G30" i="3"/>
  <c r="G28" i="3"/>
  <c r="G26" i="3"/>
  <c r="G24" i="3"/>
  <c r="E28" i="1"/>
  <c r="E29" i="1"/>
  <c r="F29" i="1"/>
  <c r="G60" i="3"/>
  <c r="E40" i="1"/>
  <c r="G40" i="1" s="1"/>
  <c r="E39" i="1"/>
  <c r="G39" i="1" s="1"/>
  <c r="E37" i="1"/>
  <c r="E36" i="1"/>
  <c r="E30" i="4"/>
  <c r="E35" i="1" s="1"/>
  <c r="E34" i="1"/>
  <c r="E33" i="1"/>
  <c r="E32" i="1"/>
  <c r="E22" i="1"/>
  <c r="G22" i="1" s="1"/>
  <c r="E21" i="1"/>
  <c r="E23" i="1" s="1"/>
  <c r="N25" i="5"/>
  <c r="G53" i="4"/>
  <c r="G50" i="4"/>
  <c r="G46" i="4"/>
  <c r="G39" i="4"/>
  <c r="G37" i="4"/>
  <c r="G34" i="4"/>
  <c r="G32" i="4"/>
  <c r="F30" i="4"/>
  <c r="G26" i="4"/>
  <c r="C13" i="11" s="1"/>
  <c r="G16" i="4"/>
  <c r="C12" i="11" s="1"/>
  <c r="G12" i="4"/>
  <c r="C11" i="11" s="1"/>
  <c r="G17" i="3"/>
  <c r="G12" i="3"/>
  <c r="F21" i="1"/>
  <c r="G21" i="1" s="1"/>
  <c r="F32" i="1"/>
  <c r="F36" i="1"/>
  <c r="F37" i="1"/>
  <c r="F33" i="1"/>
  <c r="F34" i="1"/>
  <c r="T24" i="5"/>
  <c r="T7" i="5"/>
  <c r="T8" i="5"/>
  <c r="T9" i="5"/>
  <c r="T10" i="5"/>
  <c r="T11" i="5"/>
  <c r="T12" i="5"/>
  <c r="T13" i="5"/>
  <c r="T14" i="5"/>
  <c r="T15" i="5"/>
  <c r="T16" i="5"/>
  <c r="T17" i="5"/>
  <c r="T19" i="5"/>
  <c r="T20" i="5"/>
  <c r="T21" i="5"/>
  <c r="T22" i="5"/>
  <c r="T23" i="5"/>
  <c r="T18" i="5"/>
  <c r="G4" i="4"/>
  <c r="G5" i="4"/>
  <c r="G3" i="4"/>
  <c r="G4" i="3"/>
  <c r="G5" i="3"/>
  <c r="T3" i="5"/>
  <c r="T4" i="5"/>
  <c r="T2" i="5"/>
  <c r="U4" i="2"/>
  <c r="U3" i="2"/>
  <c r="T26" i="2"/>
  <c r="I24" i="2"/>
  <c r="I23" i="2"/>
  <c r="J18" i="5"/>
  <c r="V23" i="2"/>
  <c r="S26" i="2"/>
  <c r="C32" i="10" l="1"/>
  <c r="C14" i="11"/>
  <c r="G30" i="4"/>
  <c r="G32" i="1"/>
  <c r="G34" i="1"/>
  <c r="G29" i="1"/>
  <c r="G26" i="1"/>
  <c r="F35" i="1"/>
  <c r="G35" i="1" s="1"/>
  <c r="G35" i="3"/>
  <c r="C8" i="11" s="1"/>
  <c r="G25" i="1"/>
  <c r="G28" i="1"/>
  <c r="G21" i="3"/>
  <c r="C7" i="11" s="1"/>
  <c r="G41" i="4"/>
  <c r="F30" i="1"/>
  <c r="F20" i="1"/>
  <c r="G20" i="1" s="1"/>
  <c r="G36" i="1"/>
  <c r="G37" i="1"/>
  <c r="G33" i="1"/>
  <c r="E38" i="1"/>
  <c r="G38" i="1" s="1"/>
  <c r="E30" i="1"/>
  <c r="F15" i="3" l="1"/>
  <c r="F16" i="3"/>
  <c r="F23" i="1"/>
  <c r="C16" i="11"/>
  <c r="C17" i="11" s="1"/>
  <c r="G30" i="1"/>
  <c r="F41" i="1"/>
  <c r="F43" i="1" s="1"/>
  <c r="G41" i="1"/>
  <c r="E41" i="1"/>
  <c r="E43" i="1" s="1"/>
  <c r="G23" i="1"/>
  <c r="G43" i="1" l="1"/>
  <c r="D54" i="4" s="1"/>
  <c r="I12" i="9" l="1"/>
  <c r="I23" i="9" s="1"/>
  <c r="D12" i="9"/>
  <c r="D23" i="9" s="1"/>
</calcChain>
</file>

<file path=xl/sharedStrings.xml><?xml version="1.0" encoding="utf-8"?>
<sst xmlns="http://schemas.openxmlformats.org/spreadsheetml/2006/main" count="827" uniqueCount="630">
  <si>
    <t>Department of Youth and Community Development</t>
  </si>
  <si>
    <t>DYCD ID #:</t>
  </si>
  <si>
    <t>Funding Component:</t>
  </si>
  <si>
    <t>Budget Code:</t>
  </si>
  <si>
    <t>REVISION #:</t>
  </si>
  <si>
    <t>Name of CBO:</t>
  </si>
  <si>
    <t>Address:</t>
  </si>
  <si>
    <t>Approved by Program</t>
  </si>
  <si>
    <t>Date Approved</t>
  </si>
  <si>
    <t>Tel #:</t>
  </si>
  <si>
    <t xml:space="preserve">Fax #: </t>
  </si>
  <si>
    <t>Approved by CAFD</t>
  </si>
  <si>
    <t>Ex. Director:</t>
  </si>
  <si>
    <t xml:space="preserve">Tel #: </t>
  </si>
  <si>
    <t>Fiscal Officer:</t>
  </si>
  <si>
    <t>EIN:</t>
  </si>
  <si>
    <t>SUI #:</t>
  </si>
  <si>
    <t>Operating Period:</t>
  </si>
  <si>
    <t>Through:</t>
  </si>
  <si>
    <t>CURRENT</t>
  </si>
  <si>
    <t>CHANGES</t>
  </si>
  <si>
    <t xml:space="preserve">*AMENDED </t>
  </si>
  <si>
    <t>Account Code</t>
  </si>
  <si>
    <t>PERSONNEL SERVICES</t>
  </si>
  <si>
    <t>BUDGET</t>
  </si>
  <si>
    <t>(+ OR -)</t>
  </si>
  <si>
    <t xml:space="preserve">1100  </t>
  </si>
  <si>
    <t>Salaries and Wages</t>
  </si>
  <si>
    <t xml:space="preserve">1200  </t>
  </si>
  <si>
    <t xml:space="preserve">1300  </t>
  </si>
  <si>
    <t>TOTAL PERSONNEL SERVICES</t>
  </si>
  <si>
    <t xml:space="preserve">2100  </t>
  </si>
  <si>
    <t xml:space="preserve">2200  </t>
  </si>
  <si>
    <t xml:space="preserve">2300  </t>
  </si>
  <si>
    <t>Stipends</t>
  </si>
  <si>
    <t>OTHER THAN PERSONNEL SERVICES</t>
  </si>
  <si>
    <t xml:space="preserve">3100  </t>
  </si>
  <si>
    <t>Consumable Supplies</t>
  </si>
  <si>
    <t xml:space="preserve">3200  </t>
  </si>
  <si>
    <t>Equipment Purchases</t>
  </si>
  <si>
    <t xml:space="preserve">3300  </t>
  </si>
  <si>
    <t>Equipment  Other</t>
  </si>
  <si>
    <t xml:space="preserve">3400  </t>
  </si>
  <si>
    <t xml:space="preserve">3500  </t>
  </si>
  <si>
    <t>Travel</t>
  </si>
  <si>
    <t xml:space="preserve">3600  </t>
  </si>
  <si>
    <t>Utilities &amp; Telephone</t>
  </si>
  <si>
    <t xml:space="preserve">3700  </t>
  </si>
  <si>
    <t xml:space="preserve">3800  </t>
  </si>
  <si>
    <t>Van Maintenance</t>
  </si>
  <si>
    <t xml:space="preserve">3900  </t>
  </si>
  <si>
    <t>Fiscal Agent Services</t>
  </si>
  <si>
    <t>TOTAL OTHER THAN PERSONNEL SERVICES</t>
  </si>
  <si>
    <t>TOTAL DYCD COSTS</t>
  </si>
  <si>
    <t/>
  </si>
  <si>
    <t>Title Code</t>
  </si>
  <si>
    <t xml:space="preserve"> % Applied to DYCD</t>
  </si>
  <si>
    <t xml:space="preserve"> Total DYCD Cost</t>
  </si>
  <si>
    <t xml:space="preserve">                                                     Total increase in  Salaries:</t>
  </si>
  <si>
    <t>Page 2 of 5</t>
  </si>
  <si>
    <t xml:space="preserve">AMENDED </t>
  </si>
  <si>
    <t>FRINGE BENEFITS</t>
  </si>
  <si>
    <t>ACCT CODE</t>
  </si>
  <si>
    <t xml:space="preserve">          1200</t>
  </si>
  <si>
    <t xml:space="preserve">FRINGE BENEFITS </t>
  </si>
  <si>
    <t>CONSULTANT/CONTACT SEVICES/SUB-CONTRACTOR/STIPENDS</t>
  </si>
  <si>
    <t>Description (If additional space is required submit attachments)</t>
  </si>
  <si>
    <t>AMENDED</t>
  </si>
  <si>
    <t>(+or -)</t>
  </si>
  <si>
    <t>ADMINISTERED</t>
  </si>
  <si>
    <t>Acct Code</t>
  </si>
  <si>
    <t>C O N S U M A B L E  S U P P L I E S</t>
  </si>
  <si>
    <t>Office , Program and Maintenance</t>
  </si>
  <si>
    <t xml:space="preserve">   3200</t>
  </si>
  <si>
    <t>E Q U I P M E N T   P U R C H A S E S *</t>
  </si>
  <si>
    <t xml:space="preserve">   3300</t>
  </si>
  <si>
    <t>EQUIPMENT OTHER</t>
  </si>
  <si>
    <t>Public School</t>
  </si>
  <si>
    <t>T R A V E L</t>
  </si>
  <si>
    <t>Staff Travel , Bus Trips, Other</t>
  </si>
  <si>
    <t>TOTAL UTILITIES AND TELEPHONE</t>
  </si>
  <si>
    <t>FISCAL AGENT SERVICES</t>
  </si>
  <si>
    <t xml:space="preserve">TOTAL HOURS BUDGET PERIOD  </t>
  </si>
  <si>
    <t xml:space="preserve"> TOTAL AMOUNT PART TIME STAFF</t>
  </si>
  <si>
    <t>CHANGE  ( + or -)</t>
  </si>
  <si>
    <t>CHANGE  IN AMT (+ or -)</t>
  </si>
  <si>
    <t>AUDIT COSTS</t>
  </si>
  <si>
    <t>Note: Items shaded in black may not be modified</t>
  </si>
  <si>
    <t>% Applied to DYCD</t>
  </si>
  <si>
    <t>CHANGE IN SALARY LINE</t>
  </si>
  <si>
    <t>TITLE CODE</t>
  </si>
  <si>
    <t>Increasae or Decrease in Hourly Rate</t>
  </si>
  <si>
    <t>Increase or Decrease in Total Hours Budget Period</t>
  </si>
  <si>
    <t>Sub Total:</t>
  </si>
  <si>
    <t xml:space="preserve">                                          CHANGE IN SALARY LINE</t>
  </si>
  <si>
    <t xml:space="preserve">                              SALARY LINE TO BE CHANGED</t>
  </si>
  <si>
    <t>Current Budget</t>
  </si>
  <si>
    <t>Changes (+ or -)</t>
  </si>
  <si>
    <t>Amended Budget</t>
  </si>
  <si>
    <t># of Pos.</t>
  </si>
  <si>
    <t xml:space="preserve">                                               CHANGE IN SALARY LINE</t>
  </si>
  <si>
    <t xml:space="preserve">                                               SALARY LINE TO BE CHANGED </t>
  </si>
  <si>
    <t xml:space="preserve">     Budget Code:</t>
  </si>
  <si>
    <t xml:space="preserve">                                  All Salaries  Are Acc. code 1100</t>
  </si>
  <si>
    <t xml:space="preserve">                                  All Salaries  Are Acc code 1100</t>
  </si>
  <si>
    <t>Modification #:</t>
  </si>
  <si>
    <t># Of Months</t>
  </si>
  <si>
    <t xml:space="preserve">         *Please list planned equipment purchases </t>
  </si>
  <si>
    <t xml:space="preserve">   For official use only:</t>
  </si>
  <si>
    <t>FA Name:</t>
  </si>
  <si>
    <t>AA</t>
  </si>
  <si>
    <t>ADMINISTRATIVE ASSISTANT</t>
  </si>
  <si>
    <t>AB</t>
  </si>
  <si>
    <t>ASSISTANT BOOKKEEPER</t>
  </si>
  <si>
    <t>AC</t>
  </si>
  <si>
    <t>ACCOUNT SPECIALIST</t>
  </si>
  <si>
    <t>AD</t>
  </si>
  <si>
    <t>ADMINISTRATOR</t>
  </si>
  <si>
    <t>AE</t>
  </si>
  <si>
    <t>ASSISTANT EXECUTIVE DIRECTOR</t>
  </si>
  <si>
    <t>AI</t>
  </si>
  <si>
    <t>ARTISTIC INSTRUCTOR</t>
  </si>
  <si>
    <t>AP</t>
  </si>
  <si>
    <t>AFTER SCHOOL PROGRAM DIRECTOR</t>
  </si>
  <si>
    <t>AR</t>
  </si>
  <si>
    <t>ART SPECIALIST – ARTS PARTNER</t>
  </si>
  <si>
    <t>AS</t>
  </si>
  <si>
    <t>ACTIVITY SPECIALIST</t>
  </si>
  <si>
    <t>AT</t>
  </si>
  <si>
    <t>ATTENDANT</t>
  </si>
  <si>
    <t>AX</t>
  </si>
  <si>
    <t>ACTOR</t>
  </si>
  <si>
    <t>BA</t>
  </si>
  <si>
    <t>BA CASE PLANNER</t>
  </si>
  <si>
    <t>BK</t>
  </si>
  <si>
    <t>BOOKKEEPER</t>
  </si>
  <si>
    <t>BM</t>
  </si>
  <si>
    <t>BUDGET MANAGER</t>
  </si>
  <si>
    <t>BS</t>
  </si>
  <si>
    <t>BILINGUAL SPECIALIST</t>
  </si>
  <si>
    <t>CA</t>
  </si>
  <si>
    <t>COACHES</t>
  </si>
  <si>
    <t>CC</t>
  </si>
  <si>
    <t>CHILD CARE PROVIDER</t>
  </si>
  <si>
    <t>CI</t>
  </si>
  <si>
    <t>CAMP INSTRUCTOR</t>
  </si>
  <si>
    <t>CK</t>
  </si>
  <si>
    <t>COOK</t>
  </si>
  <si>
    <t>CL</t>
  </si>
  <si>
    <t>CLERK</t>
  </si>
  <si>
    <t>CM</t>
  </si>
  <si>
    <t>CONTRACT MANAGER</t>
  </si>
  <si>
    <t>CO</t>
  </si>
  <si>
    <t>COUNSELOR</t>
  </si>
  <si>
    <t>CP</t>
  </si>
  <si>
    <t>CASE PLANNER</t>
  </si>
  <si>
    <t>CR</t>
  </si>
  <si>
    <t>COORDINATOR</t>
  </si>
  <si>
    <t>CS</t>
  </si>
  <si>
    <t>COUNSELING SPECIALIST</t>
  </si>
  <si>
    <t>CT</t>
  </si>
  <si>
    <t>CONTROLLER</t>
  </si>
  <si>
    <t>CU</t>
  </si>
  <si>
    <t>CUSTODIAN</t>
  </si>
  <si>
    <t>CW</t>
  </si>
  <si>
    <t>CASE WORKER</t>
  </si>
  <si>
    <t>DC</t>
  </si>
  <si>
    <t>DRUG COUNSELOR</t>
  </si>
  <si>
    <t>DD</t>
  </si>
  <si>
    <t>DEPUTY DIRECTOR</t>
  </si>
  <si>
    <t>DE</t>
  </si>
  <si>
    <t>DIRECTOR</t>
  </si>
  <si>
    <t>DF</t>
  </si>
  <si>
    <t>DIRECTOR OF FINANCE</t>
  </si>
  <si>
    <t>DI</t>
  </si>
  <si>
    <t>DANCE INSTRUCTOR</t>
  </si>
  <si>
    <t>DP</t>
  </si>
  <si>
    <t>DIRECTOR OF PERSONNEL</t>
  </si>
  <si>
    <t>DR</t>
  </si>
  <si>
    <t>DOCTOR</t>
  </si>
  <si>
    <t>DS</t>
  </si>
  <si>
    <t>DEVELOPMENT SPECIALIST</t>
  </si>
  <si>
    <t>DT</t>
  </si>
  <si>
    <t>DIRECTOR OF PROGRAM AND JOB DEVELOPMENT</t>
  </si>
  <si>
    <t>DV</t>
  </si>
  <si>
    <t>DRIVER</t>
  </si>
  <si>
    <t>EA</t>
  </si>
  <si>
    <t>EDUCATIONAL ADVISOR</t>
  </si>
  <si>
    <t>EC</t>
  </si>
  <si>
    <t>EDUCATION COORDINATOR (TEACHER LICENSE)</t>
  </si>
  <si>
    <t>ED</t>
  </si>
  <si>
    <t>EXECUTIVE DIRECTOR</t>
  </si>
  <si>
    <t>EI</t>
  </si>
  <si>
    <t>EDITOR</t>
  </si>
  <si>
    <t>EP</t>
  </si>
  <si>
    <t>EXHIBITION PREPARER</t>
  </si>
  <si>
    <t>ES</t>
  </si>
  <si>
    <t>EMPLOYMENT/EDUCATION SPECIALIST</t>
  </si>
  <si>
    <t>FA</t>
  </si>
  <si>
    <t>FACILITATOR</t>
  </si>
  <si>
    <t>FC</t>
  </si>
  <si>
    <t>FAMILY COUNSELOR</t>
  </si>
  <si>
    <t>FD</t>
  </si>
  <si>
    <t>FOSTER CARE DIRECTOR</t>
  </si>
  <si>
    <t>FO</t>
  </si>
  <si>
    <t>FISCAL OFFICER</t>
  </si>
  <si>
    <t>FW</t>
  </si>
  <si>
    <t>FAMILY WORKER</t>
  </si>
  <si>
    <t>GL</t>
  </si>
  <si>
    <t>GROUP LEADER</t>
  </si>
  <si>
    <t>GW</t>
  </si>
  <si>
    <t>GROUP WORKER</t>
  </si>
  <si>
    <t>HC</t>
  </si>
  <si>
    <t>HEALTH COUNSELOR</t>
  </si>
  <si>
    <t>HM</t>
  </si>
  <si>
    <t>HOUSE MANAGER</t>
  </si>
  <si>
    <t>HP</t>
  </si>
  <si>
    <t>HOUSE PARENT</t>
  </si>
  <si>
    <t>HS</t>
  </si>
  <si>
    <t>HOUSING/HOMELESS SPECIALIST</t>
  </si>
  <si>
    <t>IC</t>
  </si>
  <si>
    <t>IMMIGRATION COORDINATOR</t>
  </si>
  <si>
    <t>IN</t>
  </si>
  <si>
    <t>INSTRUCTOR</t>
  </si>
  <si>
    <t>IS</t>
  </si>
  <si>
    <t>IMMIGRATION SPECIALIST</t>
  </si>
  <si>
    <t>JA</t>
  </si>
  <si>
    <t>JANITOR</t>
  </si>
  <si>
    <t>JC</t>
  </si>
  <si>
    <t>JUVENILE COORDINATOR</t>
  </si>
  <si>
    <t>JD</t>
  </si>
  <si>
    <t>JOB DEVELOPER</t>
  </si>
  <si>
    <t>JR</t>
  </si>
  <si>
    <t>JOB READINESS COUNSELOR</t>
  </si>
  <si>
    <t>LA</t>
  </si>
  <si>
    <t>LITERARY ARTIST</t>
  </si>
  <si>
    <t>LC</t>
  </si>
  <si>
    <t>LATCHKEY COORDINATOR</t>
  </si>
  <si>
    <t>LD</t>
  </si>
  <si>
    <t>LEADERSHIP DEVELOPMENT SPECIALIST</t>
  </si>
  <si>
    <t>LG</t>
  </si>
  <si>
    <t>LIFEGUARD</t>
  </si>
  <si>
    <t>LS</t>
  </si>
  <si>
    <t>LEADERSHIP SPECIALIST</t>
  </si>
  <si>
    <t>MA</t>
  </si>
  <si>
    <t>MAINTENANCE</t>
  </si>
  <si>
    <t>MC</t>
  </si>
  <si>
    <t>MEDIATOR COUNSELOR</t>
  </si>
  <si>
    <t>ME</t>
  </si>
  <si>
    <t>MENTOR</t>
  </si>
  <si>
    <t>MI</t>
  </si>
  <si>
    <t>MUSIC INSTRUCTOR</t>
  </si>
  <si>
    <t>MS</t>
  </si>
  <si>
    <t>MSW CASE PLANNER</t>
  </si>
  <si>
    <t>OM</t>
  </si>
  <si>
    <t>OFFICE MANAGER</t>
  </si>
  <si>
    <t>OW</t>
  </si>
  <si>
    <t>OUTREACH WORKER</t>
  </si>
  <si>
    <t>PA</t>
  </si>
  <si>
    <t>PROGRAM DIRECTOR ASSISTANT</t>
  </si>
  <si>
    <t>PB</t>
  </si>
  <si>
    <t>PHYSICIAN’S ASSISTANT</t>
  </si>
  <si>
    <t>PC</t>
  </si>
  <si>
    <t>PROGRAM COORDINATOR</t>
  </si>
  <si>
    <t>PD</t>
  </si>
  <si>
    <t>PROGRAM DIRECTOR</t>
  </si>
  <si>
    <t>PE</t>
  </si>
  <si>
    <t>PARENT AIDE</t>
  </si>
  <si>
    <t>PJ</t>
  </si>
  <si>
    <t>PROJECT COORDINATOR</t>
  </si>
  <si>
    <t>PL</t>
  </si>
  <si>
    <t>PARALEGAL</t>
  </si>
  <si>
    <t>PM</t>
  </si>
  <si>
    <t>PROGRAM DIRECTOR (MD LICENSE)</t>
  </si>
  <si>
    <t>PO</t>
  </si>
  <si>
    <t>DIRECTOR OF PROGRAM OPERATIONS</t>
  </si>
  <si>
    <t>PR</t>
  </si>
  <si>
    <t>PROGRAM AIDE</t>
  </si>
  <si>
    <t>PS</t>
  </si>
  <si>
    <t>PROGRAM SUPERVISOR</t>
  </si>
  <si>
    <t>PT</t>
  </si>
  <si>
    <t>PROGRAM DIRECTOR (TEACHER LICENSE)</t>
  </si>
  <si>
    <t>RC</t>
  </si>
  <si>
    <t>RECEPTIONIST</t>
  </si>
  <si>
    <t>RD</t>
  </si>
  <si>
    <t>REGIONAL DIRECTOR</t>
  </si>
  <si>
    <t>RE</t>
  </si>
  <si>
    <t>RELIEF</t>
  </si>
  <si>
    <t>RN</t>
  </si>
  <si>
    <t>REGISTERED NURSE</t>
  </si>
  <si>
    <t>RR</t>
  </si>
  <si>
    <t>RECREATION COORDINATOR</t>
  </si>
  <si>
    <t>RS</t>
  </si>
  <si>
    <t>RECREATION SPECIALIST</t>
  </si>
  <si>
    <t>SA</t>
  </si>
  <si>
    <t>STAFF ATTORNEY</t>
  </si>
  <si>
    <t>SC</t>
  </si>
  <si>
    <t>SERVICES COORDINATOR</t>
  </si>
  <si>
    <t>SE</t>
  </si>
  <si>
    <t>SECRETARY</t>
  </si>
  <si>
    <t>SF</t>
  </si>
  <si>
    <t>ADMINISTRATIVE SECRETARY</t>
  </si>
  <si>
    <t>SG</t>
  </si>
  <si>
    <t>SECURITY GUARD</t>
  </si>
  <si>
    <t>SI</t>
  </si>
  <si>
    <t>SHOP INSTRUCTOR</t>
  </si>
  <si>
    <t>SN</t>
  </si>
  <si>
    <t>SENIOR ACCOUNTANT</t>
  </si>
  <si>
    <t>SS</t>
  </si>
  <si>
    <t>SUMMER STAFF</t>
  </si>
  <si>
    <t>ST</t>
  </si>
  <si>
    <t>STREET WORKER</t>
  </si>
  <si>
    <t>SU</t>
  </si>
  <si>
    <t>SUPERVISOR</t>
  </si>
  <si>
    <t>SW</t>
  </si>
  <si>
    <t>SOCIAL WORKER (M.S.W.)</t>
  </si>
  <si>
    <t>TA</t>
  </si>
  <si>
    <t>TEACHER AIDE</t>
  </si>
  <si>
    <t>TE</t>
  </si>
  <si>
    <t>TEACHER (TEACHER LICENSE)</t>
  </si>
  <si>
    <t>TH</t>
  </si>
  <si>
    <t>THERAPIST</t>
  </si>
  <si>
    <t>TL</t>
  </si>
  <si>
    <t>TEAM LEADER</t>
  </si>
  <si>
    <t>TM</t>
  </si>
  <si>
    <t>TRAINING MONITOR</t>
  </si>
  <si>
    <t>TS</t>
  </si>
  <si>
    <t>TRAINING SPECIALIST</t>
  </si>
  <si>
    <t>TU</t>
  </si>
  <si>
    <t>TUTOR</t>
  </si>
  <si>
    <t>TY</t>
  </si>
  <si>
    <t>TYPIST/TEACHER AIDE</t>
  </si>
  <si>
    <t>UD</t>
  </si>
  <si>
    <t>UNIT DIRECTOR</t>
  </si>
  <si>
    <t>UH</t>
  </si>
  <si>
    <t>URBAN HOUSING SPECIALIST</t>
  </si>
  <si>
    <t>VA</t>
  </si>
  <si>
    <t>VISUAL ARTIST</t>
  </si>
  <si>
    <t>VC</t>
  </si>
  <si>
    <t>VOLUNTEER COORDINATOR</t>
  </si>
  <si>
    <t>WF</t>
  </si>
  <si>
    <t>WORKSHOP FACILITATOR</t>
  </si>
  <si>
    <t>WI</t>
  </si>
  <si>
    <t>WRITING INSTRUCTOR</t>
  </si>
  <si>
    <t>WL</t>
  </si>
  <si>
    <t>WORKSHOP LEADER</t>
  </si>
  <si>
    <t>WS</t>
  </si>
  <si>
    <t>WATER SAFETY INSTRUCTOR</t>
  </si>
  <si>
    <t>YC</t>
  </si>
  <si>
    <t>YOUTH COUNSELOR</t>
  </si>
  <si>
    <t>YE</t>
  </si>
  <si>
    <t>YOUTH EMPLOYMENT COORDINATOR</t>
  </si>
  <si>
    <t>YW</t>
  </si>
  <si>
    <t>YOUTH WORKER</t>
  </si>
  <si>
    <t>CZ</t>
  </si>
  <si>
    <t>COMPUTER SPECIALIST</t>
  </si>
  <si>
    <t>Fiscal Agent:  [   ]YES    [   ]No</t>
  </si>
  <si>
    <t>Title Code.</t>
  </si>
  <si>
    <r>
      <t>3710</t>
    </r>
    <r>
      <rPr>
        <sz val="10"/>
        <rFont val="Arial"/>
        <family val="2"/>
      </rPr>
      <t xml:space="preserve">     Other Costs</t>
    </r>
  </si>
  <si>
    <t>AA -  ADMINISTRATIVE ASSISTANT</t>
  </si>
  <si>
    <t>AB -  ASSISTANT BOOKKEEPER</t>
  </si>
  <si>
    <t>AC -  ACCOUNT SPECIALIST</t>
  </si>
  <si>
    <t>AD -  ADMINISTRATOR</t>
  </si>
  <si>
    <t>AE -  ASSISTANT EXECUTIVE DIRECTOR</t>
  </si>
  <si>
    <t>AI -  ARTISTIC INSTRUCTOR</t>
  </si>
  <si>
    <t>AP -  AFTER SCHOOL PROGRAM DIRECTOR</t>
  </si>
  <si>
    <t>AR -  ART SPECIALIST – ARTS PARTNER</t>
  </si>
  <si>
    <t>AS -  ACTIVITY SPECIALIST</t>
  </si>
  <si>
    <t>AT -  ATTENDANT</t>
  </si>
  <si>
    <t>AX -  ACTOR</t>
  </si>
  <si>
    <t>BA -  BA CASE PLANNER</t>
  </si>
  <si>
    <t>BK -  BOOKKEEPER</t>
  </si>
  <si>
    <t>BM -  BUDGET MANAGER</t>
  </si>
  <si>
    <t>BS -  BILINGUAL SPECIALIST</t>
  </si>
  <si>
    <t>CA -  COACHES</t>
  </si>
  <si>
    <t>CC -  CHILD CARE PROVIDER</t>
  </si>
  <si>
    <t>CI -  CAMP INSTRUCTOR</t>
  </si>
  <si>
    <t>CK -  COOK</t>
  </si>
  <si>
    <t>CL -  CLERK</t>
  </si>
  <si>
    <t>CM -  CONTRACT MANAGER</t>
  </si>
  <si>
    <t>CO -  COUNSELOR</t>
  </si>
  <si>
    <t>CP -  CASE PLANNER</t>
  </si>
  <si>
    <t>CR -  COORDINATOR</t>
  </si>
  <si>
    <t>CS -  COUNSELING SPECIALIST</t>
  </si>
  <si>
    <t>CT -  CONTROLLER</t>
  </si>
  <si>
    <t>CU -  CUSTODIAN</t>
  </si>
  <si>
    <t>CW -  CASE WORKER</t>
  </si>
  <si>
    <t>CZ -  COMPUTER SPECIALIST</t>
  </si>
  <si>
    <t>DC -  DRUG COUNSELOR</t>
  </si>
  <si>
    <t>DD -  DEPUTY DIRECTOR</t>
  </si>
  <si>
    <t>DE -  DIRECTOR</t>
  </si>
  <si>
    <t>DF -  DIRECTOR OF FINANCE</t>
  </si>
  <si>
    <t>DI -  DANCE INSTRUCTOR</t>
  </si>
  <si>
    <t>DP -  DIRECTOR OF PERSONNEL</t>
  </si>
  <si>
    <t>DR -  DOCTOR</t>
  </si>
  <si>
    <t>DS -  DEVELOPMENT SPECIALIST</t>
  </si>
  <si>
    <t>DT -  DIRECTOR OF PROGRAM AND JOB DEVELOPMENT</t>
  </si>
  <si>
    <t>DV -  DRIVER</t>
  </si>
  <si>
    <t>EA -  EDUCATIONAL ADVISOR</t>
  </si>
  <si>
    <t>EC -  EDUCATION COORDINATOR (TEACHER LICENSE)</t>
  </si>
  <si>
    <t>ED -  EXECUTIVE DIRECTOR</t>
  </si>
  <si>
    <t>EI -  EDITOR</t>
  </si>
  <si>
    <t>EP -  EXHIBITION PREPARER</t>
  </si>
  <si>
    <t>ES -  EMPLOYMENT/EDUCATION SPECIALIST</t>
  </si>
  <si>
    <t>FA -  FACILITATOR</t>
  </si>
  <si>
    <t>FC -  FAMILY COUNSELOR</t>
  </si>
  <si>
    <t>FD -  FOSTER CARE DIRECTOR</t>
  </si>
  <si>
    <t>FO -  FISCAL OFFICER</t>
  </si>
  <si>
    <t>FW -  FAMILY WORKER</t>
  </si>
  <si>
    <t>GL -  GROUP LEADER</t>
  </si>
  <si>
    <t>GW -  GROUP WORKER</t>
  </si>
  <si>
    <t>HC -  HEALTH COUNSELOR</t>
  </si>
  <si>
    <t>HM -  HOUSE MANAGER</t>
  </si>
  <si>
    <t>HP -  HOUSE PARENT</t>
  </si>
  <si>
    <t>HS -  HOUSING/HOMELESS SPECIALIST</t>
  </si>
  <si>
    <t>IC -  IMMIGRATION COORDINATOR</t>
  </si>
  <si>
    <t>IN -  INSTRUCTOR</t>
  </si>
  <si>
    <t>IS -  IMMIGRATION SPECIALIST</t>
  </si>
  <si>
    <t>JA -  JANITOR</t>
  </si>
  <si>
    <t>JC -  JUVENILE COORDINATOR</t>
  </si>
  <si>
    <t>JD -  JOB DEVELOPER</t>
  </si>
  <si>
    <t>JR -  JOB READINESS COUNSELOR</t>
  </si>
  <si>
    <t>LA -  LITERARY ARTIST</t>
  </si>
  <si>
    <t>LC -  LATCHKEY COORDINATOR</t>
  </si>
  <si>
    <t>LD -  LEADERSHIP DEVELOPMENT SPECIALIST</t>
  </si>
  <si>
    <t>LG -  LIFEGUARD</t>
  </si>
  <si>
    <t>LS -  LEADERSHIP SPECIALIST</t>
  </si>
  <si>
    <t>MA -  MAINTENANCE</t>
  </si>
  <si>
    <t>MC -  MEDIATOR COUNSELOR</t>
  </si>
  <si>
    <t>ME -  MENTOR</t>
  </si>
  <si>
    <t>MI -  MUSIC INSTRUCTOR</t>
  </si>
  <si>
    <t>MS -  MSW CASE PLANNER</t>
  </si>
  <si>
    <t>OM -  OFFICE MANAGER</t>
  </si>
  <si>
    <t>OW -  OUTREACH WORKER</t>
  </si>
  <si>
    <t>PA -  PROGRAM DIRECTOR ASSISTANT</t>
  </si>
  <si>
    <t>PB -  PHYSICIAN’S ASSISTANT</t>
  </si>
  <si>
    <t>PC -  PROGRAM COORDINATOR</t>
  </si>
  <si>
    <t>PD -  PROGRAM DIRECTOR</t>
  </si>
  <si>
    <t>PE -  PARENT AIDE</t>
  </si>
  <si>
    <t>PJ -  PROJECT COORDINATOR</t>
  </si>
  <si>
    <t>PL -  PARALEGAL</t>
  </si>
  <si>
    <t>PM -  PROGRAM DIRECTOR (MD LICENSE)</t>
  </si>
  <si>
    <t>PO -  DIRECTOR OF PROGRAM OPERATIONS</t>
  </si>
  <si>
    <t>PR -  PROGRAM AIDE</t>
  </si>
  <si>
    <t>PS -  PROGRAM SUPERVISOR</t>
  </si>
  <si>
    <t>PT -  PROGRAM DIRECTOR (TEACHER LICENSE)</t>
  </si>
  <si>
    <t>RC -  RECEPTIONIST</t>
  </si>
  <si>
    <t>RD -  REGIONAL DIRECTOR</t>
  </si>
  <si>
    <t>RE -  RELIEF</t>
  </si>
  <si>
    <t>RN -  REGISTERED NURSE</t>
  </si>
  <si>
    <t>RR -  RECREATION COORDINATOR</t>
  </si>
  <si>
    <t>RS -  RECREATION SPECIALIST</t>
  </si>
  <si>
    <t>SA -  STAFF ATTORNEY</t>
  </si>
  <si>
    <t>SC -  SERVICES COORDINATOR</t>
  </si>
  <si>
    <t>SE -  SECRETARY</t>
  </si>
  <si>
    <t>SF -  ADMINISTRATIVE SECRETARY</t>
  </si>
  <si>
    <t>SG -  SECURITY GUARD</t>
  </si>
  <si>
    <t>SI -  SHOP INSTRUCTOR</t>
  </si>
  <si>
    <t>SN -  SENIOR ACCOUNTANT</t>
  </si>
  <si>
    <t>SS -  SUMMER STAFF</t>
  </si>
  <si>
    <t>ST -  STREET WORKER</t>
  </si>
  <si>
    <t>SU -  SUPERVISOR</t>
  </si>
  <si>
    <t>SW -  SOCIAL WORKER (M.S.W.)</t>
  </si>
  <si>
    <t>TA -  TEACHER AIDE</t>
  </si>
  <si>
    <t>TE -  TEACHER (TEACHER LICENSE)</t>
  </si>
  <si>
    <t>TH -  THERAPIST</t>
  </si>
  <si>
    <t>TL -  TEAM LEADER</t>
  </si>
  <si>
    <t>TM -  TRAINING MONITOR</t>
  </si>
  <si>
    <t>TS -  TRAINING SPECIALIST</t>
  </si>
  <si>
    <t>TU -  TUTOR</t>
  </si>
  <si>
    <t>TY -  TYPIST/TEACHER AIDE</t>
  </si>
  <si>
    <t>UD -  UNIT DIRECTOR</t>
  </si>
  <si>
    <t>UH -  URBAN HOUSING SPECIALIST</t>
  </si>
  <si>
    <t>VA -  VISUAL ARTIST</t>
  </si>
  <si>
    <t>VC -  VOLUNTEER COORDINATOR</t>
  </si>
  <si>
    <t>WF -  WORKSHOP FACILITATOR</t>
  </si>
  <si>
    <t>WI -  WRITING INSTRUCTOR</t>
  </si>
  <si>
    <t>WL -  WORKSHOP LEADER</t>
  </si>
  <si>
    <t>WS -  WATER SAFETY INSTRUCTOR</t>
  </si>
  <si>
    <t>YC -  YOUTH COUNSELOR</t>
  </si>
  <si>
    <t>YE -  YOUTH EMPLOYMENT COORDINATOR</t>
  </si>
  <si>
    <t>YW -  YOUTH WORKER</t>
  </si>
  <si>
    <t>Copiers, Computers, Printers, and Furniture Etc.</t>
  </si>
  <si>
    <r>
      <t xml:space="preserve">Please note: </t>
    </r>
    <r>
      <rPr>
        <b/>
        <i/>
        <u/>
        <sz val="12"/>
        <rFont val="Times New Roman"/>
        <family val="1"/>
      </rPr>
      <t>All highlighted fields (Blue) are calculated automatically from pages 2, 3, 4, &amp; 5 and cannot be changed manually.</t>
    </r>
  </si>
  <si>
    <r>
      <t xml:space="preserve">Please note: </t>
    </r>
    <r>
      <rPr>
        <b/>
        <i/>
        <u/>
        <sz val="14"/>
        <rFont val="Times New Roman"/>
        <family val="1"/>
      </rPr>
      <t>All highlighted fields (Blue) are calculated automatically and cannot be changed manually.</t>
    </r>
  </si>
  <si>
    <r>
      <t xml:space="preserve">Please note: </t>
    </r>
    <r>
      <rPr>
        <b/>
        <i/>
        <u/>
        <sz val="12"/>
        <rFont val="Times New Roman"/>
        <family val="1"/>
      </rPr>
      <t>All highlighted fields (Blue) are calculated automatically and cannot be changed manually.</t>
    </r>
  </si>
  <si>
    <t xml:space="preserve"> Note: Total budget changes must net to zero --- Boxes shaded in black may not be modified.</t>
  </si>
  <si>
    <r>
      <t xml:space="preserve">VAN MAINTENANCE  </t>
    </r>
    <r>
      <rPr>
        <sz val="12"/>
        <rFont val="Arial"/>
        <family val="2"/>
      </rPr>
      <t>(For DYCD assigned vans)</t>
    </r>
  </si>
  <si>
    <t>Please indicate if it is public school or rent other</t>
  </si>
  <si>
    <t>Maintenance, Repairs, Rentals, &amp; Computer Software</t>
  </si>
  <si>
    <r>
      <t xml:space="preserve">     MODIFICATION SALARIES AND WAGES SUPPORT SHEET FOR  "</t>
    </r>
    <r>
      <rPr>
        <b/>
        <u/>
        <sz val="20"/>
        <rFont val="Arial"/>
        <family val="2"/>
      </rPr>
      <t xml:space="preserve">FULL TIME" </t>
    </r>
    <r>
      <rPr>
        <b/>
        <u/>
        <sz val="18"/>
        <rFont val="Arial"/>
        <family val="2"/>
      </rPr>
      <t xml:space="preserve"> EMPLOYEES ONLY</t>
    </r>
  </si>
  <si>
    <r>
      <t xml:space="preserve">             </t>
    </r>
    <r>
      <rPr>
        <b/>
        <sz val="25"/>
        <color indexed="53"/>
        <rFont val="Arial"/>
        <family val="2"/>
      </rPr>
      <t xml:space="preserve">***  </t>
    </r>
    <r>
      <rPr>
        <b/>
        <sz val="12"/>
        <rFont val="Arial"/>
        <family val="2"/>
      </rPr>
      <t>Position/Title</t>
    </r>
  </si>
  <si>
    <t xml:space="preserve"> New Line Y or N</t>
  </si>
  <si>
    <t xml:space="preserve"> New Line     Y or N</t>
  </si>
  <si>
    <t>Y</t>
  </si>
  <si>
    <t>N</t>
  </si>
  <si>
    <r>
      <t xml:space="preserve">Based on your total amended salaries the </t>
    </r>
    <r>
      <rPr>
        <b/>
        <sz val="12"/>
        <rFont val="Times New Roman"/>
        <family val="1"/>
      </rPr>
      <t>minimum</t>
    </r>
    <r>
      <rPr>
        <sz val="12"/>
        <rFont val="Times New Roman"/>
        <family val="1"/>
      </rPr>
      <t xml:space="preserve"> amount for Fringe (if not under Fiscal agent) is </t>
    </r>
  </si>
  <si>
    <r>
      <t xml:space="preserve">Based on your total amended salaries the </t>
    </r>
    <r>
      <rPr>
        <b/>
        <sz val="12"/>
        <rFont val="Times New Roman"/>
        <family val="1"/>
      </rPr>
      <t>maximum</t>
    </r>
    <r>
      <rPr>
        <sz val="12"/>
        <rFont val="Times New Roman"/>
        <family val="1"/>
      </rPr>
      <t xml:space="preserve"> amount for Fringe is                                         </t>
    </r>
  </si>
  <si>
    <t>FICA  @ 7.65%, Unemployment Insurance, Medical, Workers Compensation , Disability, Life insurance, &amp; Pension</t>
  </si>
  <si>
    <t>SUB-TOTAL CHANGES</t>
  </si>
  <si>
    <r>
      <t xml:space="preserve">     MODIFICATION SALARIES AND WAGES SUPPORT SHEET FOR  "</t>
    </r>
    <r>
      <rPr>
        <b/>
        <u/>
        <sz val="20"/>
        <rFont val="Arial"/>
        <family val="2"/>
      </rPr>
      <t xml:space="preserve">PART TIME" </t>
    </r>
    <r>
      <rPr>
        <b/>
        <u/>
        <sz val="18"/>
        <rFont val="Arial"/>
        <family val="2"/>
      </rPr>
      <t xml:space="preserve"> EMPLOYEES</t>
    </r>
  </si>
  <si>
    <r>
      <t xml:space="preserve"> Maximum</t>
    </r>
    <r>
      <rPr>
        <b/>
        <sz val="12"/>
        <rFont val="Arial"/>
        <family val="2"/>
      </rPr>
      <t xml:space="preserve">
Annual Salary</t>
    </r>
  </si>
  <si>
    <r>
      <t xml:space="preserve"> </t>
    </r>
    <r>
      <rPr>
        <b/>
        <u/>
        <sz val="12"/>
        <rFont val="Arial"/>
        <family val="2"/>
      </rPr>
      <t>Maximum</t>
    </r>
    <r>
      <rPr>
        <b/>
        <sz val="12"/>
        <rFont val="Arial"/>
        <family val="2"/>
      </rPr>
      <t xml:space="preserve"> HOURLY RATE</t>
    </r>
  </si>
  <si>
    <t>Changes (+ OR -)</t>
  </si>
  <si>
    <t>E-Mail</t>
  </si>
  <si>
    <t>Vendors</t>
  </si>
  <si>
    <t>Fiscal Conduit</t>
  </si>
  <si>
    <t>Consultants</t>
  </si>
  <si>
    <t>TOTAL NON STAFF SERVICES</t>
  </si>
  <si>
    <t>Other Operational Costs (total of Lines 3710 &amp; 3720)</t>
  </si>
  <si>
    <r>
      <t>Central Insurance Package</t>
    </r>
    <r>
      <rPr>
        <sz val="11"/>
        <rFont val="Arial"/>
        <family val="2"/>
      </rPr>
      <t xml:space="preserve"> </t>
    </r>
  </si>
  <si>
    <r>
      <t>CONSULTANT SERVICES</t>
    </r>
    <r>
      <rPr>
        <b/>
        <sz val="10"/>
        <rFont val="Arial"/>
        <family val="2"/>
      </rPr>
      <t>(Attach New Consultant Agreement)</t>
    </r>
  </si>
  <si>
    <t>FISCAL CONDUIT</t>
  </si>
  <si>
    <r>
      <t xml:space="preserve">OTHER OPERATIONAL COSTS </t>
    </r>
    <r>
      <rPr>
        <b/>
        <sz val="9"/>
        <rFont val="Arial"/>
        <family val="2"/>
      </rPr>
      <t xml:space="preserve"> (total of Lines 3710 &amp; 3720)</t>
    </r>
  </si>
  <si>
    <t xml:space="preserve">Liability Ins, Postage,  Admission tickets, Printing &amp; Publications </t>
  </si>
  <si>
    <t>Food &amp; Refreshments, and Participant Costs, Sports Supplies, Etc.</t>
  </si>
  <si>
    <t>Amendment #:</t>
  </si>
  <si>
    <t>Complete only if you need additional lines</t>
  </si>
  <si>
    <t>Description of Service</t>
  </si>
  <si>
    <t>Line 6</t>
  </si>
  <si>
    <t>Line 7</t>
  </si>
  <si>
    <t>Line 8</t>
  </si>
  <si>
    <t>Line 9</t>
  </si>
  <si>
    <t>Line 10</t>
  </si>
  <si>
    <t>Line 11</t>
  </si>
  <si>
    <t>Line 12</t>
  </si>
  <si>
    <t>Line 13</t>
  </si>
  <si>
    <t>Line 14</t>
  </si>
  <si>
    <t>Line 15</t>
  </si>
  <si>
    <t>Line 16</t>
  </si>
  <si>
    <t>Line 17</t>
  </si>
  <si>
    <t>Line 18</t>
  </si>
  <si>
    <t>Prov EIN</t>
  </si>
  <si>
    <t>Line 4</t>
  </si>
  <si>
    <t>Line 5</t>
  </si>
  <si>
    <t>Page 1 of 6</t>
  </si>
  <si>
    <t>Page 2 of 6</t>
  </si>
  <si>
    <t>Page 3 of 6</t>
  </si>
  <si>
    <t>Page 4 of 6</t>
  </si>
  <si>
    <t>Page 5 of 6</t>
  </si>
  <si>
    <t>Page 6 of 6</t>
  </si>
  <si>
    <t>Consultant Name (Cont'd Page 4)</t>
  </si>
  <si>
    <r>
      <t xml:space="preserve">Please note: </t>
    </r>
    <r>
      <rPr>
        <i/>
        <u/>
        <sz val="9"/>
        <rFont val="Arial"/>
        <family val="2"/>
      </rPr>
      <t>All highlighted fields (Blue) are calculated automatically and cannot be changed manually.</t>
    </r>
  </si>
  <si>
    <t xml:space="preserve"> TYPE OF SERVICE</t>
  </si>
  <si>
    <t xml:space="preserve"> VENDOR                                               </t>
  </si>
  <si>
    <r>
      <t xml:space="preserve">SPACE  COST </t>
    </r>
    <r>
      <rPr>
        <b/>
        <sz val="9"/>
        <rFont val="Arial"/>
        <family val="2"/>
      </rPr>
      <t>(total of Lines 3410 &amp; 3420)</t>
    </r>
  </si>
  <si>
    <t>Space  / Other *</t>
  </si>
  <si>
    <t>Space Cost (total of Lines 3410 &amp; 3420)</t>
  </si>
  <si>
    <t xml:space="preserve">Full time employees must work 35 or more  hours per week </t>
  </si>
  <si>
    <t>If you are creating a new line that was not on your budget please indicate 'Y" in the new line column and fill out the appropriate columns</t>
  </si>
  <si>
    <r>
      <t xml:space="preserve"> </t>
    </r>
    <r>
      <rPr>
        <b/>
        <sz val="12"/>
        <rFont val="Arial"/>
        <family val="2"/>
      </rPr>
      <t>Position/Title</t>
    </r>
  </si>
  <si>
    <t>If you are creating a new line that was not on your budget please indicate "Y" in the new line column</t>
  </si>
  <si>
    <t xml:space="preserve">Part time employees must work less than 35 hours per week </t>
  </si>
  <si>
    <t>Items shaded in black may not be modified</t>
  </si>
  <si>
    <t>STIPENDS</t>
  </si>
  <si>
    <t>EU -  EDUCATION SPECIALIST</t>
  </si>
  <si>
    <t>EU</t>
  </si>
  <si>
    <t>EDUCATION SPECIALIST</t>
  </si>
  <si>
    <t>XX</t>
  </si>
  <si>
    <t>COLA ASC INCREASE</t>
  </si>
  <si>
    <t>Bank Charges, Training and Conferences, Audit Fee</t>
  </si>
  <si>
    <t xml:space="preserve">includes Cable, Telephone, Internet </t>
  </si>
  <si>
    <t>Liability Insurance, Worker's Compensation and Disability, are covered under the DYCD Central Insurance Program (CIP).</t>
  </si>
  <si>
    <r>
      <t xml:space="preserve">CENTRAL INSURANCE PROGRAM (CIP) - </t>
    </r>
    <r>
      <rPr>
        <b/>
        <sz val="12"/>
        <color rgb="FFFF0000"/>
        <rFont val="Arial"/>
        <family val="2"/>
      </rPr>
      <t>4.5% of Total Budgeted Amount</t>
    </r>
  </si>
  <si>
    <t>Additional Sheet for Consultants and Subcontractors (Continued from Page 4)</t>
  </si>
  <si>
    <t>Subcontractor Name (Cont'd Page 4)</t>
  </si>
  <si>
    <t>DYCD Title Codes</t>
  </si>
  <si>
    <t>NON STAFF SERVICES</t>
  </si>
  <si>
    <t>Subcontractors</t>
  </si>
  <si>
    <r>
      <rPr>
        <sz val="10"/>
        <color rgb="FFFF0000"/>
        <rFont val="Arial"/>
        <family val="2"/>
      </rPr>
      <t>*</t>
    </r>
    <r>
      <rPr>
        <sz val="10"/>
        <rFont val="Arial"/>
        <family val="2"/>
      </rPr>
      <t xml:space="preserve"> Fringe Benefits </t>
    </r>
  </si>
  <si>
    <r>
      <rPr>
        <sz val="10"/>
        <color rgb="FFFF0000"/>
        <rFont val="Arial"/>
        <family val="2"/>
      </rPr>
      <t>**</t>
    </r>
    <r>
      <rPr>
        <sz val="10"/>
        <rFont val="Arial"/>
        <family val="2"/>
      </rPr>
      <t xml:space="preserve"> Central Insurance Program (CIP)</t>
    </r>
  </si>
  <si>
    <r>
      <rPr>
        <b/>
        <sz val="12"/>
        <color rgb="FFFF0000"/>
        <rFont val="Times New Roman"/>
        <family val="1"/>
      </rPr>
      <t>**</t>
    </r>
    <r>
      <rPr>
        <b/>
        <sz val="12"/>
        <rFont val="Times New Roman"/>
        <family val="1"/>
      </rPr>
      <t xml:space="preserve"> CIP rate is 4.5% of total budget.</t>
    </r>
  </si>
  <si>
    <r>
      <t xml:space="preserve">SUBCONTRACTORS </t>
    </r>
    <r>
      <rPr>
        <b/>
        <sz val="11"/>
        <rFont val="Arial"/>
        <family val="2"/>
      </rPr>
      <t>(</t>
    </r>
    <r>
      <rPr>
        <b/>
        <sz val="9"/>
        <rFont val="Arial"/>
        <family val="2"/>
      </rPr>
      <t>Attach New Sub-Contract Agreement with EIN#</t>
    </r>
    <r>
      <rPr>
        <b/>
        <sz val="11"/>
        <rFont val="Arial"/>
        <family val="2"/>
      </rPr>
      <t>)</t>
    </r>
  </si>
  <si>
    <t>The maximum rate is 35%; and the minimum rate is 7.99% of the total salaries. If under Fiscal Agent, the minimum rate is 12.99%.</t>
  </si>
  <si>
    <r>
      <rPr>
        <b/>
        <sz val="12"/>
        <color rgb="FFFF0000"/>
        <rFont val="Times New Roman"/>
        <family val="1"/>
      </rPr>
      <t>*</t>
    </r>
    <r>
      <rPr>
        <b/>
        <sz val="12"/>
        <rFont val="Times New Roman"/>
        <family val="1"/>
      </rPr>
      <t xml:space="preserve"> When NOT under DYCD'S Fiscal Agent, the maximum rate is 35%; and the minimum rate is 7.99% of the total salaries and wages.</t>
    </r>
  </si>
  <si>
    <t>except for federally funded contracts, subject to Uniform Guidance (see fiscal manual)</t>
  </si>
  <si>
    <r>
      <t xml:space="preserve">BUDGET MODIFICATION FORM FY </t>
    </r>
    <r>
      <rPr>
        <b/>
        <sz val="16"/>
        <rFont val="Arial"/>
        <family val="2"/>
      </rPr>
      <t>2020</t>
    </r>
  </si>
  <si>
    <t>(FY 2020 - 7/1/2019 to 6/30/2020)</t>
  </si>
  <si>
    <t>Revised January 2020</t>
  </si>
  <si>
    <t>* If you are increasing your space cost allocation, attach a new Space Cost Allocation Plan.</t>
  </si>
  <si>
    <t>Indirect Rate %</t>
  </si>
  <si>
    <t>Rent</t>
  </si>
  <si>
    <t>Client Stipends</t>
  </si>
  <si>
    <t>Incentive Payment</t>
  </si>
  <si>
    <t>Client Transportation</t>
  </si>
  <si>
    <t>Indirect Rate Amount</t>
  </si>
  <si>
    <t xml:space="preserve">Total Budget </t>
  </si>
  <si>
    <r>
      <rPr>
        <b/>
        <sz val="10"/>
        <color rgb="FFFF0000"/>
        <rFont val="Arial"/>
        <family val="2"/>
      </rPr>
      <t xml:space="preserve">
</t>
    </r>
    <r>
      <rPr>
        <b/>
        <sz val="10"/>
        <rFont val="Arial"/>
        <family val="2"/>
      </rPr>
      <t xml:space="preserve">
</t>
    </r>
  </si>
  <si>
    <r>
      <t>3720</t>
    </r>
    <r>
      <rPr>
        <sz val="10"/>
        <rFont val="Arial"/>
        <family val="2"/>
      </rPr>
      <t xml:space="preserve">     Indirect Cost</t>
    </r>
  </si>
  <si>
    <t xml:space="preserve">OPTION A : Opt-In to New City of NY Cost Policy </t>
  </si>
  <si>
    <t xml:space="preserve">OPTION B: Opt-Out of New City of NY Cost Policy </t>
  </si>
  <si>
    <t>*** Rates greater than 10% require supporting documentation. Please see fiscal manual</t>
  </si>
  <si>
    <r>
      <rPr>
        <b/>
        <sz val="16"/>
        <color rgb="FFFF0000"/>
        <rFont val="Calibri"/>
        <family val="2"/>
        <scheme val="minor"/>
      </rPr>
      <t>(NEW)</t>
    </r>
    <r>
      <rPr>
        <b/>
        <sz val="16"/>
        <color theme="1"/>
        <rFont val="Calibri"/>
        <family val="2"/>
        <scheme val="minor"/>
      </rPr>
      <t xml:space="preserve"> SUPPLEMENTAL INDIRECT RATE VERIFICATION WORKSHEET</t>
    </r>
  </si>
  <si>
    <r>
      <t xml:space="preserve">This form is designed to determine if supporting documentation (CPA letter or NICRA) is needed for budget approval, based on the amount allocated for indirect expenses. 
If applicable, contractors have the option to "opt out" of the implementation of the new Cost Manual and the changes to the indirect calculation. 
Please note, the "opt In" option is automatically applied to all new, renewal, or negotiated acquisition extension contracts. 
Choose </t>
    </r>
    <r>
      <rPr>
        <b/>
        <u/>
        <sz val="11"/>
        <color theme="1"/>
        <rFont val="Calibri"/>
        <family val="2"/>
        <scheme val="minor"/>
      </rPr>
      <t>one</t>
    </r>
    <r>
      <rPr>
        <sz val="11"/>
        <color theme="1"/>
        <rFont val="Calibri"/>
        <family val="2"/>
        <scheme val="minor"/>
      </rPr>
      <t xml:space="preserve"> option and complete the yellow highlighted fields below. </t>
    </r>
  </si>
  <si>
    <r>
      <rPr>
        <b/>
        <sz val="11"/>
        <color theme="1"/>
        <rFont val="Calibri"/>
        <family val="2"/>
        <scheme val="minor"/>
      </rPr>
      <t xml:space="preserve">Instructions: </t>
    </r>
    <r>
      <rPr>
        <i/>
        <sz val="11"/>
        <color theme="1"/>
        <rFont val="Calibri"/>
        <family val="2"/>
        <scheme val="minor"/>
      </rPr>
      <t xml:space="preserve">
</t>
    </r>
    <r>
      <rPr>
        <i/>
        <vertAlign val="superscript"/>
        <sz val="11"/>
        <color rgb="FFFF0000"/>
        <rFont val="Calibri"/>
        <family val="2"/>
        <scheme val="minor"/>
      </rPr>
      <t>1</t>
    </r>
    <r>
      <rPr>
        <i/>
        <vertAlign val="superscript"/>
        <sz val="11"/>
        <color theme="1"/>
        <rFont val="Calibri"/>
        <family val="2"/>
        <scheme val="minor"/>
      </rPr>
      <t>.</t>
    </r>
    <r>
      <rPr>
        <i/>
        <sz val="11"/>
        <color theme="1"/>
        <rFont val="Calibri"/>
        <family val="2"/>
        <scheme val="minor"/>
      </rPr>
      <t xml:space="preserve"> If the individual cost of Equipment is less than $5K, DO NOT INCLUDE!
</t>
    </r>
    <r>
      <rPr>
        <i/>
        <vertAlign val="superscript"/>
        <sz val="11"/>
        <color rgb="FFFF0000"/>
        <rFont val="Calibri"/>
        <family val="2"/>
        <scheme val="minor"/>
      </rPr>
      <t>2.</t>
    </r>
    <r>
      <rPr>
        <i/>
        <sz val="11"/>
        <color theme="1"/>
        <rFont val="Calibri"/>
        <family val="2"/>
        <scheme val="minor"/>
      </rPr>
      <t xml:space="preserve"> If the individual Subcontractor cost is less than $25K, DO NOT INCLUDE!</t>
    </r>
  </si>
  <si>
    <r>
      <t xml:space="preserve">SUPPLEMENTAL INDIRECT RATE VERIFICATION WORKSHEET
</t>
    </r>
    <r>
      <rPr>
        <b/>
        <i/>
        <sz val="10"/>
        <rFont val="Times New Roman"/>
        <family val="1"/>
      </rPr>
      <t>Please enter amounts from budget as applicable</t>
    </r>
    <r>
      <rPr>
        <b/>
        <sz val="11"/>
        <rFont val="Times New Roman"/>
        <family val="1"/>
      </rPr>
      <t xml:space="preserve">
</t>
    </r>
  </si>
  <si>
    <r>
      <rPr>
        <vertAlign val="superscript"/>
        <sz val="11"/>
        <color rgb="FFFF0000"/>
        <rFont val="Times New Roman"/>
        <family val="1"/>
      </rPr>
      <t>1.</t>
    </r>
    <r>
      <rPr>
        <vertAlign val="subscript"/>
        <sz val="11"/>
        <color theme="1"/>
        <rFont val="Times New Roman"/>
        <family val="1"/>
      </rPr>
      <t xml:space="preserve"> </t>
    </r>
    <r>
      <rPr>
        <sz val="11"/>
        <color theme="1"/>
        <rFont val="Times New Roman"/>
        <family val="1"/>
      </rPr>
      <t>Equipment (if &gt;$5K)</t>
    </r>
  </si>
  <si>
    <r>
      <rPr>
        <vertAlign val="superscript"/>
        <sz val="11"/>
        <color rgb="FFFF0000"/>
        <rFont val="Times New Roman"/>
        <family val="1"/>
      </rPr>
      <t>2.</t>
    </r>
    <r>
      <rPr>
        <sz val="11"/>
        <color theme="1"/>
        <rFont val="Times New Roman"/>
        <family val="1"/>
      </rPr>
      <t xml:space="preserve"> Subcontractor (if&gt;$25K)</t>
    </r>
  </si>
  <si>
    <t xml:space="preserve">If applicable - &lt; $25K = $420 ; &gt;$25K = 3% </t>
  </si>
  <si>
    <t>Breakdown of the "Other Costs" line 3710</t>
  </si>
  <si>
    <t>Expense Type</t>
  </si>
  <si>
    <t>Amount</t>
  </si>
  <si>
    <t>M/WBE Qualified Expenses</t>
  </si>
  <si>
    <t>Advertising</t>
  </si>
  <si>
    <t>Printing</t>
  </si>
  <si>
    <t>Training</t>
  </si>
  <si>
    <t>Refreshments/catering</t>
  </si>
  <si>
    <t>Other Qualified Expense (Please specify below)</t>
  </si>
  <si>
    <t>Total Qualified Expenses (Added in the M/WBE goal calculation)</t>
  </si>
  <si>
    <r>
      <t> </t>
    </r>
    <r>
      <rPr>
        <b/>
        <sz val="14"/>
        <color rgb="FF1F497D"/>
        <rFont val="Calibri"/>
        <family val="2"/>
      </rPr>
      <t>M/WBE Non-Qualified Expenses</t>
    </r>
  </si>
  <si>
    <t> Liability Insurance</t>
  </si>
  <si>
    <t xml:space="preserve">Background check &amp; fingerprinting fees </t>
  </si>
  <si>
    <t>Postage</t>
  </si>
  <si>
    <t> Bank charges</t>
  </si>
  <si>
    <t>Admission Fees</t>
  </si>
  <si>
    <r>
      <t xml:space="preserve"> Other </t>
    </r>
    <r>
      <rPr>
        <b/>
        <sz val="11"/>
        <color rgb="FF1F497D"/>
        <rFont val="Calibri"/>
        <family val="2"/>
      </rPr>
      <t xml:space="preserve">Non-Qualified Expense </t>
    </r>
    <r>
      <rPr>
        <b/>
        <sz val="11"/>
        <color rgb="FF000000"/>
        <rFont val="Calibri"/>
        <family val="2"/>
      </rPr>
      <t>(Please specify below)</t>
    </r>
  </si>
  <si>
    <t>Total Non-Qualified Expenses</t>
  </si>
  <si>
    <t>Total Expenses (Qualified and Non-Qualified)</t>
  </si>
  <si>
    <t>Total Budgeted Other Costs (Line 3710)</t>
  </si>
  <si>
    <t>FY2020 (07/01/2019 to 06/30/2020)</t>
  </si>
  <si>
    <t>M/WBE Goal Calculation</t>
  </si>
  <si>
    <t>Code</t>
  </si>
  <si>
    <t>M/WBE Qualified Category</t>
  </si>
  <si>
    <t>2100</t>
  </si>
  <si>
    <t>2200</t>
  </si>
  <si>
    <t>2400</t>
  </si>
  <si>
    <t>Other Operational Costs (Line 3710 only)</t>
  </si>
  <si>
    <r>
      <t xml:space="preserve"> </t>
    </r>
    <r>
      <rPr>
        <sz val="12"/>
        <rFont val="Arial"/>
        <family val="2"/>
      </rPr>
      <t>Other Costs (Qualified Expenses only)</t>
    </r>
  </si>
  <si>
    <t>Total MWBE Qualified Categories</t>
  </si>
  <si>
    <t>M/WBE Goal (30% of the Total MWBE Qualified Categories)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</si>
</sst>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164" formatCode="mm/dd/yy"/>
    <numFmt numFmtId="165" formatCode="&quot;$&quot;#,##0"/>
    <numFmt numFmtId="166" formatCode="&quot;$&quot;#,##0.00"/>
    <numFmt numFmtId="167" formatCode="[&lt;=9999999]###\-####;\(###\)\ ###\-####"/>
    <numFmt numFmtId="168" formatCode="0;\-0;;@"/>
    <numFmt numFmtId="169" formatCode="_(&quot;$&quot;* #,##0_);_(&quot;$&quot;* \(#,##0\);_(&quot;$&quot;* &quot;-&quot;??_);_(@_)"/>
    <numFmt numFmtId="170" formatCode="00000"/>
  </numFmts>
  <fonts count="9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4"/>
      <name val="Arial"/>
      <family val="2"/>
    </font>
    <font>
      <sz val="6"/>
      <name val="Arial"/>
      <family val="2"/>
    </font>
    <font>
      <b/>
      <sz val="12"/>
      <name val="Arial"/>
      <family val="2"/>
    </font>
    <font>
      <b/>
      <sz val="12"/>
      <name val="Arial"/>
      <family val="2"/>
    </font>
    <font>
      <sz val="8"/>
      <name val="Arial"/>
      <family val="2"/>
    </font>
    <font>
      <u/>
      <sz val="12"/>
      <name val="Arial"/>
      <family val="2"/>
    </font>
    <font>
      <b/>
      <sz val="10"/>
      <name val="Arial"/>
      <family val="2"/>
    </font>
    <font>
      <sz val="12"/>
      <name val="Arial"/>
      <family val="2"/>
    </font>
    <font>
      <b/>
      <u/>
      <sz val="10"/>
      <name val="Arial"/>
      <family val="2"/>
    </font>
    <font>
      <u/>
      <sz val="12"/>
      <name val="Arial"/>
      <family val="2"/>
    </font>
    <font>
      <b/>
      <sz val="8"/>
      <name val="Arial"/>
      <family val="2"/>
    </font>
    <font>
      <sz val="11"/>
      <name val="Arial"/>
      <family val="2"/>
    </font>
    <font>
      <b/>
      <sz val="8"/>
      <name val="Arial"/>
      <family val="2"/>
    </font>
    <font>
      <b/>
      <u/>
      <sz val="18"/>
      <name val="Arial"/>
      <family val="2"/>
    </font>
    <font>
      <b/>
      <u/>
      <sz val="12"/>
      <name val="Arial"/>
      <family val="2"/>
    </font>
    <font>
      <b/>
      <sz val="10"/>
      <name val="Arial"/>
      <family val="2"/>
    </font>
    <font>
      <sz val="10"/>
      <name val="Arial"/>
      <family val="2"/>
    </font>
    <font>
      <sz val="14"/>
      <name val="Arial"/>
      <family val="2"/>
    </font>
    <font>
      <b/>
      <u/>
      <sz val="14"/>
      <name val="Arial"/>
      <family val="2"/>
    </font>
    <font>
      <sz val="8"/>
      <name val="Arial"/>
      <family val="2"/>
    </font>
    <font>
      <b/>
      <sz val="15"/>
      <name val="Arial"/>
      <family val="2"/>
    </font>
    <font>
      <b/>
      <sz val="16"/>
      <name val="Arial"/>
      <family val="2"/>
    </font>
    <font>
      <sz val="15"/>
      <name val="Arial"/>
      <family val="2"/>
    </font>
    <font>
      <sz val="14"/>
      <name val="Courier"/>
      <family val="3"/>
    </font>
    <font>
      <sz val="14"/>
      <name val="Arial"/>
      <family val="2"/>
    </font>
    <font>
      <sz val="10"/>
      <name val="Arial"/>
      <family val="2"/>
    </font>
    <font>
      <sz val="10"/>
      <name val="Courier"/>
      <family val="3"/>
    </font>
    <font>
      <sz val="12"/>
      <name val="Arial"/>
      <family val="2"/>
    </font>
    <font>
      <sz val="10"/>
      <name val="Arial"/>
      <family val="2"/>
    </font>
    <font>
      <b/>
      <u/>
      <sz val="10"/>
      <name val="Arial"/>
      <family val="2"/>
    </font>
    <font>
      <sz val="10"/>
      <name val="Arial"/>
      <family val="2"/>
    </font>
    <font>
      <sz val="10"/>
      <color indexed="8"/>
      <name val="Arial"/>
      <family val="2"/>
    </font>
    <font>
      <sz val="15"/>
      <name val="Arial"/>
      <family val="2"/>
    </font>
    <font>
      <b/>
      <sz val="15"/>
      <name val="Arial"/>
      <family val="2"/>
    </font>
    <font>
      <b/>
      <u/>
      <sz val="12"/>
      <name val="Times New Roman"/>
      <family val="1"/>
    </font>
    <font>
      <b/>
      <i/>
      <u/>
      <sz val="12"/>
      <name val="Times New Roman"/>
      <family val="1"/>
    </font>
    <font>
      <b/>
      <u/>
      <sz val="14"/>
      <name val="Times New Roman"/>
      <family val="1"/>
    </font>
    <font>
      <b/>
      <i/>
      <u/>
      <sz val="14"/>
      <name val="Times New Roman"/>
      <family val="1"/>
    </font>
    <font>
      <b/>
      <sz val="11"/>
      <name val="Arial"/>
      <family val="2"/>
    </font>
    <font>
      <b/>
      <sz val="12"/>
      <name val="Times New Roman"/>
      <family val="1"/>
    </font>
    <font>
      <b/>
      <u/>
      <sz val="20"/>
      <name val="Arial"/>
      <family val="2"/>
    </font>
    <font>
      <b/>
      <sz val="14"/>
      <color indexed="12"/>
      <name val="Arial"/>
      <family val="2"/>
    </font>
    <font>
      <b/>
      <sz val="25"/>
      <color indexed="53"/>
      <name val="Arial"/>
      <family val="2"/>
    </font>
    <font>
      <b/>
      <sz val="15"/>
      <color indexed="53"/>
      <name val="Times New Roman"/>
      <family val="1"/>
    </font>
    <font>
      <sz val="12"/>
      <name val="Times New Roman"/>
      <family val="1"/>
    </font>
    <font>
      <sz val="12"/>
      <color indexed="10"/>
      <name val="Arial"/>
      <family val="2"/>
    </font>
    <font>
      <b/>
      <u/>
      <sz val="11"/>
      <name val="Arial"/>
      <family val="2"/>
    </font>
    <font>
      <b/>
      <sz val="9"/>
      <name val="Arial"/>
      <family val="2"/>
    </font>
    <font>
      <sz val="12"/>
      <name val="Courier"/>
      <family val="3"/>
    </font>
    <font>
      <sz val="10"/>
      <name val="Times New Roman"/>
      <family val="1"/>
    </font>
    <font>
      <b/>
      <sz val="10"/>
      <name val="Times New Roman"/>
      <family val="1"/>
    </font>
    <font>
      <b/>
      <sz val="9"/>
      <name val="Arial"/>
      <family val="2"/>
    </font>
    <font>
      <sz val="9"/>
      <name val="Arial"/>
      <family val="2"/>
    </font>
    <font>
      <b/>
      <u/>
      <sz val="9"/>
      <name val="Arial"/>
      <family val="2"/>
    </font>
    <font>
      <i/>
      <u/>
      <sz val="9"/>
      <name val="Arial"/>
      <family val="2"/>
    </font>
    <font>
      <sz val="9"/>
      <name val="Arial"/>
      <family val="2"/>
    </font>
    <font>
      <b/>
      <sz val="12"/>
      <color rgb="FFFF0000"/>
      <name val="Arial"/>
      <family val="2"/>
    </font>
    <font>
      <sz val="10"/>
      <color rgb="FFFF0000"/>
      <name val="Arial"/>
      <family val="2"/>
    </font>
    <font>
      <b/>
      <sz val="12"/>
      <color rgb="FFFF0000"/>
      <name val="Times New Roman"/>
      <family val="1"/>
    </font>
    <font>
      <b/>
      <sz val="10"/>
      <color rgb="FFFF0000"/>
      <name val="Arial"/>
      <family val="2"/>
    </font>
    <font>
      <sz val="10"/>
      <name val="Arial"/>
      <family val="2"/>
    </font>
    <font>
      <sz val="11"/>
      <color theme="1"/>
      <name val="Times New Roman"/>
      <family val="1"/>
    </font>
    <font>
      <b/>
      <sz val="11"/>
      <color theme="1"/>
      <name val="Times New Roman"/>
      <family val="1"/>
    </font>
    <font>
      <sz val="11"/>
      <color rgb="FFFF0000"/>
      <name val="Times New Roman"/>
      <family val="1"/>
    </font>
    <font>
      <b/>
      <sz val="11"/>
      <name val="Times New Roman"/>
      <family val="1"/>
    </font>
    <font>
      <b/>
      <i/>
      <sz val="10"/>
      <name val="Times New Roman"/>
      <family val="1"/>
    </font>
    <font>
      <b/>
      <sz val="11"/>
      <color rgb="FFFF0000"/>
      <name val="Calibri"/>
      <family val="2"/>
      <scheme val="minor"/>
    </font>
    <font>
      <b/>
      <sz val="11"/>
      <color theme="1"/>
      <name val="Calibri"/>
      <family val="2"/>
      <scheme val="minor"/>
    </font>
    <font>
      <b/>
      <sz val="16"/>
      <color theme="1"/>
      <name val="Calibri"/>
      <family val="2"/>
      <scheme val="minor"/>
    </font>
    <font>
      <i/>
      <sz val="11"/>
      <name val="Calibri"/>
      <family val="2"/>
    </font>
    <font>
      <i/>
      <sz val="11"/>
      <color theme="1"/>
      <name val="Calibri"/>
      <family val="2"/>
      <scheme val="minor"/>
    </font>
    <font>
      <sz val="11"/>
      <name val="Times New Roman"/>
      <family val="1"/>
    </font>
    <font>
      <b/>
      <sz val="16"/>
      <color rgb="FFFF0000"/>
      <name val="Calibri"/>
      <family val="2"/>
      <scheme val="minor"/>
    </font>
    <font>
      <b/>
      <u/>
      <sz val="11"/>
      <color theme="1"/>
      <name val="Calibri"/>
      <family val="2"/>
      <scheme val="minor"/>
    </font>
    <font>
      <i/>
      <vertAlign val="superscript"/>
      <sz val="11"/>
      <color rgb="FFFF0000"/>
      <name val="Calibri"/>
      <family val="2"/>
      <scheme val="minor"/>
    </font>
    <font>
      <i/>
      <vertAlign val="superscript"/>
      <sz val="11"/>
      <color theme="1"/>
      <name val="Calibri"/>
      <family val="2"/>
      <scheme val="minor"/>
    </font>
    <font>
      <vertAlign val="superscript"/>
      <sz val="11"/>
      <color rgb="FFFF0000"/>
      <name val="Times New Roman"/>
      <family val="1"/>
    </font>
    <font>
      <vertAlign val="subscript"/>
      <sz val="11"/>
      <color theme="1"/>
      <name val="Times New Roman"/>
      <family val="1"/>
    </font>
    <font>
      <sz val="12"/>
      <color rgb="FFFF0000"/>
      <name val="Arial"/>
      <family val="2"/>
    </font>
    <font>
      <sz val="12"/>
      <name val="Arial"/>
      <family val="2"/>
    </font>
    <font>
      <b/>
      <sz val="18"/>
      <color rgb="FF000000"/>
      <name val="Calibri"/>
      <family val="2"/>
    </font>
    <font>
      <b/>
      <sz val="14"/>
      <color rgb="FF000000"/>
      <name val="Calibri"/>
      <family val="2"/>
    </font>
    <font>
      <sz val="11"/>
      <name val="Calibri"/>
      <family val="2"/>
    </font>
    <font>
      <b/>
      <sz val="14"/>
      <color rgb="FF1F497D"/>
      <name val="Calibri"/>
      <family val="2"/>
    </font>
    <font>
      <sz val="11"/>
      <color rgb="FF000000"/>
      <name val="Calibri"/>
      <family val="2"/>
    </font>
    <font>
      <b/>
      <sz val="11"/>
      <name val="Calibri"/>
      <family val="2"/>
    </font>
    <font>
      <b/>
      <sz val="11"/>
      <color rgb="FF1F497D"/>
      <name val="Calibri"/>
      <family val="2"/>
    </font>
    <font>
      <sz val="14"/>
      <color rgb="FF000000"/>
      <name val="Calibri"/>
      <family val="2"/>
    </font>
    <font>
      <b/>
      <sz val="11"/>
      <color rgb="FF000000"/>
      <name val="Calibri"/>
      <family val="2"/>
    </font>
  </fonts>
  <fills count="1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indexed="22"/>
        <bgColor indexed="9"/>
      </patternFill>
    </fill>
    <fill>
      <patternFill patternType="gray125">
        <fgColor indexed="8"/>
      </patternFill>
    </fill>
    <fill>
      <patternFill patternType="gray125">
        <fgColor indexed="8"/>
        <bgColor indexed="9"/>
      </patternFill>
    </fill>
    <fill>
      <patternFill patternType="solid">
        <fgColor indexed="41"/>
        <bgColor indexed="9"/>
      </patternFill>
    </fill>
    <fill>
      <patternFill patternType="solid">
        <fgColor indexed="41"/>
        <bgColor indexed="64"/>
      </patternFill>
    </fill>
    <fill>
      <patternFill patternType="solid">
        <fgColor indexed="8"/>
        <bgColor indexed="64"/>
      </patternFill>
    </fill>
    <fill>
      <patternFill patternType="solid">
        <fgColor indexed="63"/>
        <bgColor indexed="64"/>
      </patternFill>
    </fill>
    <fill>
      <patternFill patternType="solid">
        <fgColor indexed="43"/>
        <bgColor indexed="64"/>
      </patternFill>
    </fill>
    <fill>
      <patternFill patternType="gray0625">
        <fgColor indexed="8"/>
        <bgColor indexed="9"/>
      </patternFill>
    </fill>
    <fill>
      <patternFill patternType="solid">
        <fgColor rgb="FFFFFF0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s>
  <borders count="116">
    <border>
      <left/>
      <right/>
      <top/>
      <bottom/>
      <diagonal/>
    </border>
    <border>
      <left style="thin">
        <color indexed="22"/>
      </left>
      <right style="thin">
        <color indexed="22"/>
      </right>
      <top style="thin">
        <color indexed="22"/>
      </top>
      <bottom style="thin">
        <color indexed="22"/>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style="double">
        <color indexed="8"/>
      </right>
      <top style="double">
        <color indexed="8"/>
      </top>
      <bottom style="double">
        <color indexed="8"/>
      </bottom>
      <diagonal/>
    </border>
    <border>
      <left style="thick">
        <color indexed="8"/>
      </left>
      <right style="double">
        <color indexed="8"/>
      </right>
      <top style="double">
        <color indexed="8"/>
      </top>
      <bottom style="double">
        <color indexed="8"/>
      </bottom>
      <diagonal/>
    </border>
    <border>
      <left style="thick">
        <color indexed="8"/>
      </left>
      <right/>
      <top/>
      <bottom/>
      <diagonal/>
    </border>
    <border>
      <left/>
      <right/>
      <top/>
      <bottom style="thick">
        <color indexed="8"/>
      </bottom>
      <diagonal/>
    </border>
    <border>
      <left style="thick">
        <color indexed="8"/>
      </left>
      <right style="thick">
        <color indexed="8"/>
      </right>
      <top/>
      <bottom style="thick">
        <color indexed="8"/>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style="thick">
        <color indexed="8"/>
      </bottom>
      <diagonal/>
    </border>
    <border>
      <left/>
      <right style="thick">
        <color indexed="8"/>
      </right>
      <top/>
      <bottom style="thick">
        <color indexed="8"/>
      </bottom>
      <diagonal/>
    </border>
    <border>
      <left/>
      <right/>
      <top/>
      <bottom style="thin">
        <color indexed="8"/>
      </bottom>
      <diagonal/>
    </border>
    <border>
      <left/>
      <right/>
      <top style="thin">
        <color indexed="8"/>
      </top>
      <bottom/>
      <diagonal/>
    </border>
    <border>
      <left style="thick">
        <color indexed="8"/>
      </left>
      <right/>
      <top style="double">
        <color indexed="8"/>
      </top>
      <bottom style="double">
        <color indexed="8"/>
      </bottom>
      <diagonal/>
    </border>
    <border>
      <left/>
      <right style="thick">
        <color indexed="8"/>
      </right>
      <top style="double">
        <color indexed="8"/>
      </top>
      <bottom style="double">
        <color indexed="8"/>
      </bottom>
      <diagonal/>
    </border>
    <border>
      <left/>
      <right style="double">
        <color indexed="8"/>
      </right>
      <top style="double">
        <color indexed="8"/>
      </top>
      <bottom style="double">
        <color indexed="8"/>
      </bottom>
      <diagonal/>
    </border>
    <border>
      <left style="thin">
        <color indexed="8"/>
      </left>
      <right style="thin">
        <color indexed="8"/>
      </right>
      <top/>
      <bottom style="thin">
        <color indexed="8"/>
      </bottom>
      <diagonal/>
    </border>
    <border>
      <left style="thick">
        <color indexed="8"/>
      </left>
      <right style="thin">
        <color indexed="8"/>
      </right>
      <top style="double">
        <color indexed="8"/>
      </top>
      <bottom style="thin">
        <color indexed="8"/>
      </bottom>
      <diagonal/>
    </border>
    <border>
      <left style="thin">
        <color indexed="8"/>
      </left>
      <right style="thin">
        <color indexed="8"/>
      </right>
      <top style="thin">
        <color indexed="8"/>
      </top>
      <bottom style="thin">
        <color indexed="8"/>
      </bottom>
      <diagonal/>
    </border>
    <border>
      <left style="thick">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ck">
        <color indexed="8"/>
      </left>
      <right style="thin">
        <color indexed="8"/>
      </right>
      <top style="thin">
        <color indexed="8"/>
      </top>
      <bottom/>
      <diagonal/>
    </border>
    <border>
      <left style="double">
        <color indexed="8"/>
      </left>
      <right/>
      <top/>
      <bottom style="double">
        <color indexed="8"/>
      </bottom>
      <diagonal/>
    </border>
    <border>
      <left/>
      <right/>
      <top/>
      <bottom style="double">
        <color indexed="8"/>
      </bottom>
      <diagonal/>
    </border>
    <border>
      <left/>
      <right/>
      <top/>
      <bottom style="thin">
        <color indexed="64"/>
      </bottom>
      <diagonal/>
    </border>
    <border>
      <left/>
      <right/>
      <top style="thin">
        <color indexed="64"/>
      </top>
      <bottom style="thin">
        <color indexed="64"/>
      </bottom>
      <diagonal/>
    </border>
    <border>
      <left/>
      <right/>
      <top style="thin">
        <color indexed="8"/>
      </top>
      <bottom style="thin">
        <color indexed="8"/>
      </bottom>
      <diagonal/>
    </border>
    <border>
      <left style="thick">
        <color indexed="8"/>
      </left>
      <right style="thin">
        <color indexed="8"/>
      </right>
      <top/>
      <bottom style="thick">
        <color indexed="8"/>
      </bottom>
      <diagonal/>
    </border>
    <border>
      <left style="thin">
        <color indexed="8"/>
      </left>
      <right style="thin">
        <color indexed="8"/>
      </right>
      <top/>
      <bottom style="thick">
        <color indexed="8"/>
      </bottom>
      <diagonal/>
    </border>
    <border>
      <left style="thin">
        <color indexed="8"/>
      </left>
      <right style="thick">
        <color indexed="8"/>
      </right>
      <top/>
      <bottom style="thick">
        <color indexed="8"/>
      </bottom>
      <diagonal/>
    </border>
    <border>
      <left style="double">
        <color indexed="8"/>
      </left>
      <right/>
      <top style="double">
        <color indexed="8"/>
      </top>
      <bottom/>
      <diagonal/>
    </border>
    <border>
      <left/>
      <right style="thin">
        <color indexed="8"/>
      </right>
      <top style="thin">
        <color indexed="8"/>
      </top>
      <bottom style="thin">
        <color indexed="8"/>
      </bottom>
      <diagonal/>
    </border>
    <border>
      <left style="double">
        <color indexed="8"/>
      </left>
      <right/>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8"/>
      </right>
      <top/>
      <bottom style="thin">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right style="thin">
        <color indexed="8"/>
      </right>
      <top style="thin">
        <color indexed="8"/>
      </top>
      <bottom/>
      <diagonal/>
    </border>
    <border>
      <left style="double">
        <color indexed="8"/>
      </left>
      <right style="thin">
        <color indexed="8"/>
      </right>
      <top style="thin">
        <color indexed="8"/>
      </top>
      <bottom/>
      <diagonal/>
    </border>
    <border>
      <left style="thin">
        <color indexed="8"/>
      </left>
      <right style="thin">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ck">
        <color indexed="8"/>
      </right>
      <top style="medium">
        <color indexed="64"/>
      </top>
      <bottom/>
      <diagonal/>
    </border>
    <border>
      <left style="thick">
        <color indexed="8"/>
      </left>
      <right style="thick">
        <color indexed="8"/>
      </right>
      <top style="medium">
        <color indexed="64"/>
      </top>
      <bottom/>
      <diagonal/>
    </border>
    <border>
      <left style="thick">
        <color indexed="8"/>
      </left>
      <right style="medium">
        <color indexed="64"/>
      </right>
      <top style="medium">
        <color indexed="64"/>
      </top>
      <bottom/>
      <diagonal/>
    </border>
    <border>
      <left style="medium">
        <color indexed="64"/>
      </left>
      <right style="thick">
        <color indexed="8"/>
      </right>
      <top/>
      <bottom style="thick">
        <color indexed="8"/>
      </bottom>
      <diagonal/>
    </border>
    <border>
      <left style="thick">
        <color indexed="8"/>
      </left>
      <right style="medium">
        <color indexed="64"/>
      </right>
      <top/>
      <bottom style="thick">
        <color indexed="8"/>
      </bottom>
      <diagonal/>
    </border>
    <border>
      <left style="medium">
        <color indexed="64"/>
      </left>
      <right/>
      <top/>
      <bottom style="double">
        <color indexed="8"/>
      </bottom>
      <diagonal/>
    </border>
    <border>
      <left/>
      <right style="medium">
        <color indexed="64"/>
      </right>
      <top/>
      <bottom style="double">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double">
        <color indexed="8"/>
      </top>
      <bottom style="double">
        <color indexed="8"/>
      </bottom>
      <diagonal/>
    </border>
    <border>
      <left/>
      <right style="medium">
        <color indexed="64"/>
      </right>
      <top style="double">
        <color indexed="8"/>
      </top>
      <bottom style="double">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hair">
        <color indexed="8"/>
      </right>
      <top style="thin">
        <color indexed="8"/>
      </top>
      <bottom style="thin">
        <color indexed="8"/>
      </bottom>
      <diagonal/>
    </border>
    <border>
      <left style="medium">
        <color indexed="64"/>
      </left>
      <right/>
      <top style="thin">
        <color indexed="8"/>
      </top>
      <bottom style="thin">
        <color indexed="8"/>
      </bottom>
      <diagonal/>
    </border>
    <border>
      <left style="thin">
        <color indexed="8"/>
      </left>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8"/>
      </top>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top style="medium">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bottom style="thin">
        <color indexed="64"/>
      </bottom>
      <diagonal/>
    </border>
    <border>
      <left/>
      <right/>
      <top style="thin">
        <color indexed="64"/>
      </top>
      <bottom/>
      <diagonal/>
    </border>
    <border>
      <left style="thin">
        <color indexed="8"/>
      </left>
      <right style="medium">
        <color indexed="64"/>
      </right>
      <top style="thin">
        <color indexed="8"/>
      </top>
      <bottom/>
      <diagonal/>
    </border>
    <border>
      <left/>
      <right style="medium">
        <color indexed="64"/>
      </right>
      <top style="thin">
        <color indexed="8"/>
      </top>
      <bottom style="thin">
        <color indexed="8"/>
      </bottom>
      <diagonal/>
    </border>
    <border>
      <left style="double">
        <color indexed="8"/>
      </left>
      <right/>
      <top style="double">
        <color indexed="8"/>
      </top>
      <bottom style="thin">
        <color indexed="8"/>
      </bottom>
      <diagonal/>
    </border>
    <border>
      <left/>
      <right/>
      <top style="double">
        <color indexed="8"/>
      </top>
      <bottom style="thin">
        <color indexed="8"/>
      </bottom>
      <diagonal/>
    </border>
    <border>
      <left/>
      <right style="double">
        <color indexed="8"/>
      </right>
      <top style="double">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thin">
        <color indexed="8"/>
      </bottom>
      <diagonal/>
    </border>
    <border>
      <left style="double">
        <color indexed="8"/>
      </left>
      <right/>
      <top style="thin">
        <color indexed="8"/>
      </top>
      <bottom style="double">
        <color indexed="8"/>
      </bottom>
      <diagonal/>
    </border>
    <border>
      <left/>
      <right/>
      <top style="thin">
        <color indexed="8"/>
      </top>
      <bottom style="double">
        <color indexed="8"/>
      </bottom>
      <diagonal/>
    </border>
    <border>
      <left/>
      <right style="double">
        <color indexed="8"/>
      </right>
      <top style="thin">
        <color indexed="8"/>
      </top>
      <bottom style="double">
        <color indexed="8"/>
      </bottom>
      <diagonal/>
    </border>
    <border>
      <left/>
      <right/>
      <top style="double">
        <color indexed="8"/>
      </top>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thick">
        <color indexed="8"/>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7">
    <xf numFmtId="0" fontId="0" fillId="0" borderId="0"/>
    <xf numFmtId="0" fontId="37" fillId="0" borderId="0"/>
    <xf numFmtId="44" fontId="66" fillId="0" borderId="0" applyFont="0" applyFill="0" applyBorder="0" applyAlignment="0" applyProtection="0"/>
    <xf numFmtId="9" fontId="66" fillId="0" borderId="0" applyFont="0" applyFill="0" applyBorder="0" applyAlignment="0" applyProtection="0"/>
    <xf numFmtId="0" fontId="3" fillId="0" borderId="0"/>
    <xf numFmtId="9" fontId="3" fillId="0" borderId="0" applyFont="0" applyFill="0" applyBorder="0" applyAlignment="0" applyProtection="0"/>
    <xf numFmtId="0" fontId="85" fillId="0" borderId="0"/>
  </cellStyleXfs>
  <cellXfs count="615">
    <xf numFmtId="0" fontId="0" fillId="0" borderId="0" xfId="0"/>
    <xf numFmtId="0" fontId="5" fillId="0" borderId="0" xfId="0" applyFont="1" applyAlignment="1" applyProtection="1">
      <alignment horizontal="centerContinuous"/>
    </xf>
    <xf numFmtId="0" fontId="8" fillId="0" borderId="0" xfId="0" applyFont="1" applyProtection="1"/>
    <xf numFmtId="0" fontId="8" fillId="2" borderId="0" xfId="0" applyFont="1" applyFill="1" applyProtection="1"/>
    <xf numFmtId="0" fontId="9" fillId="2" borderId="0" xfId="0" applyFont="1" applyFill="1" applyProtection="1"/>
    <xf numFmtId="0" fontId="9" fillId="0" borderId="0" xfId="0" applyFont="1" applyProtection="1"/>
    <xf numFmtId="0" fontId="10" fillId="0" borderId="0" xfId="0" applyFont="1" applyAlignment="1" applyProtection="1">
      <alignment vertical="top"/>
    </xf>
    <xf numFmtId="0" fontId="9" fillId="0" borderId="0" xfId="0" applyFont="1" applyAlignment="1" applyProtection="1">
      <alignment horizontal="left"/>
    </xf>
    <xf numFmtId="0" fontId="8" fillId="0" borderId="0" xfId="0" applyFont="1" applyAlignment="1" applyProtection="1">
      <alignment horizontal="center"/>
    </xf>
    <xf numFmtId="0" fontId="10" fillId="0" borderId="0" xfId="0" applyFont="1" applyAlignment="1" applyProtection="1">
      <alignment horizontal="right" vertical="top"/>
    </xf>
    <xf numFmtId="0" fontId="11" fillId="0" borderId="0" xfId="0" applyFont="1" applyProtection="1"/>
    <xf numFmtId="0" fontId="8" fillId="0" borderId="0" xfId="0" applyFont="1" applyAlignment="1" applyProtection="1">
      <alignment horizontal="center" vertical="top"/>
    </xf>
    <xf numFmtId="0" fontId="10" fillId="0" borderId="0" xfId="0" applyFont="1" applyAlignment="1" applyProtection="1">
      <alignment horizontal="right"/>
    </xf>
    <xf numFmtId="0" fontId="12" fillId="0" borderId="0" xfId="0" applyFont="1" applyProtection="1"/>
    <xf numFmtId="0" fontId="10" fillId="0" borderId="0" xfId="0" applyFont="1" applyProtection="1"/>
    <xf numFmtId="0" fontId="13" fillId="0" borderId="0" xfId="0" applyFont="1" applyProtection="1"/>
    <xf numFmtId="0" fontId="10" fillId="0" borderId="0" xfId="0" quotePrefix="1" applyFont="1" applyAlignment="1" applyProtection="1">
      <alignment horizontal="right"/>
    </xf>
    <xf numFmtId="0" fontId="14" fillId="0" borderId="0" xfId="0" applyFont="1" applyProtection="1"/>
    <xf numFmtId="0" fontId="13" fillId="0" borderId="0" xfId="0" applyFont="1" applyAlignment="1" applyProtection="1">
      <alignment horizontal="centerContinuous"/>
    </xf>
    <xf numFmtId="0" fontId="16" fillId="0" borderId="0" xfId="0" applyFont="1" applyAlignment="1" applyProtection="1">
      <alignment vertical="top"/>
    </xf>
    <xf numFmtId="0" fontId="9" fillId="0" borderId="0" xfId="0" applyFont="1" applyAlignment="1" applyProtection="1">
      <alignment horizontal="center" vertical="center"/>
    </xf>
    <xf numFmtId="0" fontId="13" fillId="0" borderId="0" xfId="0" applyFont="1" applyAlignment="1" applyProtection="1">
      <alignment horizontal="center" vertical="center"/>
    </xf>
    <xf numFmtId="0" fontId="17" fillId="0" borderId="0" xfId="0" applyFont="1" applyAlignment="1" applyProtection="1">
      <alignment horizontal="center" vertical="center"/>
    </xf>
    <xf numFmtId="7" fontId="17" fillId="0" borderId="0" xfId="0" applyNumberFormat="1" applyFont="1" applyAlignment="1" applyProtection="1">
      <alignment horizontal="center" vertical="center"/>
    </xf>
    <xf numFmtId="0" fontId="17" fillId="0" borderId="0" xfId="0" applyFont="1" applyAlignment="1" applyProtection="1">
      <alignment horizontal="centerContinuous" vertical="center"/>
    </xf>
    <xf numFmtId="0" fontId="18" fillId="0" borderId="0" xfId="0" applyFont="1" applyAlignment="1" applyProtection="1">
      <alignment vertical="top"/>
    </xf>
    <xf numFmtId="7" fontId="13" fillId="0" borderId="0" xfId="0" applyNumberFormat="1" applyFont="1" applyAlignment="1" applyProtection="1">
      <alignment horizontal="centerContinuous"/>
    </xf>
    <xf numFmtId="0" fontId="9" fillId="0" borderId="0" xfId="0" applyFont="1" applyBorder="1" applyProtection="1"/>
    <xf numFmtId="0" fontId="13" fillId="0" borderId="0" xfId="0" applyFont="1" applyBorder="1" applyAlignment="1" applyProtection="1">
      <alignment horizontal="left"/>
    </xf>
    <xf numFmtId="0" fontId="13" fillId="0" borderId="0" xfId="0" applyFont="1" applyAlignment="1" applyProtection="1">
      <alignment horizontal="left"/>
    </xf>
    <xf numFmtId="0" fontId="18" fillId="0" borderId="0" xfId="0" applyFont="1" applyAlignment="1" applyProtection="1">
      <alignment horizontal="center"/>
    </xf>
    <xf numFmtId="0" fontId="19" fillId="0" borderId="0" xfId="0" applyFont="1" applyAlignment="1" applyProtection="1">
      <alignment horizontal="left"/>
    </xf>
    <xf numFmtId="0" fontId="9" fillId="0" borderId="0" xfId="0" applyFont="1" applyBorder="1" applyAlignment="1" applyProtection="1">
      <alignment horizontal="left"/>
    </xf>
    <xf numFmtId="0" fontId="20" fillId="0" borderId="0" xfId="0" applyFont="1" applyAlignment="1" applyProtection="1">
      <alignment horizontal="left"/>
    </xf>
    <xf numFmtId="0" fontId="21" fillId="3" borderId="2" xfId="0" applyFont="1" applyFill="1" applyBorder="1" applyAlignment="1" applyProtection="1">
      <alignment horizontal="centerContinuous"/>
    </xf>
    <xf numFmtId="0" fontId="6" fillId="3" borderId="3" xfId="0" applyFont="1" applyFill="1" applyBorder="1" applyAlignment="1" applyProtection="1">
      <alignment horizontal="center" vertical="center"/>
    </xf>
    <xf numFmtId="0" fontId="9" fillId="0" borderId="2" xfId="0" applyFont="1" applyBorder="1" applyAlignment="1" applyProtection="1">
      <alignment horizontal="center" vertical="center" wrapText="1"/>
    </xf>
    <xf numFmtId="7" fontId="22" fillId="4" borderId="3" xfId="0" applyNumberFormat="1" applyFont="1" applyFill="1" applyBorder="1" applyProtection="1"/>
    <xf numFmtId="7" fontId="13" fillId="0" borderId="0" xfId="0" applyNumberFormat="1" applyFont="1" applyProtection="1"/>
    <xf numFmtId="5" fontId="22" fillId="0" borderId="0" xfId="0" applyNumberFormat="1" applyFont="1" applyBorder="1" applyProtection="1"/>
    <xf numFmtId="0" fontId="13" fillId="0" borderId="0" xfId="0" applyFont="1" applyAlignment="1" applyProtection="1">
      <alignment horizontal="centerContinuous" wrapText="1"/>
    </xf>
    <xf numFmtId="0" fontId="23" fillId="0" borderId="0" xfId="0" applyFont="1" applyAlignment="1" applyProtection="1">
      <alignment horizontal="centerContinuous"/>
    </xf>
    <xf numFmtId="0" fontId="17" fillId="0" borderId="0" xfId="0" applyFont="1" applyAlignment="1" applyProtection="1">
      <alignment horizontal="centerContinuous"/>
    </xf>
    <xf numFmtId="0" fontId="17" fillId="0" borderId="0" xfId="0" applyFont="1" applyAlignment="1" applyProtection="1">
      <alignment horizontal="center"/>
    </xf>
    <xf numFmtId="7" fontId="17" fillId="0" borderId="0" xfId="0" applyNumberFormat="1" applyFont="1" applyAlignment="1" applyProtection="1">
      <alignment horizontal="centerContinuous"/>
    </xf>
    <xf numFmtId="0" fontId="9" fillId="0" borderId="4" xfId="0" applyFont="1" applyBorder="1" applyAlignment="1" applyProtection="1">
      <alignment horizontal="center" vertical="center" wrapText="1"/>
    </xf>
    <xf numFmtId="7" fontId="9" fillId="0" borderId="4" xfId="0" applyNumberFormat="1" applyFont="1" applyBorder="1" applyAlignment="1" applyProtection="1">
      <alignment horizontal="center" vertical="center" wrapText="1"/>
    </xf>
    <xf numFmtId="0" fontId="9" fillId="0" borderId="4" xfId="0" applyFont="1" applyBorder="1" applyAlignment="1" applyProtection="1">
      <alignment horizontal="centerContinuous" vertical="center" wrapText="1"/>
    </xf>
    <xf numFmtId="0" fontId="9" fillId="0" borderId="2" xfId="0" applyFont="1" applyBorder="1" applyAlignment="1" applyProtection="1">
      <alignment horizontal="centerContinuous" vertical="center" wrapText="1"/>
    </xf>
    <xf numFmtId="0" fontId="9" fillId="0" borderId="5" xfId="0" applyFont="1" applyBorder="1" applyAlignment="1" applyProtection="1">
      <alignment horizontal="center" vertical="center" wrapText="1"/>
    </xf>
    <xf numFmtId="0" fontId="24" fillId="0" borderId="0" xfId="0" applyFont="1" applyAlignment="1" applyProtection="1"/>
    <xf numFmtId="0" fontId="23" fillId="0" borderId="0" xfId="0" applyFont="1" applyProtection="1"/>
    <xf numFmtId="7" fontId="6" fillId="0" borderId="0" xfId="0" applyNumberFormat="1" applyFont="1" applyAlignment="1" applyProtection="1">
      <alignment horizontal="center"/>
    </xf>
    <xf numFmtId="0" fontId="23" fillId="0" borderId="0" xfId="0" applyFont="1" applyAlignment="1" applyProtection="1">
      <alignment horizontal="centerContinuous" wrapText="1"/>
    </xf>
    <xf numFmtId="0" fontId="9" fillId="0" borderId="0" xfId="0" applyFont="1" applyAlignment="1" applyProtection="1">
      <alignment horizontal="center"/>
    </xf>
    <xf numFmtId="0" fontId="25" fillId="0" borderId="0" xfId="0" applyFont="1" applyProtection="1"/>
    <xf numFmtId="0" fontId="18" fillId="0" borderId="0" xfId="0" applyFont="1" applyBorder="1" applyAlignment="1" applyProtection="1">
      <alignment horizontal="center" vertical="top"/>
    </xf>
    <xf numFmtId="0" fontId="25" fillId="0" borderId="0" xfId="0" quotePrefix="1" applyFont="1" applyAlignment="1" applyProtection="1">
      <alignment horizontal="left"/>
    </xf>
    <xf numFmtId="0" fontId="17" fillId="0" borderId="0" xfId="0" applyFont="1" applyProtection="1"/>
    <xf numFmtId="0" fontId="13" fillId="0" borderId="0" xfId="0" applyFont="1" applyBorder="1" applyAlignment="1" applyProtection="1">
      <alignment horizontal="centerContinuous"/>
    </xf>
    <xf numFmtId="0" fontId="21" fillId="0" borderId="0" xfId="0" applyFont="1" applyAlignment="1" applyProtection="1">
      <alignment horizontal="centerContinuous"/>
    </xf>
    <xf numFmtId="0" fontId="15" fillId="0" borderId="0" xfId="0" applyFont="1" applyProtection="1"/>
    <xf numFmtId="0" fontId="27" fillId="5" borderId="3" xfId="0" applyFont="1" applyFill="1" applyBorder="1" applyAlignment="1" applyProtection="1">
      <alignment horizontal="center" vertical="center"/>
    </xf>
    <xf numFmtId="0" fontId="26" fillId="5" borderId="3" xfId="0" applyFont="1" applyFill="1" applyBorder="1" applyAlignment="1" applyProtection="1">
      <alignment horizontal="center" vertical="center"/>
    </xf>
    <xf numFmtId="0" fontId="28" fillId="0" borderId="6" xfId="0" applyFont="1" applyBorder="1" applyProtection="1"/>
    <xf numFmtId="0" fontId="28" fillId="0" borderId="0" xfId="0" applyFont="1" applyProtection="1"/>
    <xf numFmtId="7" fontId="23" fillId="0" borderId="0" xfId="0" applyNumberFormat="1" applyFont="1" applyProtection="1"/>
    <xf numFmtId="0" fontId="24" fillId="0" borderId="0" xfId="0" applyFont="1" applyProtection="1"/>
    <xf numFmtId="0" fontId="21" fillId="0" borderId="0" xfId="0" applyFont="1" applyProtection="1"/>
    <xf numFmtId="0" fontId="23" fillId="0" borderId="0" xfId="0" applyFont="1" applyBorder="1" applyProtection="1"/>
    <xf numFmtId="0" fontId="9" fillId="0" borderId="0" xfId="0" applyFont="1" applyAlignment="1" applyProtection="1">
      <alignment horizontal="left" vertical="center"/>
    </xf>
    <xf numFmtId="0" fontId="9" fillId="0" borderId="7" xfId="0" applyFont="1" applyBorder="1" applyProtection="1"/>
    <xf numFmtId="0" fontId="8" fillId="0" borderId="7" xfId="0" applyFont="1" applyBorder="1" applyProtection="1"/>
    <xf numFmtId="0" fontId="8" fillId="0" borderId="8" xfId="0" applyFont="1" applyBorder="1" applyAlignment="1" applyProtection="1">
      <alignment horizontal="center" vertical="top"/>
    </xf>
    <xf numFmtId="0" fontId="10" fillId="0" borderId="0" xfId="0" applyFont="1" applyAlignment="1" applyProtection="1">
      <alignment horizontal="left"/>
    </xf>
    <xf numFmtId="0" fontId="8" fillId="0" borderId="0" xfId="0" applyFont="1" applyBorder="1" applyProtection="1"/>
    <xf numFmtId="0" fontId="13" fillId="0" borderId="0" xfId="0" applyFont="1" applyBorder="1" applyProtection="1"/>
    <xf numFmtId="0" fontId="8" fillId="0" borderId="0" xfId="0" applyFont="1" applyAlignment="1" applyProtection="1">
      <alignment horizontal="right"/>
    </xf>
    <xf numFmtId="0" fontId="8" fillId="0" borderId="0" xfId="0" applyFont="1" applyAlignment="1" applyProtection="1">
      <alignment horizontal="left"/>
    </xf>
    <xf numFmtId="0" fontId="14" fillId="0" borderId="0" xfId="0" applyFont="1" applyAlignment="1" applyProtection="1">
      <alignment horizontal="left"/>
    </xf>
    <xf numFmtId="0" fontId="8" fillId="0" borderId="0" xfId="0" applyFont="1" applyAlignment="1" applyProtection="1">
      <alignment horizontal="centerContinuous"/>
    </xf>
    <xf numFmtId="0" fontId="8" fillId="6" borderId="2" xfId="0" applyFont="1" applyFill="1" applyBorder="1" applyAlignment="1" applyProtection="1">
      <alignment horizontal="centerContinuous" vertical="center"/>
    </xf>
    <xf numFmtId="0" fontId="8" fillId="6" borderId="3" xfId="0" applyFont="1" applyFill="1" applyBorder="1" applyAlignment="1" applyProtection="1">
      <alignment horizontal="centerContinuous" vertical="center"/>
    </xf>
    <xf numFmtId="0" fontId="10" fillId="0" borderId="0" xfId="0" quotePrefix="1" applyFont="1" applyAlignment="1" applyProtection="1">
      <alignment horizontal="left"/>
    </xf>
    <xf numFmtId="0" fontId="16" fillId="0" borderId="0" xfId="0" applyFont="1" applyProtection="1"/>
    <xf numFmtId="0" fontId="7" fillId="0" borderId="0" xfId="0" applyFont="1" applyAlignment="1" applyProtection="1">
      <alignment horizontal="center" vertical="center" wrapText="1"/>
    </xf>
    <xf numFmtId="0" fontId="31" fillId="0" borderId="0" xfId="0" applyFont="1" applyAlignment="1" applyProtection="1">
      <alignment horizontal="centerContinuous"/>
    </xf>
    <xf numFmtId="0" fontId="31" fillId="0" borderId="0" xfId="0" applyFont="1"/>
    <xf numFmtId="0" fontId="31" fillId="0" borderId="0" xfId="0" applyFont="1" applyProtection="1"/>
    <xf numFmtId="0" fontId="8" fillId="4" borderId="14" xfId="0" applyFont="1" applyFill="1" applyBorder="1" applyAlignment="1" applyProtection="1">
      <alignment horizontal="left"/>
      <protection locked="0"/>
    </xf>
    <xf numFmtId="0" fontId="34" fillId="0" borderId="0" xfId="0" applyFont="1"/>
    <xf numFmtId="164" fontId="8" fillId="4" borderId="14" xfId="0" applyNumberFormat="1" applyFont="1" applyFill="1" applyBorder="1" applyAlignment="1" applyProtection="1">
      <alignment horizontal="left"/>
      <protection locked="0"/>
    </xf>
    <xf numFmtId="165" fontId="9" fillId="4" borderId="15" xfId="0" applyNumberFormat="1" applyFont="1" applyFill="1" applyBorder="1" applyAlignment="1" applyProtection="1">
      <alignment horizontal="left"/>
    </xf>
    <xf numFmtId="0" fontId="34" fillId="0" borderId="0" xfId="0" applyFont="1" applyProtection="1"/>
    <xf numFmtId="0" fontId="21" fillId="5" borderId="16" xfId="0" applyFont="1" applyFill="1" applyBorder="1" applyAlignment="1" applyProtection="1">
      <alignment horizontal="centerContinuous" vertical="center"/>
    </xf>
    <xf numFmtId="0" fontId="21" fillId="5" borderId="3" xfId="0" applyFont="1" applyFill="1" applyBorder="1" applyAlignment="1" applyProtection="1">
      <alignment horizontal="centerContinuous" vertical="center"/>
    </xf>
    <xf numFmtId="0" fontId="26" fillId="5" borderId="2" xfId="0" applyFont="1" applyFill="1" applyBorder="1" applyAlignment="1" applyProtection="1">
      <alignment horizontal="center" vertical="center"/>
    </xf>
    <xf numFmtId="0" fontId="22" fillId="5" borderId="3" xfId="0" applyFont="1" applyFill="1" applyBorder="1" applyAlignment="1" applyProtection="1">
      <alignment horizontal="centerContinuous" vertical="center"/>
    </xf>
    <xf numFmtId="7" fontId="22" fillId="5" borderId="17" xfId="0" quotePrefix="1" applyNumberFormat="1" applyFont="1" applyFill="1" applyBorder="1" applyAlignment="1" applyProtection="1">
      <alignment horizontal="centerContinuous" vertical="center" wrapText="1"/>
    </xf>
    <xf numFmtId="0" fontId="22" fillId="5" borderId="3" xfId="0" applyFont="1" applyFill="1" applyBorder="1" applyAlignment="1" applyProtection="1">
      <alignment horizontal="centerContinuous" vertical="center" wrapText="1"/>
    </xf>
    <xf numFmtId="5" fontId="22" fillId="5" borderId="17" xfId="0" quotePrefix="1" applyNumberFormat="1" applyFont="1" applyFill="1" applyBorder="1" applyAlignment="1" applyProtection="1">
      <alignment horizontal="centerContinuous" vertical="center" wrapText="1"/>
    </xf>
    <xf numFmtId="0" fontId="21" fillId="5" borderId="3" xfId="0" applyFont="1" applyFill="1" applyBorder="1" applyAlignment="1" applyProtection="1">
      <alignment horizontal="center" vertical="center"/>
    </xf>
    <xf numFmtId="0" fontId="28" fillId="5" borderId="3" xfId="0" applyFont="1" applyFill="1" applyBorder="1" applyAlignment="1" applyProtection="1">
      <alignment horizontal="center" vertical="center"/>
    </xf>
    <xf numFmtId="0" fontId="22" fillId="5" borderId="3" xfId="0" applyFont="1" applyFill="1" applyBorder="1" applyAlignment="1" applyProtection="1">
      <alignment horizontal="center" vertical="center"/>
    </xf>
    <xf numFmtId="0" fontId="23" fillId="5" borderId="3" xfId="0" applyFont="1" applyFill="1" applyBorder="1" applyAlignment="1" applyProtection="1">
      <alignment horizontal="center" vertical="center"/>
    </xf>
    <xf numFmtId="7" fontId="22" fillId="5" borderId="3" xfId="0" applyNumberFormat="1" applyFont="1" applyFill="1" applyBorder="1" applyAlignment="1" applyProtection="1">
      <alignment horizontal="center" vertical="center" wrapText="1"/>
    </xf>
    <xf numFmtId="0" fontId="22" fillId="5" borderId="3" xfId="0" applyFont="1" applyFill="1" applyBorder="1" applyAlignment="1" applyProtection="1">
      <alignment horizontal="center" vertical="center" wrapText="1"/>
    </xf>
    <xf numFmtId="5" fontId="22" fillId="5" borderId="18" xfId="0" applyNumberFormat="1" applyFont="1" applyFill="1" applyBorder="1" applyAlignment="1" applyProtection="1">
      <alignment horizontal="center" vertical="center" wrapText="1"/>
    </xf>
    <xf numFmtId="0" fontId="28" fillId="4" borderId="19" xfId="0" applyFont="1" applyFill="1" applyBorder="1" applyProtection="1"/>
    <xf numFmtId="0" fontId="28" fillId="4" borderId="20" xfId="0" applyFont="1" applyFill="1" applyBorder="1" applyProtection="1"/>
    <xf numFmtId="5" fontId="28" fillId="4" borderId="19" xfId="0" applyNumberFormat="1" applyFont="1" applyFill="1" applyBorder="1" applyProtection="1"/>
    <xf numFmtId="5" fontId="22" fillId="4" borderId="19" xfId="0" applyNumberFormat="1" applyFont="1" applyFill="1" applyBorder="1" applyProtection="1"/>
    <xf numFmtId="0" fontId="28" fillId="4" borderId="21" xfId="0" applyFont="1" applyFill="1" applyBorder="1" applyProtection="1"/>
    <xf numFmtId="0" fontId="28" fillId="4" borderId="22" xfId="0" applyFont="1" applyFill="1" applyBorder="1" applyProtection="1"/>
    <xf numFmtId="5" fontId="22" fillId="4" borderId="21" xfId="0" applyNumberFormat="1" applyFont="1" applyFill="1" applyBorder="1" applyProtection="1"/>
    <xf numFmtId="0" fontId="28" fillId="4" borderId="23" xfId="0" applyFont="1" applyFill="1" applyBorder="1" applyProtection="1"/>
    <xf numFmtId="0" fontId="28" fillId="4" borderId="24" xfId="0" applyFont="1" applyFill="1" applyBorder="1" applyProtection="1"/>
    <xf numFmtId="0" fontId="22" fillId="4" borderId="2" xfId="0" applyFont="1" applyFill="1" applyBorder="1" applyProtection="1"/>
    <xf numFmtId="0" fontId="22" fillId="4" borderId="3" xfId="0" applyFont="1" applyFill="1" applyBorder="1" applyProtection="1"/>
    <xf numFmtId="5" fontId="22" fillId="4" borderId="3" xfId="0" applyNumberFormat="1" applyFont="1" applyFill="1" applyBorder="1" applyProtection="1"/>
    <xf numFmtId="7" fontId="21" fillId="4" borderId="3" xfId="0" applyNumberFormat="1" applyFont="1" applyFill="1" applyBorder="1" applyProtection="1"/>
    <xf numFmtId="0" fontId="23" fillId="4" borderId="3" xfId="0" applyFont="1" applyFill="1" applyBorder="1" applyProtection="1"/>
    <xf numFmtId="5" fontId="22" fillId="4" borderId="18" xfId="0" applyNumberFormat="1" applyFont="1" applyFill="1" applyBorder="1" applyProtection="1"/>
    <xf numFmtId="0" fontId="26" fillId="4" borderId="2" xfId="0" applyFont="1" applyFill="1" applyBorder="1" applyAlignment="1" applyProtection="1">
      <alignment horizontal="centerContinuous" vertical="center"/>
    </xf>
    <xf numFmtId="0" fontId="22" fillId="4" borderId="3" xfId="0" applyFont="1" applyFill="1" applyBorder="1" applyAlignment="1" applyProtection="1">
      <alignment horizontal="right"/>
    </xf>
    <xf numFmtId="0" fontId="31" fillId="0" borderId="0" xfId="0" applyFont="1" applyAlignment="1" applyProtection="1">
      <alignment horizontal="centerContinuous" vertical="center"/>
    </xf>
    <xf numFmtId="0" fontId="31" fillId="0" borderId="7" xfId="0" applyFont="1" applyBorder="1" applyProtection="1"/>
    <xf numFmtId="0" fontId="8" fillId="7" borderId="25" xfId="0" applyFont="1" applyFill="1" applyBorder="1" applyAlignment="1" applyProtection="1">
      <alignment horizontal="centerContinuous" vertical="center"/>
    </xf>
    <xf numFmtId="0" fontId="8" fillId="7" borderId="26" xfId="0" applyFont="1" applyFill="1" applyBorder="1" applyAlignment="1" applyProtection="1">
      <alignment horizontal="centerContinuous" vertical="center"/>
    </xf>
    <xf numFmtId="0" fontId="8" fillId="4" borderId="0" xfId="0" applyFont="1" applyFill="1" applyAlignment="1" applyProtection="1">
      <alignment horizontal="centerContinuous"/>
    </xf>
    <xf numFmtId="0" fontId="8" fillId="4" borderId="0" xfId="0" applyFont="1" applyFill="1" applyBorder="1" applyAlignment="1" applyProtection="1">
      <alignment horizontal="centerContinuous"/>
    </xf>
    <xf numFmtId="0" fontId="8" fillId="7" borderId="2" xfId="0" applyFont="1" applyFill="1" applyBorder="1" applyAlignment="1" applyProtection="1">
      <alignment horizontal="centerContinuous" vertical="center"/>
    </xf>
    <xf numFmtId="0" fontId="8" fillId="7" borderId="3" xfId="0" applyFont="1" applyFill="1" applyBorder="1" applyAlignment="1" applyProtection="1">
      <alignment horizontal="centerContinuous" vertical="center"/>
    </xf>
    <xf numFmtId="0" fontId="31" fillId="0" borderId="27" xfId="0" applyFont="1" applyBorder="1" applyProtection="1"/>
    <xf numFmtId="0" fontId="4" fillId="0" borderId="0" xfId="0" applyFont="1" applyProtection="1"/>
    <xf numFmtId="0" fontId="31" fillId="0" borderId="0" xfId="0" applyFont="1" applyBorder="1" applyAlignment="1" applyProtection="1">
      <alignment horizontal="centerContinuous"/>
    </xf>
    <xf numFmtId="0" fontId="33" fillId="0" borderId="0" xfId="0" applyFont="1" applyBorder="1" applyProtection="1"/>
    <xf numFmtId="0" fontId="33" fillId="0" borderId="0" xfId="0" applyFont="1" applyBorder="1" applyAlignment="1" applyProtection="1">
      <alignment horizontal="centerContinuous"/>
    </xf>
    <xf numFmtId="0" fontId="12" fillId="0" borderId="0" xfId="0" applyFont="1" applyAlignment="1" applyProtection="1">
      <alignment horizontal="centerContinuous"/>
    </xf>
    <xf numFmtId="0" fontId="31" fillId="0" borderId="28" xfId="0" applyFont="1" applyBorder="1" applyAlignment="1" applyProtection="1">
      <alignment horizontal="left"/>
    </xf>
    <xf numFmtId="0" fontId="12" fillId="0" borderId="0" xfId="0" applyFont="1" applyAlignment="1" applyProtection="1">
      <alignment horizontal="left"/>
    </xf>
    <xf numFmtId="0" fontId="31" fillId="0" borderId="0" xfId="0" applyFont="1" applyAlignment="1" applyProtection="1">
      <alignment vertical="center"/>
    </xf>
    <xf numFmtId="0" fontId="31" fillId="0" borderId="0" xfId="0" applyFont="1" applyAlignment="1" applyProtection="1">
      <alignment horizontal="justify" vertical="justify"/>
    </xf>
    <xf numFmtId="0" fontId="31" fillId="0" borderId="0" xfId="0" applyFont="1" applyAlignment="1" applyProtection="1">
      <alignment horizontal="centerContinuous" vertical="center" wrapText="1"/>
    </xf>
    <xf numFmtId="0" fontId="34" fillId="0" borderId="0" xfId="0" applyFont="1" applyAlignment="1" applyProtection="1">
      <alignment horizontal="left"/>
    </xf>
    <xf numFmtId="0" fontId="34" fillId="0" borderId="0" xfId="0" applyFont="1" applyAlignment="1" applyProtection="1">
      <alignment horizontal="right"/>
    </xf>
    <xf numFmtId="0" fontId="31" fillId="0" borderId="0" xfId="0" applyFont="1" applyAlignment="1" applyProtection="1">
      <alignment horizontal="right"/>
    </xf>
    <xf numFmtId="0" fontId="34" fillId="0" borderId="0" xfId="0" applyFont="1" applyBorder="1" applyProtection="1"/>
    <xf numFmtId="0" fontId="33" fillId="0" borderId="30" xfId="0" applyFont="1" applyBorder="1" applyProtection="1"/>
    <xf numFmtId="37" fontId="33" fillId="4" borderId="31" xfId="0" applyNumberFormat="1" applyFont="1" applyFill="1" applyBorder="1" applyProtection="1"/>
    <xf numFmtId="0" fontId="33" fillId="0" borderId="32" xfId="0" applyFont="1" applyFill="1" applyBorder="1" applyProtection="1"/>
    <xf numFmtId="37" fontId="33" fillId="4" borderId="0" xfId="0" applyNumberFormat="1" applyFont="1" applyFill="1" applyBorder="1" applyProtection="1"/>
    <xf numFmtId="0" fontId="35" fillId="0" borderId="0" xfId="0" applyFont="1" applyAlignment="1" applyProtection="1">
      <alignment horizontal="left"/>
    </xf>
    <xf numFmtId="0" fontId="36" fillId="0" borderId="0" xfId="0" applyFont="1" applyProtection="1"/>
    <xf numFmtId="0" fontId="31" fillId="0" borderId="0" xfId="0" applyFont="1" applyAlignment="1" applyProtection="1">
      <alignment horizontal="center"/>
    </xf>
    <xf numFmtId="0" fontId="9" fillId="0" borderId="33" xfId="0" applyFont="1" applyBorder="1" applyAlignment="1" applyProtection="1">
      <alignment horizontal="center" vertical="center" wrapText="1"/>
    </xf>
    <xf numFmtId="0" fontId="22" fillId="4" borderId="26" xfId="0" applyFont="1" applyFill="1" applyBorder="1" applyProtection="1"/>
    <xf numFmtId="7" fontId="22" fillId="4" borderId="26" xfId="0" applyNumberFormat="1" applyFont="1" applyFill="1" applyBorder="1" applyProtection="1"/>
    <xf numFmtId="5" fontId="22" fillId="4" borderId="26" xfId="0" applyNumberFormat="1" applyFont="1" applyFill="1" applyBorder="1" applyProtection="1"/>
    <xf numFmtId="0" fontId="26" fillId="4" borderId="2" xfId="0" applyFont="1" applyFill="1" applyBorder="1" applyAlignment="1" applyProtection="1">
      <alignment horizontal="center" vertical="center"/>
    </xf>
    <xf numFmtId="8" fontId="28" fillId="4" borderId="29" xfId="0" applyNumberFormat="1" applyFont="1" applyFill="1" applyBorder="1" applyAlignment="1" applyProtection="1">
      <alignment horizontal="right"/>
    </xf>
    <xf numFmtId="8" fontId="28" fillId="4" borderId="21" xfId="0" applyNumberFormat="1" applyFont="1" applyFill="1" applyBorder="1" applyAlignment="1" applyProtection="1">
      <alignment horizontal="right"/>
    </xf>
    <xf numFmtId="8" fontId="28" fillId="4" borderId="19" xfId="0" applyNumberFormat="1" applyFont="1" applyFill="1" applyBorder="1" applyAlignment="1" applyProtection="1">
      <alignment horizontal="right"/>
    </xf>
    <xf numFmtId="8" fontId="28" fillId="4" borderId="14" xfId="0" applyNumberFormat="1" applyFont="1" applyFill="1" applyBorder="1" applyAlignment="1" applyProtection="1">
      <alignment horizontal="right"/>
    </xf>
    <xf numFmtId="8" fontId="28" fillId="4" borderId="23" xfId="0" applyNumberFormat="1" applyFont="1" applyFill="1" applyBorder="1" applyAlignment="1" applyProtection="1">
      <alignment horizontal="right"/>
    </xf>
    <xf numFmtId="8" fontId="28" fillId="4" borderId="15" xfId="0" applyNumberFormat="1" applyFont="1" applyFill="1" applyBorder="1" applyAlignment="1" applyProtection="1">
      <alignment horizontal="right"/>
    </xf>
    <xf numFmtId="8" fontId="28" fillId="0" borderId="0" xfId="0" applyNumberFormat="1" applyFont="1" applyAlignment="1" applyProtection="1">
      <alignment horizontal="right"/>
    </xf>
    <xf numFmtId="8" fontId="28" fillId="0" borderId="0" xfId="0" applyNumberFormat="1" applyFont="1" applyBorder="1" applyAlignment="1" applyProtection="1">
      <alignment horizontal="right"/>
    </xf>
    <xf numFmtId="8" fontId="28" fillId="4" borderId="34" xfId="0" applyNumberFormat="1" applyFont="1" applyFill="1" applyBorder="1" applyAlignment="1" applyProtection="1">
      <alignment horizontal="right"/>
    </xf>
    <xf numFmtId="5" fontId="28" fillId="8" borderId="19" xfId="0" applyNumberFormat="1" applyFont="1" applyFill="1" applyBorder="1" applyProtection="1"/>
    <xf numFmtId="0" fontId="22" fillId="4" borderId="21" xfId="0" applyFont="1" applyFill="1" applyBorder="1" applyProtection="1"/>
    <xf numFmtId="0" fontId="22" fillId="4" borderId="4" xfId="0" applyFont="1" applyFill="1" applyBorder="1" applyProtection="1"/>
    <xf numFmtId="0" fontId="37" fillId="0" borderId="1" xfId="1" applyFont="1" applyFill="1" applyBorder="1" applyAlignment="1" applyProtection="1">
      <alignment wrapText="1"/>
    </xf>
    <xf numFmtId="0" fontId="13" fillId="0" borderId="35" xfId="0" applyFont="1" applyBorder="1" applyProtection="1"/>
    <xf numFmtId="0" fontId="28" fillId="4" borderId="19" xfId="0" applyFont="1" applyFill="1" applyBorder="1" applyProtection="1">
      <protection locked="0"/>
    </xf>
    <xf numFmtId="7" fontId="28" fillId="4" borderId="19" xfId="0" applyNumberFormat="1" applyFont="1" applyFill="1" applyBorder="1" applyProtection="1">
      <protection locked="0"/>
    </xf>
    <xf numFmtId="5" fontId="28" fillId="4" borderId="36" xfId="0" applyNumberFormat="1" applyFont="1" applyFill="1" applyBorder="1" applyProtection="1">
      <protection locked="0"/>
    </xf>
    <xf numFmtId="0" fontId="28" fillId="4" borderId="19" xfId="0" applyFont="1" applyFill="1" applyBorder="1" applyAlignment="1" applyProtection="1">
      <alignment horizontal="center"/>
      <protection locked="0"/>
    </xf>
    <xf numFmtId="0" fontId="28" fillId="4" borderId="36" xfId="0" applyFont="1" applyFill="1" applyBorder="1" applyProtection="1">
      <protection locked="0"/>
    </xf>
    <xf numFmtId="7" fontId="28" fillId="4" borderId="21" xfId="0" applyNumberFormat="1" applyFont="1" applyFill="1" applyBorder="1" applyProtection="1">
      <protection locked="0"/>
    </xf>
    <xf numFmtId="0" fontId="28" fillId="4" borderId="21" xfId="0" applyFont="1" applyFill="1" applyBorder="1" applyProtection="1">
      <protection locked="0"/>
    </xf>
    <xf numFmtId="5" fontId="28" fillId="4" borderId="37" xfId="0" applyNumberFormat="1" applyFont="1" applyFill="1" applyBorder="1" applyProtection="1">
      <protection locked="0"/>
    </xf>
    <xf numFmtId="0" fontId="28" fillId="4" borderId="21" xfId="0" applyFont="1" applyFill="1" applyBorder="1" applyAlignment="1" applyProtection="1">
      <alignment horizontal="center"/>
      <protection locked="0"/>
    </xf>
    <xf numFmtId="0" fontId="28" fillId="4" borderId="37" xfId="0" applyFont="1" applyFill="1" applyBorder="1" applyProtection="1">
      <protection locked="0"/>
    </xf>
    <xf numFmtId="7" fontId="28" fillId="4" borderId="23" xfId="0" applyNumberFormat="1" applyFont="1" applyFill="1" applyBorder="1" applyProtection="1">
      <protection locked="0"/>
    </xf>
    <xf numFmtId="0" fontId="28" fillId="4" borderId="23" xfId="0" applyFont="1" applyFill="1" applyBorder="1" applyProtection="1">
      <protection locked="0"/>
    </xf>
    <xf numFmtId="0" fontId="28" fillId="4" borderId="23" xfId="0" applyFont="1" applyFill="1" applyBorder="1" applyAlignment="1" applyProtection="1">
      <alignment horizontal="center"/>
      <protection locked="0"/>
    </xf>
    <xf numFmtId="0" fontId="28" fillId="4" borderId="38" xfId="0" applyFont="1" applyFill="1" applyBorder="1" applyProtection="1">
      <protection locked="0"/>
    </xf>
    <xf numFmtId="0" fontId="28" fillId="0" borderId="0" xfId="0" applyFont="1" applyAlignment="1" applyProtection="1">
      <alignment horizontal="center"/>
      <protection locked="0"/>
    </xf>
    <xf numFmtId="0" fontId="28" fillId="0" borderId="0" xfId="0" applyFont="1" applyProtection="1">
      <protection locked="0"/>
    </xf>
    <xf numFmtId="7" fontId="28" fillId="4" borderId="39" xfId="0" applyNumberFormat="1" applyFont="1" applyFill="1" applyBorder="1" applyProtection="1">
      <protection locked="0"/>
    </xf>
    <xf numFmtId="0" fontId="28" fillId="4" borderId="40" xfId="0" applyFont="1" applyFill="1" applyBorder="1" applyAlignment="1" applyProtection="1">
      <alignment horizontal="center"/>
      <protection locked="0"/>
    </xf>
    <xf numFmtId="7" fontId="28" fillId="4" borderId="34" xfId="0" applyNumberFormat="1" applyFont="1" applyFill="1" applyBorder="1" applyProtection="1">
      <protection locked="0"/>
    </xf>
    <xf numFmtId="0" fontId="28" fillId="4" borderId="41" xfId="0" applyFont="1" applyFill="1" applyBorder="1" applyAlignment="1" applyProtection="1">
      <alignment horizontal="center"/>
      <protection locked="0"/>
    </xf>
    <xf numFmtId="7" fontId="28" fillId="4" borderId="42" xfId="0" applyNumberFormat="1" applyFont="1" applyFill="1" applyBorder="1" applyProtection="1">
      <protection locked="0"/>
    </xf>
    <xf numFmtId="0" fontId="28" fillId="4" borderId="43" xfId="0" applyFont="1" applyFill="1" applyBorder="1" applyAlignment="1" applyProtection="1">
      <alignment horizontal="center"/>
      <protection locked="0"/>
    </xf>
    <xf numFmtId="0" fontId="28" fillId="0" borderId="35" xfId="0" applyFont="1" applyBorder="1" applyAlignment="1" applyProtection="1">
      <alignment horizontal="center"/>
      <protection locked="0"/>
    </xf>
    <xf numFmtId="5" fontId="26" fillId="9" borderId="18" xfId="0" quotePrefix="1" applyNumberFormat="1" applyFont="1" applyFill="1" applyBorder="1" applyAlignment="1" applyProtection="1">
      <alignment horizontal="right" vertical="center"/>
    </xf>
    <xf numFmtId="49" fontId="38" fillId="9" borderId="21" xfId="0" applyNumberFormat="1" applyFont="1" applyFill="1" applyBorder="1" applyAlignment="1" applyProtection="1">
      <alignment horizontal="left"/>
    </xf>
    <xf numFmtId="49" fontId="28" fillId="9" borderId="21" xfId="0" applyNumberFormat="1" applyFont="1" applyFill="1" applyBorder="1" applyAlignment="1" applyProtection="1">
      <alignment horizontal="left"/>
    </xf>
    <xf numFmtId="49" fontId="39" fillId="4" borderId="21" xfId="0" applyNumberFormat="1" applyFont="1" applyFill="1" applyBorder="1" applyAlignment="1" applyProtection="1">
      <alignment horizontal="left"/>
      <protection locked="0"/>
    </xf>
    <xf numFmtId="4" fontId="38" fillId="10" borderId="21" xfId="0" applyNumberFormat="1" applyFont="1" applyFill="1" applyBorder="1" applyAlignment="1" applyProtection="1">
      <alignment horizontal="right"/>
    </xf>
    <xf numFmtId="6" fontId="38" fillId="0" borderId="21" xfId="0" applyNumberFormat="1" applyFont="1" applyFill="1" applyBorder="1" applyAlignment="1" applyProtection="1">
      <alignment horizontal="right"/>
      <protection locked="0"/>
    </xf>
    <xf numFmtId="5" fontId="38" fillId="9" borderId="23" xfId="0" applyNumberFormat="1" applyFont="1" applyFill="1" applyBorder="1" applyAlignment="1" applyProtection="1">
      <alignment horizontal="right"/>
    </xf>
    <xf numFmtId="5" fontId="38" fillId="9" borderId="21" xfId="0" applyNumberFormat="1" applyFont="1" applyFill="1" applyBorder="1" applyAlignment="1" applyProtection="1">
      <alignment horizontal="right"/>
    </xf>
    <xf numFmtId="5" fontId="38" fillId="11" borderId="21" xfId="0" applyNumberFormat="1" applyFont="1" applyFill="1" applyBorder="1" applyAlignment="1" applyProtection="1">
      <alignment horizontal="right"/>
    </xf>
    <xf numFmtId="5" fontId="38" fillId="8" borderId="44" xfId="0" applyNumberFormat="1" applyFont="1" applyFill="1" applyBorder="1" applyAlignment="1" applyProtection="1">
      <alignment horizontal="right"/>
    </xf>
    <xf numFmtId="5" fontId="38" fillId="9" borderId="45" xfId="0" applyNumberFormat="1" applyFont="1" applyFill="1" applyBorder="1" applyAlignment="1" applyProtection="1">
      <alignment horizontal="right"/>
    </xf>
    <xf numFmtId="5" fontId="38" fillId="0" borderId="0" xfId="0" applyNumberFormat="1" applyFont="1" applyAlignment="1" applyProtection="1">
      <alignment horizontal="right"/>
    </xf>
    <xf numFmtId="5" fontId="38" fillId="9" borderId="0" xfId="0" applyNumberFormat="1" applyFont="1" applyFill="1" applyAlignment="1" applyProtection="1">
      <alignment horizontal="right"/>
    </xf>
    <xf numFmtId="0" fontId="40" fillId="9" borderId="0" xfId="0" applyFont="1" applyFill="1"/>
    <xf numFmtId="0" fontId="31" fillId="9" borderId="0" xfId="0" applyFont="1" applyFill="1" applyProtection="1"/>
    <xf numFmtId="0" fontId="36" fillId="9" borderId="0" xfId="0" applyFont="1" applyFill="1" applyAlignment="1" applyProtection="1">
      <alignment horizontal="left"/>
    </xf>
    <xf numFmtId="0" fontId="8" fillId="9" borderId="0" xfId="0" applyFont="1" applyFill="1" applyProtection="1"/>
    <xf numFmtId="0" fontId="13" fillId="9" borderId="0" xfId="0" applyFont="1" applyFill="1" applyProtection="1"/>
    <xf numFmtId="0" fontId="23" fillId="9" borderId="0" xfId="0" applyFont="1" applyFill="1" applyProtection="1"/>
    <xf numFmtId="7" fontId="23" fillId="9" borderId="0" xfId="0" applyNumberFormat="1" applyFont="1" applyFill="1" applyProtection="1"/>
    <xf numFmtId="0" fontId="42" fillId="9" borderId="0" xfId="0" applyFont="1" applyFill="1"/>
    <xf numFmtId="0" fontId="45" fillId="0" borderId="0" xfId="0" applyFont="1"/>
    <xf numFmtId="0" fontId="22" fillId="0" borderId="0" xfId="0" applyFont="1"/>
    <xf numFmtId="0" fontId="22" fillId="0" borderId="0" xfId="0" applyFont="1" applyAlignment="1">
      <alignment horizontal="left"/>
    </xf>
    <xf numFmtId="0" fontId="47" fillId="0" borderId="0" xfId="0" applyFont="1" applyAlignment="1" applyProtection="1">
      <alignment horizontal="centerContinuous"/>
    </xf>
    <xf numFmtId="0" fontId="49" fillId="0" borderId="0" xfId="0" applyFont="1"/>
    <xf numFmtId="6" fontId="38" fillId="9" borderId="45" xfId="0" applyNumberFormat="1" applyFont="1" applyFill="1" applyBorder="1" applyAlignment="1" applyProtection="1">
      <alignment horizontal="right"/>
    </xf>
    <xf numFmtId="6" fontId="28" fillId="4" borderId="36" xfId="0" applyNumberFormat="1" applyFont="1" applyFill="1" applyBorder="1" applyAlignment="1" applyProtection="1">
      <alignment vertical="center"/>
      <protection locked="0"/>
    </xf>
    <xf numFmtId="6" fontId="28" fillId="4" borderId="19" xfId="0" applyNumberFormat="1" applyFont="1" applyFill="1" applyBorder="1" applyAlignment="1" applyProtection="1">
      <alignment horizontal="right"/>
      <protection locked="0"/>
    </xf>
    <xf numFmtId="6" fontId="28" fillId="4" borderId="36" xfId="0" applyNumberFormat="1" applyFont="1" applyFill="1" applyBorder="1" applyAlignment="1" applyProtection="1">
      <alignment horizontal="right" vertical="center"/>
      <protection locked="0"/>
    </xf>
    <xf numFmtId="6" fontId="28" fillId="4" borderId="37" xfId="0" applyNumberFormat="1" applyFont="1" applyFill="1" applyBorder="1" applyAlignment="1" applyProtection="1">
      <alignment horizontal="right"/>
      <protection locked="0"/>
    </xf>
    <xf numFmtId="6" fontId="28" fillId="4" borderId="21" xfId="0" applyNumberFormat="1" applyFont="1" applyFill="1" applyBorder="1" applyAlignment="1" applyProtection="1">
      <alignment horizontal="right"/>
      <protection locked="0"/>
    </xf>
    <xf numFmtId="6" fontId="28" fillId="4" borderId="38" xfId="0" applyNumberFormat="1" applyFont="1" applyFill="1" applyBorder="1" applyAlignment="1" applyProtection="1">
      <alignment horizontal="right"/>
      <protection locked="0"/>
    </xf>
    <xf numFmtId="6" fontId="28" fillId="0" borderId="0" xfId="0" applyNumberFormat="1" applyFont="1" applyAlignment="1" applyProtection="1">
      <alignment horizontal="right"/>
      <protection locked="0"/>
    </xf>
    <xf numFmtId="6" fontId="28" fillId="8" borderId="19" xfId="0" applyNumberFormat="1" applyFont="1" applyFill="1" applyBorder="1" applyAlignment="1" applyProtection="1">
      <alignment horizontal="right"/>
    </xf>
    <xf numFmtId="6" fontId="28" fillId="8" borderId="21" xfId="0" applyNumberFormat="1" applyFont="1" applyFill="1" applyBorder="1" applyAlignment="1" applyProtection="1">
      <alignment horizontal="right"/>
    </xf>
    <xf numFmtId="6" fontId="22" fillId="8" borderId="3" xfId="0" applyNumberFormat="1" applyFont="1" applyFill="1" applyBorder="1" applyAlignment="1" applyProtection="1">
      <alignment horizontal="right"/>
    </xf>
    <xf numFmtId="6" fontId="21" fillId="8" borderId="3" xfId="0" applyNumberFormat="1" applyFont="1" applyFill="1" applyBorder="1" applyAlignment="1" applyProtection="1">
      <alignment horizontal="right"/>
    </xf>
    <xf numFmtId="6" fontId="22" fillId="8" borderId="18" xfId="0" applyNumberFormat="1" applyFont="1" applyFill="1" applyBorder="1" applyAlignment="1" applyProtection="1">
      <alignment horizontal="right"/>
    </xf>
    <xf numFmtId="165" fontId="28" fillId="4" borderId="21" xfId="0" applyNumberFormat="1" applyFont="1" applyFill="1" applyBorder="1" applyAlignment="1" applyProtection="1">
      <alignment horizontal="right"/>
      <protection locked="0"/>
    </xf>
    <xf numFmtId="3" fontId="38" fillId="4" borderId="21" xfId="0" applyNumberFormat="1" applyFont="1" applyFill="1" applyBorder="1" applyAlignment="1" applyProtection="1">
      <alignment horizontal="right"/>
      <protection locked="0"/>
    </xf>
    <xf numFmtId="3" fontId="38" fillId="9" borderId="21" xfId="0" applyNumberFormat="1" applyFont="1" applyFill="1" applyBorder="1" applyAlignment="1" applyProtection="1">
      <alignment horizontal="right"/>
    </xf>
    <xf numFmtId="3" fontId="38" fillId="8" borderId="21" xfId="0" applyNumberFormat="1" applyFont="1" applyFill="1" applyBorder="1" applyAlignment="1" applyProtection="1">
      <alignment horizontal="right"/>
    </xf>
    <xf numFmtId="3" fontId="38" fillId="9" borderId="22" xfId="0" applyNumberFormat="1" applyFont="1" applyFill="1" applyBorder="1" applyAlignment="1" applyProtection="1">
      <alignment horizontal="right"/>
    </xf>
    <xf numFmtId="0" fontId="13" fillId="12" borderId="0" xfId="0" applyFont="1" applyFill="1" applyAlignment="1" applyProtection="1">
      <alignment horizontal="centerContinuous"/>
    </xf>
    <xf numFmtId="0" fontId="13" fillId="12" borderId="0" xfId="0" applyFont="1" applyFill="1" applyBorder="1" applyAlignment="1" applyProtection="1">
      <alignment horizontal="left"/>
    </xf>
    <xf numFmtId="0" fontId="13" fillId="12" borderId="46" xfId="0" applyFont="1" applyFill="1" applyBorder="1" applyAlignment="1" applyProtection="1">
      <alignment horizontal="centerContinuous"/>
    </xf>
    <xf numFmtId="0" fontId="13" fillId="12" borderId="46" xfId="0" applyFont="1" applyFill="1" applyBorder="1" applyAlignment="1" applyProtection="1">
      <alignment horizontal="left"/>
    </xf>
    <xf numFmtId="0" fontId="50" fillId="12" borderId="0" xfId="0" applyFont="1" applyFill="1"/>
    <xf numFmtId="0" fontId="50" fillId="12" borderId="46" xfId="0" applyFont="1" applyFill="1" applyBorder="1"/>
    <xf numFmtId="5" fontId="13" fillId="12" borderId="0" xfId="0" applyNumberFormat="1" applyFont="1" applyFill="1" applyBorder="1" applyAlignment="1" applyProtection="1">
      <alignment horizontal="left"/>
    </xf>
    <xf numFmtId="0" fontId="13" fillId="0" borderId="0" xfId="0" applyFont="1" applyFill="1" applyAlignment="1" applyProtection="1">
      <alignment horizontal="center" vertical="center"/>
    </xf>
    <xf numFmtId="6" fontId="26" fillId="0" borderId="18" xfId="0" quotePrefix="1" applyNumberFormat="1" applyFont="1" applyFill="1" applyBorder="1" applyAlignment="1" applyProtection="1">
      <alignment vertical="center"/>
      <protection locked="0"/>
    </xf>
    <xf numFmtId="7" fontId="20" fillId="0" borderId="4" xfId="0" applyNumberFormat="1" applyFont="1" applyBorder="1" applyAlignment="1" applyProtection="1">
      <alignment horizontal="center" vertical="center" wrapText="1"/>
    </xf>
    <xf numFmtId="0" fontId="51" fillId="0" borderId="0" xfId="0" applyFont="1" applyProtection="1"/>
    <xf numFmtId="6" fontId="38" fillId="9" borderId="21" xfId="0" applyNumberFormat="1" applyFont="1" applyFill="1" applyBorder="1" applyAlignment="1" applyProtection="1">
      <alignment horizontal="right"/>
    </xf>
    <xf numFmtId="0" fontId="32" fillId="4" borderId="0" xfId="0" applyFont="1" applyFill="1" applyBorder="1" applyProtection="1">
      <protection locked="0"/>
    </xf>
    <xf numFmtId="0" fontId="16" fillId="13" borderId="47" xfId="0" applyFont="1" applyFill="1" applyBorder="1" applyAlignment="1" applyProtection="1">
      <alignment vertical="top"/>
    </xf>
    <xf numFmtId="0" fontId="33" fillId="13" borderId="48" xfId="0" applyFont="1" applyFill="1" applyBorder="1" applyProtection="1"/>
    <xf numFmtId="0" fontId="5" fillId="13" borderId="49" xfId="0" applyFont="1" applyFill="1" applyBorder="1" applyProtection="1"/>
    <xf numFmtId="0" fontId="5" fillId="13" borderId="50" xfId="0" applyFont="1" applyFill="1" applyBorder="1" applyProtection="1"/>
    <xf numFmtId="0" fontId="10" fillId="13" borderId="51" xfId="0" applyFont="1" applyFill="1" applyBorder="1" applyAlignment="1" applyProtection="1">
      <alignment vertical="top"/>
    </xf>
    <xf numFmtId="0" fontId="10" fillId="13" borderId="52" xfId="0" applyFont="1" applyFill="1" applyBorder="1" applyAlignment="1" applyProtection="1">
      <alignment vertical="top"/>
    </xf>
    <xf numFmtId="0" fontId="10" fillId="13" borderId="53" xfId="0" applyFont="1" applyFill="1" applyBorder="1" applyAlignment="1" applyProtection="1"/>
    <xf numFmtId="0" fontId="10" fillId="13" borderId="54" xfId="0" applyFont="1" applyFill="1" applyBorder="1" applyAlignment="1" applyProtection="1"/>
    <xf numFmtId="0" fontId="17" fillId="0" borderId="0" xfId="0" applyFont="1" applyAlignment="1" applyProtection="1">
      <alignment horizontal="left" vertical="top" wrapText="1"/>
    </xf>
    <xf numFmtId="0" fontId="52" fillId="0" borderId="0" xfId="0" applyFont="1" applyProtection="1"/>
    <xf numFmtId="0" fontId="8" fillId="0" borderId="27" xfId="0" applyFont="1" applyBorder="1" applyProtection="1"/>
    <xf numFmtId="0" fontId="32" fillId="4" borderId="0" xfId="0" applyFont="1" applyFill="1" applyBorder="1" applyProtection="1"/>
    <xf numFmtId="0" fontId="30" fillId="0" borderId="0" xfId="0" applyFont="1" applyBorder="1" applyProtection="1">
      <protection locked="0"/>
    </xf>
    <xf numFmtId="0" fontId="29" fillId="4" borderId="0" xfId="0" applyFont="1" applyFill="1" applyBorder="1" applyProtection="1">
      <protection locked="0"/>
    </xf>
    <xf numFmtId="0" fontId="31" fillId="0" borderId="0" xfId="0" applyFont="1" applyBorder="1" applyProtection="1"/>
    <xf numFmtId="0" fontId="10" fillId="0" borderId="0" xfId="0" applyFont="1" applyBorder="1" applyAlignment="1" applyProtection="1">
      <alignment horizontal="right"/>
    </xf>
    <xf numFmtId="49" fontId="38" fillId="9" borderId="23" xfId="0" applyNumberFormat="1" applyFont="1" applyFill="1" applyBorder="1" applyAlignment="1" applyProtection="1">
      <alignment horizontal="left"/>
    </xf>
    <xf numFmtId="0" fontId="8" fillId="0" borderId="55" xfId="0" applyFont="1" applyBorder="1" applyAlignment="1" applyProtection="1">
      <alignment horizontal="center"/>
    </xf>
    <xf numFmtId="0" fontId="8" fillId="0" borderId="56" xfId="0" applyFont="1" applyBorder="1" applyAlignment="1" applyProtection="1">
      <alignment horizontal="center"/>
    </xf>
    <xf numFmtId="0" fontId="8" fillId="0" borderId="57" xfId="0" applyFont="1" applyBorder="1" applyAlignment="1" applyProtection="1">
      <alignment horizontal="center"/>
    </xf>
    <xf numFmtId="0" fontId="8" fillId="0" borderId="58" xfId="0" applyFont="1" applyBorder="1" applyAlignment="1" applyProtection="1">
      <alignment horizontal="center" vertical="top"/>
    </xf>
    <xf numFmtId="0" fontId="8" fillId="0" borderId="59" xfId="0" applyFont="1" applyBorder="1" applyAlignment="1" applyProtection="1">
      <alignment horizontal="center" vertical="top"/>
    </xf>
    <xf numFmtId="0" fontId="8" fillId="7" borderId="60" xfId="0" applyFont="1" applyFill="1" applyBorder="1" applyAlignment="1" applyProtection="1">
      <alignment horizontal="centerContinuous" vertical="center"/>
    </xf>
    <xf numFmtId="0" fontId="8" fillId="7" borderId="61" xfId="0" applyFont="1" applyFill="1" applyBorder="1" applyAlignment="1" applyProtection="1">
      <alignment horizontal="centerContinuous" vertical="center"/>
    </xf>
    <xf numFmtId="0" fontId="8" fillId="4" borderId="49" xfId="0" applyFont="1" applyFill="1" applyBorder="1" applyAlignment="1" applyProtection="1">
      <alignment horizontal="centerContinuous"/>
    </xf>
    <xf numFmtId="0" fontId="8" fillId="4" borderId="50" xfId="0" applyFont="1" applyFill="1" applyBorder="1" applyAlignment="1" applyProtection="1">
      <alignment horizontal="centerContinuous"/>
    </xf>
    <xf numFmtId="0" fontId="31" fillId="0" borderId="49" xfId="0" applyFont="1" applyBorder="1" applyProtection="1"/>
    <xf numFmtId="0" fontId="31" fillId="0" borderId="50" xfId="0" applyFont="1" applyBorder="1" applyProtection="1"/>
    <xf numFmtId="0" fontId="18" fillId="0" borderId="49" xfId="0" applyFont="1" applyBorder="1" applyAlignment="1" applyProtection="1">
      <alignment horizontal="center" vertical="top"/>
    </xf>
    <xf numFmtId="0" fontId="18" fillId="0" borderId="50" xfId="0" applyFont="1" applyBorder="1" applyAlignment="1" applyProtection="1">
      <alignment horizontal="center" vertical="top"/>
    </xf>
    <xf numFmtId="165" fontId="28" fillId="0" borderId="62" xfId="0" applyNumberFormat="1" applyFont="1" applyBorder="1" applyAlignment="1" applyProtection="1">
      <alignment horizontal="right"/>
      <protection locked="0"/>
    </xf>
    <xf numFmtId="165" fontId="28" fillId="9" borderId="63" xfId="0" applyNumberFormat="1" applyFont="1" applyFill="1" applyBorder="1" applyAlignment="1" applyProtection="1">
      <alignment horizontal="right"/>
    </xf>
    <xf numFmtId="0" fontId="13" fillId="0" borderId="49" xfId="0" applyFont="1" applyBorder="1" applyProtection="1"/>
    <xf numFmtId="0" fontId="13" fillId="0" borderId="50" xfId="0" applyFont="1" applyBorder="1" applyProtection="1"/>
    <xf numFmtId="0" fontId="13" fillId="12" borderId="49" xfId="0" applyFont="1" applyFill="1" applyBorder="1" applyAlignment="1" applyProtection="1">
      <alignment horizontal="centerContinuous"/>
    </xf>
    <xf numFmtId="0" fontId="21" fillId="0" borderId="49" xfId="0" applyFont="1" applyBorder="1" applyProtection="1"/>
    <xf numFmtId="0" fontId="13" fillId="0" borderId="50" xfId="0" applyFont="1" applyBorder="1" applyAlignment="1" applyProtection="1">
      <alignment horizontal="centerContinuous"/>
    </xf>
    <xf numFmtId="0" fontId="13" fillId="0" borderId="49" xfId="0" applyFont="1" applyBorder="1" applyAlignment="1" applyProtection="1">
      <alignment horizontal="centerContinuous" wrapText="1"/>
    </xf>
    <xf numFmtId="0" fontId="8" fillId="7" borderId="64" xfId="0" applyFont="1" applyFill="1" applyBorder="1" applyAlignment="1" applyProtection="1">
      <alignment horizontal="centerContinuous" vertical="center"/>
    </xf>
    <xf numFmtId="0" fontId="8" fillId="7" borderId="65" xfId="0" applyFont="1" applyFill="1" applyBorder="1" applyAlignment="1" applyProtection="1">
      <alignment horizontal="centerContinuous" vertical="center"/>
    </xf>
    <xf numFmtId="0" fontId="22" fillId="0" borderId="49" xfId="0" applyFont="1" applyBorder="1" applyProtection="1"/>
    <xf numFmtId="0" fontId="13" fillId="0" borderId="66" xfId="0" applyFont="1" applyBorder="1" applyProtection="1"/>
    <xf numFmtId="0" fontId="13" fillId="0" borderId="67" xfId="0" applyFont="1" applyBorder="1" applyProtection="1"/>
    <xf numFmtId="0" fontId="13" fillId="0" borderId="68" xfId="0" applyFont="1" applyBorder="1" applyProtection="1"/>
    <xf numFmtId="0" fontId="54" fillId="4" borderId="0" xfId="0" applyFont="1" applyFill="1" applyBorder="1" applyProtection="1">
      <protection locked="0"/>
    </xf>
    <xf numFmtId="0" fontId="33" fillId="0" borderId="0" xfId="0" applyFont="1" applyBorder="1" applyProtection="1">
      <protection locked="0"/>
    </xf>
    <xf numFmtId="165" fontId="28" fillId="0" borderId="69" xfId="0" applyNumberFormat="1" applyFont="1" applyBorder="1" applyAlignment="1" applyProtection="1">
      <alignment horizontal="right"/>
      <protection locked="0"/>
    </xf>
    <xf numFmtId="166" fontId="28" fillId="10" borderId="70" xfId="0" applyNumberFormat="1" applyFont="1" applyFill="1" applyBorder="1" applyAlignment="1" applyProtection="1">
      <alignment horizontal="right"/>
    </xf>
    <xf numFmtId="165" fontId="28" fillId="8" borderId="71" xfId="0" applyNumberFormat="1" applyFont="1" applyFill="1" applyBorder="1" applyAlignment="1" applyProtection="1">
      <alignment horizontal="right"/>
    </xf>
    <xf numFmtId="0" fontId="10" fillId="0" borderId="0" xfId="0" applyFont="1" applyBorder="1" applyAlignment="1" applyProtection="1">
      <alignment vertical="top"/>
    </xf>
    <xf numFmtId="0" fontId="22" fillId="2" borderId="0" xfId="0" applyFont="1" applyFill="1" applyAlignment="1" applyProtection="1">
      <alignment horizontal="left"/>
    </xf>
    <xf numFmtId="0" fontId="0" fillId="2" borderId="0" xfId="0" applyFill="1"/>
    <xf numFmtId="0" fontId="22" fillId="2" borderId="0" xfId="0" applyFont="1" applyFill="1" applyProtection="1"/>
    <xf numFmtId="0" fontId="4" fillId="2" borderId="72" xfId="0" applyFont="1" applyFill="1" applyBorder="1" applyAlignment="1" applyProtection="1">
      <alignment horizontal="left"/>
    </xf>
    <xf numFmtId="165" fontId="22" fillId="9" borderId="63" xfId="0" applyNumberFormat="1" applyFont="1" applyFill="1" applyBorder="1" applyAlignment="1" applyProtection="1">
      <alignment horizontal="right"/>
    </xf>
    <xf numFmtId="0" fontId="4" fillId="2" borderId="0" xfId="0" applyFont="1" applyFill="1" applyBorder="1" applyAlignment="1" applyProtection="1">
      <alignment horizontal="left"/>
    </xf>
    <xf numFmtId="3" fontId="38" fillId="9" borderId="62" xfId="0" applyNumberFormat="1" applyFont="1" applyFill="1" applyBorder="1" applyAlignment="1" applyProtection="1">
      <alignment horizontal="right"/>
    </xf>
    <xf numFmtId="3" fontId="38" fillId="9" borderId="73" xfId="0" applyNumberFormat="1" applyFont="1" applyFill="1" applyBorder="1" applyAlignment="1" applyProtection="1">
      <alignment horizontal="right"/>
    </xf>
    <xf numFmtId="6" fontId="28" fillId="4" borderId="74" xfId="0" applyNumberFormat="1" applyFont="1" applyFill="1" applyBorder="1" applyAlignment="1" applyProtection="1">
      <alignment vertical="center"/>
      <protection locked="0"/>
    </xf>
    <xf numFmtId="5" fontId="26" fillId="9" borderId="75" xfId="0" quotePrefix="1" applyNumberFormat="1" applyFont="1" applyFill="1" applyBorder="1" applyAlignment="1" applyProtection="1">
      <alignment horizontal="right" vertical="center"/>
    </xf>
    <xf numFmtId="165" fontId="28" fillId="0" borderId="49" xfId="0" applyNumberFormat="1" applyFont="1" applyBorder="1" applyAlignment="1" applyProtection="1">
      <alignment horizontal="right"/>
    </xf>
    <xf numFmtId="165" fontId="28" fillId="4" borderId="0" xfId="0" applyNumberFormat="1" applyFont="1" applyFill="1" applyBorder="1" applyAlignment="1" applyProtection="1">
      <alignment horizontal="right"/>
    </xf>
    <xf numFmtId="165" fontId="28" fillId="4" borderId="76" xfId="0" applyNumberFormat="1" applyFont="1" applyFill="1" applyBorder="1" applyAlignment="1" applyProtection="1">
      <alignment horizontal="right"/>
    </xf>
    <xf numFmtId="165" fontId="28" fillId="4" borderId="50" xfId="0" applyNumberFormat="1" applyFont="1" applyFill="1" applyBorder="1" applyAlignment="1" applyProtection="1">
      <alignment horizontal="right"/>
    </xf>
    <xf numFmtId="0" fontId="13" fillId="2" borderId="50" xfId="0" applyFont="1" applyFill="1" applyBorder="1" applyAlignment="1" applyProtection="1">
      <alignment horizontal="centerContinuous"/>
    </xf>
    <xf numFmtId="0" fontId="56" fillId="0" borderId="0" xfId="0" applyFont="1"/>
    <xf numFmtId="0" fontId="22" fillId="0" borderId="0" xfId="0" applyFont="1" applyProtection="1"/>
    <xf numFmtId="0" fontId="22" fillId="0" borderId="0" xfId="0" applyFont="1" applyBorder="1" applyProtection="1"/>
    <xf numFmtId="0" fontId="22" fillId="0" borderId="50" xfId="0" applyFont="1" applyBorder="1" applyProtection="1"/>
    <xf numFmtId="0" fontId="0" fillId="2" borderId="0" xfId="0" applyFill="1" applyProtection="1"/>
    <xf numFmtId="0" fontId="21" fillId="2" borderId="0" xfId="0" applyFont="1" applyFill="1" applyProtection="1"/>
    <xf numFmtId="165" fontId="22" fillId="2" borderId="0" xfId="0" applyNumberFormat="1" applyFont="1" applyFill="1" applyProtection="1"/>
    <xf numFmtId="0" fontId="18" fillId="2" borderId="0" xfId="0" applyFont="1" applyFill="1" applyProtection="1"/>
    <xf numFmtId="0" fontId="4" fillId="2" borderId="0" xfId="0" applyFont="1" applyFill="1" applyProtection="1"/>
    <xf numFmtId="165" fontId="4" fillId="2" borderId="0" xfId="0" applyNumberFormat="1" applyFont="1" applyFill="1" applyProtection="1"/>
    <xf numFmtId="0" fontId="55" fillId="4" borderId="0" xfId="0" applyFont="1" applyFill="1" applyBorder="1" applyAlignment="1" applyProtection="1"/>
    <xf numFmtId="0" fontId="55" fillId="4" borderId="0" xfId="0" applyFont="1" applyFill="1" applyBorder="1" applyAlignment="1" applyProtection="1">
      <alignment horizontal="center"/>
    </xf>
    <xf numFmtId="165" fontId="22" fillId="2" borderId="0" xfId="0" applyNumberFormat="1" applyFont="1" applyFill="1" applyBorder="1" applyAlignment="1" applyProtection="1">
      <alignment horizontal="right"/>
    </xf>
    <xf numFmtId="165" fontId="21" fillId="2" borderId="0" xfId="0" applyNumberFormat="1" applyFont="1" applyFill="1" applyBorder="1" applyProtection="1"/>
    <xf numFmtId="3" fontId="22" fillId="0" borderId="22" xfId="0" applyNumberFormat="1" applyFont="1" applyBorder="1" applyAlignment="1" applyProtection="1">
      <alignment horizontal="right"/>
      <protection locked="0"/>
    </xf>
    <xf numFmtId="3" fontId="22" fillId="4" borderId="21" xfId="0" applyNumberFormat="1" applyFont="1" applyFill="1" applyBorder="1" applyAlignment="1" applyProtection="1">
      <alignment horizontal="right"/>
      <protection locked="0"/>
    </xf>
    <xf numFmtId="0" fontId="58" fillId="2" borderId="0" xfId="0" applyFont="1" applyFill="1" applyProtection="1"/>
    <xf numFmtId="0" fontId="57" fillId="2" borderId="9" xfId="0" applyFont="1" applyFill="1" applyBorder="1" applyAlignment="1" applyProtection="1">
      <alignment horizontal="center"/>
    </xf>
    <xf numFmtId="0" fontId="57" fillId="2" borderId="10" xfId="0" applyFont="1" applyFill="1" applyBorder="1" applyAlignment="1" applyProtection="1">
      <alignment horizontal="center"/>
    </xf>
    <xf numFmtId="0" fontId="57" fillId="2" borderId="11" xfId="0" applyFont="1" applyFill="1" applyBorder="1" applyAlignment="1" applyProtection="1">
      <alignment horizontal="center"/>
    </xf>
    <xf numFmtId="0" fontId="57" fillId="2" borderId="12" xfId="0" applyFont="1" applyFill="1" applyBorder="1" applyAlignment="1" applyProtection="1">
      <alignment horizontal="center" vertical="top"/>
    </xf>
    <xf numFmtId="0" fontId="57" fillId="2" borderId="7" xfId="0" applyFont="1" applyFill="1" applyBorder="1" applyAlignment="1" applyProtection="1">
      <alignment horizontal="center" vertical="top"/>
    </xf>
    <xf numFmtId="0" fontId="57" fillId="2" borderId="13" xfId="0" applyFont="1" applyFill="1" applyBorder="1" applyAlignment="1" applyProtection="1">
      <alignment horizontal="center" vertical="top"/>
    </xf>
    <xf numFmtId="0" fontId="25" fillId="2" borderId="0" xfId="0" applyFont="1" applyFill="1" applyProtection="1"/>
    <xf numFmtId="0" fontId="61" fillId="0" borderId="0" xfId="0" applyFont="1" applyAlignment="1" applyProtection="1">
      <alignment vertical="top"/>
    </xf>
    <xf numFmtId="5" fontId="26" fillId="0" borderId="18" xfId="0" applyNumberFormat="1" applyFont="1" applyFill="1" applyBorder="1" applyAlignment="1" applyProtection="1">
      <alignment horizontal="right" vertical="center"/>
      <protection locked="0"/>
    </xf>
    <xf numFmtId="0" fontId="54" fillId="4" borderId="0" xfId="0" applyFont="1" applyFill="1" applyBorder="1" applyProtection="1"/>
    <xf numFmtId="165" fontId="28" fillId="8" borderId="63" xfId="0" applyNumberFormat="1" applyFont="1" applyFill="1" applyBorder="1" applyAlignment="1" applyProtection="1">
      <alignment horizontal="right"/>
    </xf>
    <xf numFmtId="167" fontId="8" fillId="4" borderId="14" xfId="0" applyNumberFormat="1" applyFont="1" applyFill="1" applyBorder="1" applyAlignment="1" applyProtection="1">
      <alignment horizontal="left"/>
      <protection locked="0"/>
    </xf>
    <xf numFmtId="165" fontId="28" fillId="0" borderId="78" xfId="0" applyNumberFormat="1" applyFont="1" applyBorder="1" applyAlignment="1" applyProtection="1">
      <alignment horizontal="right"/>
      <protection locked="0"/>
    </xf>
    <xf numFmtId="165" fontId="28" fillId="4" borderId="23" xfId="0" applyNumberFormat="1" applyFont="1" applyFill="1" applyBorder="1" applyAlignment="1" applyProtection="1">
      <alignment horizontal="right"/>
      <protection locked="0"/>
    </xf>
    <xf numFmtId="165" fontId="28" fillId="0" borderId="79" xfId="0" applyNumberFormat="1" applyFont="1" applyBorder="1" applyAlignment="1" applyProtection="1">
      <alignment horizontal="right"/>
      <protection locked="0"/>
    </xf>
    <xf numFmtId="165" fontId="28" fillId="4" borderId="19" xfId="0" applyNumberFormat="1" applyFont="1" applyFill="1" applyBorder="1" applyAlignment="1" applyProtection="1">
      <alignment horizontal="right"/>
      <protection locked="0"/>
    </xf>
    <xf numFmtId="165" fontId="28" fillId="9" borderId="80" xfId="0" applyNumberFormat="1" applyFont="1" applyFill="1" applyBorder="1" applyAlignment="1" applyProtection="1">
      <alignment horizontal="right"/>
    </xf>
    <xf numFmtId="165" fontId="28" fillId="0" borderId="81" xfId="0" applyNumberFormat="1" applyFont="1" applyBorder="1" applyAlignment="1" applyProtection="1">
      <alignment horizontal="right"/>
      <protection locked="0"/>
    </xf>
    <xf numFmtId="165" fontId="28" fillId="4" borderId="82" xfId="0" applyNumberFormat="1" applyFont="1" applyFill="1" applyBorder="1" applyAlignment="1" applyProtection="1">
      <alignment horizontal="right"/>
      <protection locked="0"/>
    </xf>
    <xf numFmtId="165" fontId="28" fillId="0" borderId="83" xfId="0" applyNumberFormat="1" applyFont="1" applyBorder="1" applyAlignment="1" applyProtection="1">
      <alignment horizontal="right"/>
    </xf>
    <xf numFmtId="165" fontId="28" fillId="4" borderId="83" xfId="0" applyNumberFormat="1" applyFont="1" applyFill="1" applyBorder="1" applyAlignment="1" applyProtection="1">
      <alignment horizontal="right"/>
    </xf>
    <xf numFmtId="0" fontId="8" fillId="0" borderId="27" xfId="0" applyFont="1" applyBorder="1" applyAlignment="1" applyProtection="1">
      <alignment horizontal="center"/>
    </xf>
    <xf numFmtId="0" fontId="8" fillId="0" borderId="52" xfId="0" applyFont="1" applyBorder="1" applyAlignment="1" applyProtection="1"/>
    <xf numFmtId="0" fontId="8" fillId="0" borderId="27" xfId="0" applyFont="1" applyBorder="1" applyAlignment="1" applyProtection="1">
      <alignment horizontal="left"/>
    </xf>
    <xf numFmtId="0" fontId="14" fillId="0" borderId="0" xfId="0" applyFont="1" applyFill="1" applyAlignment="1" applyProtection="1">
      <alignment horizontal="left"/>
    </xf>
    <xf numFmtId="0" fontId="31" fillId="0" borderId="0" xfId="0" applyFont="1" applyFill="1" applyProtection="1"/>
    <xf numFmtId="0" fontId="8" fillId="9" borderId="0" xfId="0" applyFont="1" applyFill="1" applyAlignment="1" applyProtection="1">
      <alignment horizontal="right"/>
    </xf>
    <xf numFmtId="0" fontId="0" fillId="0" borderId="0" xfId="0" applyBorder="1" applyAlignment="1">
      <alignment wrapText="1"/>
    </xf>
    <xf numFmtId="0" fontId="33" fillId="0" borderId="84" xfId="0" applyFont="1" applyBorder="1" applyAlignment="1" applyProtection="1">
      <alignment wrapText="1"/>
      <protection locked="0"/>
    </xf>
    <xf numFmtId="0" fontId="33" fillId="0" borderId="85" xfId="0" applyFont="1" applyBorder="1" applyAlignment="1" applyProtection="1">
      <alignment wrapText="1"/>
      <protection locked="0"/>
    </xf>
    <xf numFmtId="0" fontId="8" fillId="0" borderId="86" xfId="0" applyFont="1" applyBorder="1" applyProtection="1">
      <protection locked="0"/>
    </xf>
    <xf numFmtId="165" fontId="28" fillId="0" borderId="0" xfId="0" applyNumberFormat="1" applyFont="1" applyBorder="1" applyAlignment="1" applyProtection="1">
      <alignment horizontal="right"/>
    </xf>
    <xf numFmtId="0" fontId="33" fillId="0" borderId="87" xfId="0" applyFont="1" applyBorder="1" applyProtection="1"/>
    <xf numFmtId="0" fontId="54" fillId="4" borderId="87" xfId="0" applyFont="1" applyFill="1" applyBorder="1" applyProtection="1"/>
    <xf numFmtId="0" fontId="32" fillId="4" borderId="87" xfId="0" applyFont="1" applyFill="1" applyBorder="1" applyProtection="1"/>
    <xf numFmtId="0" fontId="13" fillId="0" borderId="0" xfId="0" applyFont="1" applyBorder="1" applyAlignment="1" applyProtection="1">
      <alignment wrapText="1"/>
      <protection locked="0"/>
    </xf>
    <xf numFmtId="165" fontId="28" fillId="9" borderId="88" xfId="0" applyNumberFormat="1" applyFont="1" applyFill="1" applyBorder="1" applyAlignment="1" applyProtection="1">
      <alignment horizontal="right"/>
    </xf>
    <xf numFmtId="0" fontId="0" fillId="0" borderId="0" xfId="0" applyFill="1" applyBorder="1" applyAlignment="1">
      <alignment wrapText="1"/>
    </xf>
    <xf numFmtId="165" fontId="28" fillId="0" borderId="87" xfId="0" applyNumberFormat="1" applyFont="1" applyFill="1" applyBorder="1" applyAlignment="1" applyProtection="1">
      <alignment horizontal="right"/>
      <protection locked="0"/>
    </xf>
    <xf numFmtId="165" fontId="28" fillId="0" borderId="87" xfId="0" applyNumberFormat="1" applyFont="1" applyFill="1" applyBorder="1" applyAlignment="1" applyProtection="1">
      <alignment horizontal="right"/>
    </xf>
    <xf numFmtId="165" fontId="28" fillId="8" borderId="21" xfId="0" applyNumberFormat="1" applyFont="1" applyFill="1" applyBorder="1" applyAlignment="1" applyProtection="1">
      <alignment horizontal="right"/>
    </xf>
    <xf numFmtId="168" fontId="22" fillId="9" borderId="77" xfId="0" applyNumberFormat="1" applyFont="1" applyFill="1" applyBorder="1" applyAlignment="1" applyProtection="1">
      <alignment horizontal="left"/>
    </xf>
    <xf numFmtId="168" fontId="22" fillId="9" borderId="19" xfId="0" applyNumberFormat="1" applyFont="1" applyFill="1" applyBorder="1" applyAlignment="1" applyProtection="1">
      <alignment horizontal="left"/>
    </xf>
    <xf numFmtId="168" fontId="22" fillId="9" borderId="21" xfId="0" applyNumberFormat="1" applyFont="1" applyFill="1" applyBorder="1" applyAlignment="1" applyProtection="1">
      <alignment horizontal="left"/>
    </xf>
    <xf numFmtId="0" fontId="12" fillId="2" borderId="0" xfId="0" applyFont="1" applyFill="1" applyProtection="1"/>
    <xf numFmtId="0" fontId="4" fillId="0" borderId="0" xfId="0" applyFont="1"/>
    <xf numFmtId="0" fontId="63" fillId="0" borderId="0" xfId="0" applyFont="1" applyProtection="1"/>
    <xf numFmtId="0" fontId="65" fillId="0" borderId="0" xfId="0" applyFont="1" applyProtection="1"/>
    <xf numFmtId="0" fontId="12" fillId="0" borderId="0" xfId="0" applyFont="1"/>
    <xf numFmtId="0" fontId="27" fillId="0" borderId="0" xfId="0" applyFont="1" applyAlignment="1" applyProtection="1">
      <alignment vertical="center"/>
    </xf>
    <xf numFmtId="0" fontId="27" fillId="0" borderId="0" xfId="0" applyFont="1" applyAlignment="1" applyProtection="1">
      <alignment horizontal="centerContinuous" vertical="center"/>
    </xf>
    <xf numFmtId="0" fontId="12" fillId="2" borderId="0" xfId="0" applyFont="1" applyFill="1" applyAlignment="1" applyProtection="1">
      <alignment horizontal="centerContinuous"/>
    </xf>
    <xf numFmtId="0" fontId="21" fillId="2" borderId="0" xfId="0" applyFont="1" applyFill="1" applyAlignment="1" applyProtection="1">
      <alignment horizontal="centerContinuous"/>
    </xf>
    <xf numFmtId="0" fontId="8" fillId="0" borderId="0" xfId="0" applyFont="1"/>
    <xf numFmtId="0" fontId="33" fillId="0" borderId="29" xfId="0" applyFont="1" applyBorder="1" applyAlignment="1" applyProtection="1">
      <alignment horizontal="centerContinuous"/>
    </xf>
    <xf numFmtId="165" fontId="28" fillId="8" borderId="107" xfId="0" applyNumberFormat="1" applyFont="1" applyFill="1" applyBorder="1" applyAlignment="1" applyProtection="1">
      <alignment horizontal="right"/>
    </xf>
    <xf numFmtId="165" fontId="28" fillId="0" borderId="0" xfId="0" applyNumberFormat="1" applyFont="1" applyBorder="1" applyAlignment="1" applyProtection="1">
      <alignment horizontal="right"/>
      <protection locked="0"/>
    </xf>
    <xf numFmtId="165" fontId="28" fillId="4" borderId="0" xfId="0" applyNumberFormat="1" applyFont="1" applyFill="1" applyBorder="1" applyAlignment="1" applyProtection="1">
      <alignment horizontal="right"/>
      <protection locked="0"/>
    </xf>
    <xf numFmtId="165" fontId="28" fillId="0" borderId="0" xfId="0" applyNumberFormat="1" applyFont="1" applyFill="1" applyBorder="1" applyAlignment="1" applyProtection="1">
      <alignment horizontal="right"/>
    </xf>
    <xf numFmtId="3" fontId="38" fillId="9" borderId="75" xfId="0" applyNumberFormat="1" applyFont="1" applyFill="1" applyBorder="1" applyAlignment="1" applyProtection="1">
      <alignment horizontal="right"/>
    </xf>
    <xf numFmtId="0" fontId="3" fillId="0" borderId="0" xfId="4"/>
    <xf numFmtId="165" fontId="3" fillId="0" borderId="0" xfId="4" applyNumberFormat="1"/>
    <xf numFmtId="10" fontId="0" fillId="0" borderId="0" xfId="5" applyNumberFormat="1" applyFont="1"/>
    <xf numFmtId="0" fontId="67" fillId="0" borderId="68" xfId="4" applyFont="1" applyBorder="1" applyAlignment="1">
      <alignment horizontal="center"/>
    </xf>
    <xf numFmtId="0" fontId="67" fillId="0" borderId="67" xfId="4" applyFont="1" applyBorder="1" applyAlignment="1">
      <alignment horizontal="center"/>
    </xf>
    <xf numFmtId="0" fontId="67" fillId="15" borderId="67" xfId="4" applyFont="1" applyFill="1" applyBorder="1" applyAlignment="1">
      <alignment horizontal="center"/>
    </xf>
    <xf numFmtId="0" fontId="67" fillId="0" borderId="67" xfId="4" applyFont="1" applyBorder="1"/>
    <xf numFmtId="0" fontId="67" fillId="0" borderId="66" xfId="4" applyFont="1" applyBorder="1" applyAlignment="1">
      <alignment horizontal="center"/>
    </xf>
    <xf numFmtId="0" fontId="67" fillId="0" borderId="50" xfId="4" applyFont="1" applyBorder="1" applyAlignment="1">
      <alignment horizontal="center"/>
    </xf>
    <xf numFmtId="0" fontId="67" fillId="0" borderId="0" xfId="4" applyFont="1" applyBorder="1" applyAlignment="1">
      <alignment horizontal="center"/>
    </xf>
    <xf numFmtId="0" fontId="68" fillId="0" borderId="0" xfId="4" applyFont="1" applyBorder="1" applyAlignment="1">
      <alignment horizontal="center"/>
    </xf>
    <xf numFmtId="0" fontId="3" fillId="15" borderId="0" xfId="4" applyFill="1"/>
    <xf numFmtId="0" fontId="67" fillId="0" borderId="49" xfId="4" applyFont="1" applyBorder="1" applyAlignment="1">
      <alignment horizontal="center"/>
    </xf>
    <xf numFmtId="0" fontId="69" fillId="0" borderId="0" xfId="4" applyFont="1" applyBorder="1" applyAlignment="1">
      <alignment horizontal="center"/>
    </xf>
    <xf numFmtId="0" fontId="67" fillId="0" borderId="77" xfId="4" applyFont="1" applyBorder="1" applyAlignment="1">
      <alignment horizontal="center"/>
    </xf>
    <xf numFmtId="0" fontId="67" fillId="0" borderId="77" xfId="4" applyFont="1" applyBorder="1" applyAlignment="1" applyProtection="1">
      <alignment horizontal="center"/>
    </xf>
    <xf numFmtId="0" fontId="67" fillId="0" borderId="50" xfId="4" applyFont="1" applyBorder="1" applyProtection="1"/>
    <xf numFmtId="0" fontId="67" fillId="0" borderId="0" xfId="4" applyFont="1" applyBorder="1" applyProtection="1"/>
    <xf numFmtId="0" fontId="67" fillId="0" borderId="0" xfId="4" applyFont="1" applyBorder="1" applyAlignment="1" applyProtection="1">
      <alignment horizontal="centerContinuous"/>
    </xf>
    <xf numFmtId="0" fontId="67" fillId="15" borderId="0" xfId="4" applyFont="1" applyFill="1" applyBorder="1" applyAlignment="1" applyProtection="1">
      <alignment horizontal="centerContinuous"/>
    </xf>
    <xf numFmtId="0" fontId="67" fillId="0" borderId="0" xfId="4" applyFont="1" applyAlignment="1" applyProtection="1">
      <alignment horizontal="centerContinuous"/>
    </xf>
    <xf numFmtId="0" fontId="67" fillId="0" borderId="0" xfId="4" applyFont="1" applyProtection="1"/>
    <xf numFmtId="0" fontId="67" fillId="0" borderId="49" xfId="4" applyFont="1" applyBorder="1" applyProtection="1"/>
    <xf numFmtId="0" fontId="67" fillId="0" borderId="50" xfId="4" applyFont="1" applyBorder="1" applyAlignment="1" applyProtection="1">
      <alignment horizontal="centerContinuous"/>
    </xf>
    <xf numFmtId="0" fontId="67" fillId="15" borderId="0" xfId="4" applyFont="1" applyFill="1" applyBorder="1" applyProtection="1"/>
    <xf numFmtId="0" fontId="67" fillId="0" borderId="49" xfId="4" applyFont="1" applyBorder="1" applyAlignment="1" applyProtection="1">
      <alignment horizontal="centerContinuous"/>
    </xf>
    <xf numFmtId="0" fontId="65" fillId="0" borderId="0" xfId="0" applyFont="1" applyFill="1" applyBorder="1" applyAlignment="1" applyProtection="1">
      <alignment horizontal="center"/>
    </xf>
    <xf numFmtId="9" fontId="13" fillId="0" borderId="0" xfId="3" applyFont="1" applyFill="1" applyBorder="1" applyAlignment="1" applyProtection="1">
      <alignment horizontal="right"/>
    </xf>
    <xf numFmtId="0" fontId="8" fillId="0" borderId="47" xfId="0" applyFont="1" applyBorder="1" applyAlignment="1" applyProtection="1">
      <alignment horizontal="center"/>
    </xf>
    <xf numFmtId="0" fontId="8" fillId="0" borderId="111" xfId="0" applyFont="1" applyBorder="1" applyAlignment="1" applyProtection="1">
      <alignment horizontal="center"/>
    </xf>
    <xf numFmtId="0" fontId="8" fillId="0" borderId="48" xfId="0" applyFont="1" applyBorder="1" applyAlignment="1" applyProtection="1">
      <alignment horizontal="center"/>
    </xf>
    <xf numFmtId="0" fontId="8" fillId="0" borderId="49" xfId="0" applyFont="1" applyBorder="1" applyAlignment="1" applyProtection="1">
      <alignment horizontal="centerContinuous"/>
    </xf>
    <xf numFmtId="0" fontId="31" fillId="0" borderId="50" xfId="0" applyFont="1" applyBorder="1" applyAlignment="1" applyProtection="1">
      <alignment horizontal="centerContinuous"/>
    </xf>
    <xf numFmtId="0" fontId="8" fillId="6" borderId="64" xfId="0" applyFont="1" applyFill="1" applyBorder="1" applyAlignment="1" applyProtection="1">
      <alignment horizontal="centerContinuous" vertical="center"/>
    </xf>
    <xf numFmtId="0" fontId="8" fillId="6" borderId="65" xfId="0" applyFont="1" applyFill="1" applyBorder="1" applyAlignment="1" applyProtection="1">
      <alignment horizontal="centerContinuous" vertical="center"/>
    </xf>
    <xf numFmtId="0" fontId="33" fillId="0" borderId="49" xfId="0" applyFont="1" applyBorder="1" applyProtection="1"/>
    <xf numFmtId="0" fontId="33" fillId="0" borderId="50" xfId="0" applyFont="1" applyBorder="1" applyProtection="1"/>
    <xf numFmtId="3" fontId="38" fillId="0" borderId="62" xfId="0" applyNumberFormat="1" applyFont="1" applyBorder="1" applyAlignment="1" applyProtection="1">
      <alignment horizontal="right"/>
      <protection locked="0"/>
    </xf>
    <xf numFmtId="3" fontId="38" fillId="9" borderId="63" xfId="0" applyNumberFormat="1" applyFont="1" applyFill="1" applyBorder="1" applyAlignment="1" applyProtection="1">
      <alignment horizontal="right"/>
    </xf>
    <xf numFmtId="3" fontId="38" fillId="0" borderId="73" xfId="0" applyNumberFormat="1" applyFont="1" applyBorder="1" applyAlignment="1" applyProtection="1">
      <alignment horizontal="right"/>
      <protection locked="0"/>
    </xf>
    <xf numFmtId="3" fontId="38" fillId="9" borderId="89" xfId="0" applyNumberFormat="1" applyFont="1" applyFill="1" applyBorder="1" applyAlignment="1" applyProtection="1">
      <alignment horizontal="right"/>
    </xf>
    <xf numFmtId="3" fontId="33" fillId="0" borderId="50" xfId="0" applyNumberFormat="1" applyFont="1" applyBorder="1" applyProtection="1"/>
    <xf numFmtId="0" fontId="33" fillId="0" borderId="49" xfId="0" applyFont="1" applyBorder="1" applyAlignment="1" applyProtection="1">
      <alignment horizontal="centerContinuous"/>
    </xf>
    <xf numFmtId="0" fontId="33" fillId="0" borderId="50" xfId="0" applyFont="1" applyBorder="1" applyAlignment="1" applyProtection="1">
      <alignment horizontal="centerContinuous"/>
    </xf>
    <xf numFmtId="3" fontId="28" fillId="0" borderId="62" xfId="0" applyNumberFormat="1" applyFont="1" applyBorder="1" applyAlignment="1" applyProtection="1">
      <alignment horizontal="right"/>
      <protection locked="0"/>
    </xf>
    <xf numFmtId="0" fontId="33" fillId="0" borderId="73" xfId="0" applyFont="1" applyBorder="1" applyAlignment="1" applyProtection="1">
      <alignment horizontal="centerContinuous"/>
    </xf>
    <xf numFmtId="0" fontId="33" fillId="0" borderId="89" xfId="0" applyFont="1" applyBorder="1" applyAlignment="1" applyProtection="1">
      <alignment horizontal="centerContinuous"/>
    </xf>
    <xf numFmtId="3" fontId="38" fillId="8" borderId="63" xfId="0" applyNumberFormat="1" applyFont="1" applyFill="1" applyBorder="1" applyAlignment="1" applyProtection="1">
      <alignment horizontal="right"/>
    </xf>
    <xf numFmtId="0" fontId="34" fillId="0" borderId="49" xfId="0" applyFont="1" applyBorder="1" applyProtection="1"/>
    <xf numFmtId="0" fontId="34" fillId="0" borderId="50" xfId="0" applyFont="1" applyBorder="1" applyProtection="1"/>
    <xf numFmtId="37" fontId="33" fillId="0" borderId="66" xfId="0" applyNumberFormat="1" applyFont="1" applyBorder="1" applyProtection="1"/>
    <xf numFmtId="37" fontId="33" fillId="0" borderId="67" xfId="0" applyNumberFormat="1" applyFont="1" applyBorder="1" applyProtection="1"/>
    <xf numFmtId="37" fontId="33" fillId="4" borderId="68" xfId="0" applyNumberFormat="1" applyFont="1" applyFill="1" applyBorder="1" applyProtection="1"/>
    <xf numFmtId="0" fontId="34" fillId="0" borderId="0" xfId="0" applyFont="1" applyFill="1" applyBorder="1" applyProtection="1"/>
    <xf numFmtId="0" fontId="13" fillId="0" borderId="0" xfId="0" applyFont="1" applyFill="1" applyBorder="1" applyAlignment="1">
      <alignment horizontal="center"/>
    </xf>
    <xf numFmtId="169" fontId="13" fillId="0" borderId="0" xfId="2" applyNumberFormat="1" applyFont="1" applyFill="1" applyBorder="1" applyAlignment="1">
      <alignment horizontal="center"/>
    </xf>
    <xf numFmtId="0" fontId="12" fillId="0" borderId="0" xfId="0" applyFont="1" applyAlignment="1">
      <alignment horizontal="centerContinuous" wrapText="1"/>
    </xf>
    <xf numFmtId="0" fontId="3" fillId="0" borderId="0" xfId="4" applyAlignment="1">
      <alignment horizontal="centerContinuous"/>
    </xf>
    <xf numFmtId="0" fontId="72" fillId="0" borderId="0" xfId="4" applyFont="1"/>
    <xf numFmtId="0" fontId="75" fillId="0" borderId="0" xfId="0" applyFont="1"/>
    <xf numFmtId="0" fontId="2" fillId="0" borderId="0" xfId="4" applyFont="1" applyAlignment="1">
      <alignment vertical="top" wrapText="1"/>
    </xf>
    <xf numFmtId="0" fontId="2" fillId="16" borderId="66" xfId="4" applyFont="1" applyFill="1" applyBorder="1" applyAlignment="1">
      <alignment horizontal="center" vertical="top" wrapText="1"/>
    </xf>
    <xf numFmtId="0" fontId="2" fillId="16" borderId="67" xfId="4" applyFont="1" applyFill="1" applyBorder="1" applyAlignment="1">
      <alignment horizontal="center" vertical="top" wrapText="1"/>
    </xf>
    <xf numFmtId="0" fontId="2" fillId="16" borderId="68" xfId="4" applyFont="1" applyFill="1" applyBorder="1" applyAlignment="1">
      <alignment horizontal="center" vertical="top" wrapText="1"/>
    </xf>
    <xf numFmtId="0" fontId="68" fillId="0" borderId="0" xfId="4" applyFont="1" applyBorder="1" applyAlignment="1" applyProtection="1">
      <alignment horizontal="centerContinuous"/>
    </xf>
    <xf numFmtId="0" fontId="67" fillId="0" borderId="77" xfId="4" applyFont="1" applyFill="1" applyBorder="1" applyAlignment="1">
      <alignment horizontal="center"/>
    </xf>
    <xf numFmtId="165" fontId="77" fillId="9" borderId="21" xfId="0" applyNumberFormat="1" applyFont="1" applyFill="1" applyBorder="1" applyProtection="1"/>
    <xf numFmtId="0" fontId="67" fillId="0" borderId="77" xfId="4" applyFont="1" applyFill="1" applyBorder="1" applyAlignment="1" applyProtection="1">
      <alignment horizontal="center"/>
    </xf>
    <xf numFmtId="165" fontId="67" fillId="14" borderId="108" xfId="4" applyNumberFormat="1" applyFont="1" applyFill="1" applyBorder="1" applyAlignment="1" applyProtection="1">
      <alignment horizontal="center"/>
      <protection locked="0" hidden="1"/>
    </xf>
    <xf numFmtId="165" fontId="67" fillId="14" borderId="77" xfId="4" applyNumberFormat="1" applyFont="1" applyFill="1" applyBorder="1" applyAlignment="1" applyProtection="1">
      <alignment horizontal="center"/>
      <protection locked="0"/>
    </xf>
    <xf numFmtId="10" fontId="67" fillId="17" borderId="77" xfId="4" applyNumberFormat="1" applyFont="1" applyFill="1" applyBorder="1" applyAlignment="1" applyProtection="1">
      <alignment horizontal="center"/>
      <protection hidden="1"/>
    </xf>
    <xf numFmtId="0" fontId="78" fillId="0" borderId="0" xfId="4" applyFont="1" applyAlignment="1">
      <alignment horizontal="left"/>
    </xf>
    <xf numFmtId="0" fontId="78" fillId="0" borderId="0" xfId="4" applyFont="1" applyAlignment="1">
      <alignment horizontal="centerContinuous"/>
    </xf>
    <xf numFmtId="0" fontId="12" fillId="0" borderId="0" xfId="0" applyFont="1" applyAlignment="1">
      <alignment horizontal="left" indent="4"/>
    </xf>
    <xf numFmtId="169" fontId="84" fillId="14" borderId="112" xfId="2" applyNumberFormat="1" applyFont="1" applyFill="1" applyBorder="1" applyAlignment="1">
      <alignment horizontal="right"/>
    </xf>
    <xf numFmtId="0" fontId="65" fillId="0" borderId="0" xfId="0" applyFont="1" applyFill="1" applyBorder="1" applyAlignment="1" applyProtection="1"/>
    <xf numFmtId="0" fontId="65" fillId="0" borderId="0" xfId="0" applyFont="1" applyFill="1" applyBorder="1" applyAlignment="1" applyProtection="1">
      <alignment wrapText="1"/>
    </xf>
    <xf numFmtId="0" fontId="8" fillId="0" borderId="49" xfId="0" applyFont="1" applyBorder="1" applyAlignment="1" applyProtection="1">
      <alignment horizontal="center" vertical="top"/>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8" fillId="0" borderId="47" xfId="0" applyFont="1" applyBorder="1" applyAlignment="1" applyProtection="1">
      <alignment horizontal="centerContinuous"/>
    </xf>
    <xf numFmtId="0" fontId="31" fillId="0" borderId="111" xfId="0" applyFont="1" applyBorder="1" applyAlignment="1" applyProtection="1">
      <alignment horizontal="centerContinuous"/>
    </xf>
    <xf numFmtId="0" fontId="31" fillId="0" borderId="48" xfId="0" applyFont="1" applyBorder="1" applyAlignment="1" applyProtection="1">
      <alignment horizontal="centerContinuous"/>
    </xf>
    <xf numFmtId="0" fontId="85" fillId="0" borderId="0" xfId="6" applyAlignment="1">
      <alignment wrapText="1"/>
    </xf>
    <xf numFmtId="0" fontId="88" fillId="0" borderId="77" xfId="6" applyFont="1" applyBorder="1" applyAlignment="1">
      <alignment horizontal="left" vertical="top" wrapText="1"/>
    </xf>
    <xf numFmtId="0" fontId="88" fillId="0" borderId="77" xfId="6" applyFont="1" applyBorder="1" applyAlignment="1">
      <alignment vertical="center" wrapText="1"/>
    </xf>
    <xf numFmtId="0" fontId="90" fillId="0" borderId="77" xfId="6" applyNumberFormat="1" applyFont="1" applyBorder="1" applyAlignment="1" applyProtection="1">
      <alignment horizontal="left" vertical="center" wrapText="1"/>
      <protection locked="0"/>
    </xf>
    <xf numFmtId="0" fontId="88" fillId="0" borderId="77" xfId="6" applyFont="1" applyBorder="1" applyAlignment="1">
      <alignment wrapText="1"/>
    </xf>
    <xf numFmtId="0" fontId="88" fillId="0" borderId="77" xfId="6" applyFont="1" applyBorder="1" applyAlignment="1" applyProtection="1">
      <alignment wrapText="1"/>
      <protection locked="0"/>
    </xf>
    <xf numFmtId="0" fontId="88" fillId="0" borderId="77" xfId="6" applyFont="1" applyBorder="1" applyAlignment="1" applyProtection="1">
      <alignment horizontal="left" wrapText="1"/>
      <protection locked="0"/>
    </xf>
    <xf numFmtId="0" fontId="92" fillId="0" borderId="77" xfId="6" applyFont="1" applyBorder="1" applyAlignment="1">
      <alignment vertical="center" wrapText="1"/>
    </xf>
    <xf numFmtId="0" fontId="92" fillId="0" borderId="77" xfId="6" applyFont="1" applyBorder="1" applyAlignment="1" applyProtection="1">
      <alignment vertical="center" wrapText="1"/>
      <protection locked="0"/>
    </xf>
    <xf numFmtId="0" fontId="90" fillId="0" borderId="77" xfId="6" applyFont="1" applyBorder="1" applyAlignment="1" applyProtection="1">
      <alignment horizontal="left" vertical="center" wrapText="1"/>
      <protection locked="0"/>
    </xf>
    <xf numFmtId="166" fontId="13" fillId="8" borderId="21" xfId="6" applyNumberFormat="1" applyFont="1" applyFill="1" applyBorder="1" applyAlignment="1" applyProtection="1">
      <alignment horizontal="left"/>
      <protection hidden="1"/>
    </xf>
    <xf numFmtId="0" fontId="90" fillId="0" borderId="77" xfId="6" applyFont="1" applyBorder="1" applyAlignment="1">
      <alignment vertical="center" wrapText="1"/>
    </xf>
    <xf numFmtId="166" fontId="13" fillId="8" borderId="23" xfId="6" applyNumberFormat="1" applyFont="1" applyFill="1" applyBorder="1" applyAlignment="1" applyProtection="1">
      <alignment horizontal="left"/>
      <protection hidden="1"/>
    </xf>
    <xf numFmtId="0" fontId="92" fillId="17" borderId="113" xfId="6" applyFont="1" applyFill="1" applyBorder="1" applyAlignment="1">
      <alignment horizontal="left" vertical="center" wrapText="1"/>
    </xf>
    <xf numFmtId="166" fontId="13" fillId="8" borderId="77" xfId="6" applyNumberFormat="1" applyFont="1" applyFill="1" applyBorder="1" applyAlignment="1" applyProtection="1">
      <alignment horizontal="left"/>
      <protection hidden="1"/>
    </xf>
    <xf numFmtId="0" fontId="85" fillId="0" borderId="0" xfId="6" applyAlignment="1">
      <alignment horizontal="left" wrapText="1"/>
    </xf>
    <xf numFmtId="0" fontId="85" fillId="0" borderId="0" xfId="6" applyProtection="1"/>
    <xf numFmtId="0" fontId="8" fillId="0" borderId="77" xfId="6" applyFont="1" applyBorder="1" applyAlignment="1" applyProtection="1">
      <alignment horizontal="center" wrapText="1"/>
    </xf>
    <xf numFmtId="0" fontId="8" fillId="0" borderId="77" xfId="6" applyFont="1" applyBorder="1" applyAlignment="1" applyProtection="1">
      <alignment horizontal="center"/>
    </xf>
    <xf numFmtId="166" fontId="8" fillId="0" borderId="77" xfId="6" applyNumberFormat="1" applyFont="1" applyBorder="1" applyAlignment="1" applyProtection="1">
      <alignment horizontal="center"/>
    </xf>
    <xf numFmtId="49" fontId="10" fillId="0" borderId="77" xfId="6" applyNumberFormat="1" applyFont="1" applyBorder="1" applyAlignment="1" applyProtection="1">
      <alignment horizontal="left"/>
    </xf>
    <xf numFmtId="0" fontId="13" fillId="0" borderId="77" xfId="6" applyFont="1" applyBorder="1" applyAlignment="1" applyProtection="1">
      <alignment horizontal="left"/>
    </xf>
    <xf numFmtId="166" fontId="85" fillId="0" borderId="77" xfId="6" applyNumberFormat="1" applyFill="1" applyBorder="1" applyAlignment="1" applyProtection="1">
      <alignment horizontal="left"/>
    </xf>
    <xf numFmtId="0" fontId="10" fillId="0" borderId="77" xfId="6" applyFont="1" applyBorder="1" applyAlignment="1" applyProtection="1">
      <alignment horizontal="left"/>
    </xf>
    <xf numFmtId="170" fontId="13" fillId="0" borderId="77" xfId="6" applyNumberFormat="1" applyFont="1" applyBorder="1" applyAlignment="1" applyProtection="1">
      <alignment horizontal="left"/>
    </xf>
    <xf numFmtId="166" fontId="13" fillId="8" borderId="21" xfId="6" applyNumberFormat="1" applyFont="1" applyFill="1" applyBorder="1" applyAlignment="1" applyProtection="1">
      <alignment horizontal="left"/>
    </xf>
    <xf numFmtId="0" fontId="8" fillId="0" borderId="77" xfId="6" applyFont="1" applyBorder="1" applyAlignment="1" applyProtection="1">
      <alignment horizontal="left"/>
    </xf>
    <xf numFmtId="166" fontId="8" fillId="14" borderId="77" xfId="6" applyNumberFormat="1" applyFont="1" applyFill="1" applyBorder="1" applyAlignment="1" applyProtection="1">
      <alignment horizontal="left"/>
    </xf>
    <xf numFmtId="165" fontId="28" fillId="0" borderId="105" xfId="0" applyNumberFormat="1" applyFont="1" applyBorder="1" applyAlignment="1" applyProtection="1">
      <alignment horizontal="right"/>
      <protection locked="0"/>
    </xf>
    <xf numFmtId="165" fontId="28" fillId="4" borderId="106" xfId="0" applyNumberFormat="1" applyFont="1" applyFill="1" applyBorder="1" applyAlignment="1" applyProtection="1">
      <alignment horizontal="right"/>
      <protection locked="0"/>
    </xf>
    <xf numFmtId="0" fontId="8" fillId="4" borderId="14" xfId="0" applyFont="1" applyFill="1" applyBorder="1" applyAlignment="1" applyProtection="1">
      <alignment horizontal="left"/>
      <protection locked="0"/>
    </xf>
    <xf numFmtId="0" fontId="5" fillId="13" borderId="53" xfId="0" applyFont="1" applyFill="1" applyBorder="1" applyAlignment="1" applyProtection="1"/>
    <xf numFmtId="0" fontId="0" fillId="0" borderId="54" xfId="0" applyBorder="1" applyAlignment="1"/>
    <xf numFmtId="49" fontId="8" fillId="4" borderId="29" xfId="0" applyNumberFormat="1" applyFont="1" applyFill="1" applyBorder="1" applyAlignment="1" applyProtection="1">
      <alignment horizontal="left"/>
      <protection locked="0"/>
    </xf>
    <xf numFmtId="164" fontId="8" fillId="4" borderId="29" xfId="0" applyNumberFormat="1" applyFont="1" applyFill="1" applyBorder="1" applyAlignment="1" applyProtection="1">
      <alignment horizontal="left"/>
      <protection locked="0"/>
    </xf>
    <xf numFmtId="0" fontId="0" fillId="0" borderId="29" xfId="0" applyBorder="1" applyAlignment="1">
      <alignment horizontal="left"/>
    </xf>
    <xf numFmtId="0" fontId="0" fillId="0" borderId="14" xfId="0" applyBorder="1" applyAlignment="1" applyProtection="1">
      <protection locked="0"/>
    </xf>
    <xf numFmtId="0" fontId="5" fillId="13" borderId="51" xfId="0" applyFont="1" applyFill="1" applyBorder="1" applyAlignment="1" applyProtection="1"/>
    <xf numFmtId="0" fontId="0" fillId="0" borderId="52" xfId="0" applyBorder="1" applyAlignment="1"/>
    <xf numFmtId="0" fontId="5" fillId="13" borderId="66" xfId="0" applyFont="1" applyFill="1" applyBorder="1" applyAlignment="1" applyProtection="1"/>
    <xf numFmtId="0" fontId="0" fillId="0" borderId="68" xfId="0" applyBorder="1" applyAlignment="1"/>
    <xf numFmtId="0" fontId="8" fillId="4" borderId="29" xfId="0" applyFont="1" applyFill="1" applyBorder="1" applyAlignment="1" applyProtection="1">
      <alignment horizontal="left"/>
      <protection locked="0"/>
    </xf>
    <xf numFmtId="0" fontId="0" fillId="0" borderId="29" xfId="0" applyBorder="1" applyAlignment="1" applyProtection="1">
      <protection locked="0"/>
    </xf>
    <xf numFmtId="0" fontId="0" fillId="0" borderId="89" xfId="0" applyBorder="1" applyAlignment="1" applyProtection="1">
      <protection locked="0"/>
    </xf>
    <xf numFmtId="167" fontId="8" fillId="4" borderId="29" xfId="0" applyNumberFormat="1" applyFont="1" applyFill="1" applyBorder="1" applyAlignment="1" applyProtection="1">
      <alignment horizontal="left"/>
      <protection locked="0"/>
    </xf>
    <xf numFmtId="0" fontId="9" fillId="0" borderId="90" xfId="0" applyFont="1" applyBorder="1" applyAlignment="1" applyProtection="1">
      <alignment horizontal="left" vertical="center" wrapText="1"/>
    </xf>
    <xf numFmtId="0" fontId="13" fillId="0" borderId="91" xfId="0" applyFont="1" applyBorder="1" applyAlignment="1" applyProtection="1">
      <alignment horizontal="left"/>
    </xf>
    <xf numFmtId="0" fontId="13" fillId="0" borderId="92" xfId="0" applyFont="1" applyBorder="1" applyAlignment="1" applyProtection="1">
      <alignment horizontal="left"/>
    </xf>
    <xf numFmtId="0" fontId="28" fillId="4" borderId="37" xfId="0" applyFont="1" applyFill="1" applyBorder="1" applyAlignment="1" applyProtection="1">
      <alignment horizontal="left"/>
      <protection hidden="1"/>
    </xf>
    <xf numFmtId="0" fontId="28" fillId="4" borderId="29" xfId="0" applyFont="1" applyFill="1" applyBorder="1" applyAlignment="1" applyProtection="1">
      <alignment horizontal="left"/>
      <protection hidden="1"/>
    </xf>
    <xf numFmtId="0" fontId="28" fillId="4" borderId="34" xfId="0" applyFont="1" applyFill="1" applyBorder="1" applyAlignment="1" applyProtection="1">
      <alignment horizontal="left"/>
      <protection hidden="1"/>
    </xf>
    <xf numFmtId="0" fontId="9" fillId="0" borderId="2" xfId="0" applyFont="1" applyBorder="1" applyAlignment="1" applyProtection="1">
      <alignment horizontal="center" vertical="center" wrapText="1"/>
    </xf>
    <xf numFmtId="0" fontId="0" fillId="0" borderId="3" xfId="0" applyBorder="1" applyAlignment="1">
      <alignment horizontal="center"/>
    </xf>
    <xf numFmtId="0" fontId="0" fillId="0" borderId="18" xfId="0" applyBorder="1" applyAlignment="1">
      <alignment horizontal="center"/>
    </xf>
    <xf numFmtId="6" fontId="28" fillId="4" borderId="93" xfId="0" applyNumberFormat="1" applyFont="1" applyFill="1" applyBorder="1" applyAlignment="1" applyProtection="1">
      <alignment vertical="center"/>
      <protection locked="0"/>
    </xf>
    <xf numFmtId="0" fontId="0" fillId="0" borderId="91" xfId="0" applyBorder="1" applyAlignment="1"/>
    <xf numFmtId="0" fontId="0" fillId="0" borderId="94" xfId="0" applyBorder="1" applyAlignment="1"/>
    <xf numFmtId="6" fontId="28" fillId="4" borderId="37" xfId="0" applyNumberFormat="1" applyFont="1" applyFill="1" applyBorder="1" applyAlignment="1" applyProtection="1">
      <alignment horizontal="right"/>
      <protection locked="0"/>
    </xf>
    <xf numFmtId="6" fontId="28" fillId="4" borderId="29" xfId="0" applyNumberFormat="1" applyFont="1" applyFill="1" applyBorder="1" applyAlignment="1" applyProtection="1">
      <alignment horizontal="right"/>
      <protection locked="0"/>
    </xf>
    <xf numFmtId="6" fontId="28" fillId="4" borderId="34" xfId="0" applyNumberFormat="1" applyFont="1" applyFill="1" applyBorder="1" applyAlignment="1" applyProtection="1">
      <alignment horizontal="right"/>
      <protection locked="0"/>
    </xf>
    <xf numFmtId="6" fontId="26" fillId="8" borderId="95" xfId="0" applyNumberFormat="1" applyFont="1" applyFill="1" applyBorder="1" applyAlignment="1" applyProtection="1">
      <alignment horizontal="right"/>
    </xf>
    <xf numFmtId="6" fontId="26" fillId="8" borderId="96" xfId="0" applyNumberFormat="1" applyFont="1" applyFill="1" applyBorder="1" applyAlignment="1" applyProtection="1">
      <alignment horizontal="right"/>
    </xf>
    <xf numFmtId="6" fontId="26" fillId="8" borderId="97" xfId="0" applyNumberFormat="1" applyFont="1" applyFill="1" applyBorder="1" applyAlignment="1" applyProtection="1">
      <alignment horizontal="right"/>
    </xf>
    <xf numFmtId="0" fontId="48" fillId="0" borderId="90" xfId="0" applyFont="1" applyBorder="1" applyAlignment="1" applyProtection="1">
      <alignment horizontal="center" vertical="center" wrapText="1"/>
    </xf>
    <xf numFmtId="0" fontId="9" fillId="0" borderId="91" xfId="0" applyFont="1" applyBorder="1" applyAlignment="1" applyProtection="1">
      <alignment horizontal="center" vertical="center" wrapText="1"/>
    </xf>
    <xf numFmtId="0" fontId="9" fillId="0" borderId="92" xfId="0" applyFont="1" applyBorder="1" applyAlignment="1" applyProtection="1">
      <alignment horizontal="center" vertical="center" wrapText="1"/>
    </xf>
    <xf numFmtId="0" fontId="9" fillId="0" borderId="33" xfId="0" applyFont="1" applyBorder="1" applyAlignment="1" applyProtection="1">
      <alignment horizontal="center" vertical="center" wrapText="1"/>
    </xf>
    <xf numFmtId="0" fontId="22" fillId="0" borderId="98" xfId="0" applyFont="1" applyBorder="1" applyAlignment="1" applyProtection="1">
      <alignment horizontal="center"/>
    </xf>
    <xf numFmtId="0" fontId="22" fillId="0" borderId="18" xfId="0" applyFont="1" applyBorder="1" applyAlignment="1" applyProtection="1">
      <alignment horizontal="center"/>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0" fontId="33" fillId="0" borderId="28" xfId="0" applyFont="1" applyBorder="1" applyAlignment="1" applyProtection="1">
      <alignment wrapText="1"/>
      <protection locked="0"/>
    </xf>
    <xf numFmtId="0" fontId="0" fillId="0" borderId="28" xfId="0" applyBorder="1" applyAlignment="1">
      <alignment wrapText="1"/>
    </xf>
    <xf numFmtId="0" fontId="13" fillId="0" borderId="27" xfId="0" applyFont="1" applyBorder="1" applyAlignment="1" applyProtection="1">
      <alignment wrapText="1"/>
      <protection locked="0"/>
    </xf>
    <xf numFmtId="0" fontId="0" fillId="0" borderId="27" xfId="0" applyBorder="1" applyAlignment="1">
      <alignment wrapText="1"/>
    </xf>
    <xf numFmtId="0" fontId="0" fillId="0" borderId="52" xfId="0" applyBorder="1" applyAlignment="1">
      <alignment wrapText="1"/>
    </xf>
    <xf numFmtId="0" fontId="33" fillId="0" borderId="0" xfId="0" applyFont="1" applyBorder="1" applyAlignment="1" applyProtection="1">
      <alignment wrapText="1"/>
      <protection locked="0"/>
    </xf>
    <xf numFmtId="0" fontId="0" fillId="0" borderId="0" xfId="0" applyBorder="1" applyAlignment="1">
      <alignment wrapText="1"/>
    </xf>
    <xf numFmtId="0" fontId="33" fillId="0" borderId="27" xfId="0" applyFont="1" applyBorder="1" applyAlignment="1" applyProtection="1">
      <alignment wrapText="1"/>
      <protection locked="0"/>
    </xf>
    <xf numFmtId="0" fontId="8" fillId="0" borderId="0" xfId="0" applyFont="1" applyBorder="1" applyAlignment="1" applyProtection="1"/>
    <xf numFmtId="0" fontId="0" fillId="0" borderId="0" xfId="0" applyBorder="1" applyAlignment="1"/>
    <xf numFmtId="0" fontId="0" fillId="0" borderId="99" xfId="0" applyBorder="1" applyAlignment="1" applyProtection="1">
      <alignment horizontal="center" wrapText="1"/>
      <protection locked="0"/>
    </xf>
    <xf numFmtId="0" fontId="0" fillId="0" borderId="100" xfId="0" applyBorder="1" applyAlignment="1" applyProtection="1">
      <alignment horizontal="center" wrapText="1"/>
      <protection locked="0"/>
    </xf>
    <xf numFmtId="0" fontId="0" fillId="0" borderId="101" xfId="0" applyBorder="1" applyAlignment="1" applyProtection="1">
      <alignment horizontal="center"/>
      <protection locked="0"/>
    </xf>
    <xf numFmtId="0" fontId="0" fillId="0" borderId="102" xfId="0" applyBorder="1" applyAlignment="1" applyProtection="1">
      <alignment horizontal="center"/>
      <protection locked="0"/>
    </xf>
    <xf numFmtId="0" fontId="0" fillId="0" borderId="99" xfId="0" applyBorder="1" applyAlignment="1" applyProtection="1">
      <alignment horizontal="center"/>
      <protection locked="0"/>
    </xf>
    <xf numFmtId="0" fontId="0" fillId="0" borderId="100" xfId="0" applyBorder="1" applyAlignment="1" applyProtection="1">
      <alignment horizontal="center"/>
      <protection locked="0"/>
    </xf>
    <xf numFmtId="0" fontId="33" fillId="0" borderId="28" xfId="0" applyFont="1" applyBorder="1" applyAlignment="1" applyProtection="1">
      <alignment horizontal="left" wrapText="1"/>
      <protection locked="0"/>
    </xf>
    <xf numFmtId="0" fontId="0" fillId="0" borderId="28" xfId="0" applyBorder="1" applyAlignment="1">
      <alignment horizontal="left" wrapText="1"/>
    </xf>
    <xf numFmtId="0" fontId="33" fillId="0" borderId="27" xfId="0" applyFont="1" applyBorder="1" applyAlignment="1" applyProtection="1">
      <alignment horizontal="left" wrapText="1"/>
      <protection locked="0"/>
    </xf>
    <xf numFmtId="0" fontId="0" fillId="0" borderId="27" xfId="0" applyBorder="1" applyAlignment="1">
      <alignment horizontal="left" wrapText="1"/>
    </xf>
    <xf numFmtId="0" fontId="74" fillId="0" borderId="0" xfId="4" applyFont="1" applyAlignment="1">
      <alignment horizontal="center"/>
    </xf>
    <xf numFmtId="0" fontId="76" fillId="0" borderId="0" xfId="4" applyFont="1" applyBorder="1" applyAlignment="1">
      <alignment horizontal="center" vertical="center" wrapText="1"/>
    </xf>
    <xf numFmtId="0" fontId="70" fillId="0" borderId="110" xfId="4" applyFont="1" applyBorder="1" applyAlignment="1" applyProtection="1">
      <alignment horizontal="center" wrapText="1"/>
    </xf>
    <xf numFmtId="0" fontId="68" fillId="0" borderId="83" xfId="4" applyFont="1" applyBorder="1" applyAlignment="1" applyProtection="1">
      <alignment horizontal="center"/>
    </xf>
    <xf numFmtId="0" fontId="68" fillId="0" borderId="109" xfId="4" applyFont="1" applyBorder="1" applyAlignment="1" applyProtection="1">
      <alignment horizontal="center"/>
    </xf>
    <xf numFmtId="0" fontId="2" fillId="0" borderId="0" xfId="4" applyFont="1" applyBorder="1" applyAlignment="1">
      <alignment horizontal="center" vertical="center" wrapText="1"/>
    </xf>
    <xf numFmtId="0" fontId="94" fillId="0" borderId="113" xfId="6" applyFont="1" applyBorder="1" applyAlignment="1">
      <alignment horizontal="left" vertical="center" wrapText="1"/>
    </xf>
    <xf numFmtId="0" fontId="94" fillId="0" borderId="108" xfId="6" applyFont="1" applyBorder="1" applyAlignment="1">
      <alignment horizontal="left" vertical="center" wrapText="1"/>
    </xf>
    <xf numFmtId="0" fontId="86" fillId="0" borderId="0" xfId="6" applyFont="1" applyAlignment="1">
      <alignment horizontal="center" vertical="center" wrapText="1"/>
    </xf>
    <xf numFmtId="0" fontId="87" fillId="0" borderId="113" xfId="6" applyFont="1" applyBorder="1" applyAlignment="1">
      <alignment horizontal="center" vertical="center" wrapText="1"/>
    </xf>
    <xf numFmtId="0" fontId="87" fillId="0" borderId="108" xfId="6" applyFont="1" applyBorder="1" applyAlignment="1">
      <alignment horizontal="center" vertical="center" wrapText="1"/>
    </xf>
    <xf numFmtId="0" fontId="89" fillId="0" borderId="113" xfId="6" applyFont="1" applyBorder="1" applyAlignment="1">
      <alignment horizontal="center" vertical="center" wrapText="1"/>
    </xf>
    <xf numFmtId="0" fontId="89" fillId="0" borderId="28" xfId="6" applyFont="1" applyBorder="1" applyAlignment="1">
      <alignment horizontal="center" vertical="center" wrapText="1"/>
    </xf>
    <xf numFmtId="0" fontId="89" fillId="0" borderId="108" xfId="6" applyFont="1" applyBorder="1" applyAlignment="1">
      <alignment horizontal="center" vertical="center" wrapText="1"/>
    </xf>
    <xf numFmtId="0" fontId="91" fillId="0" borderId="113" xfId="6" applyFont="1" applyBorder="1" applyAlignment="1">
      <alignment horizontal="center" vertical="center" wrapText="1"/>
    </xf>
    <xf numFmtId="0" fontId="91" fillId="0" borderId="28" xfId="6" applyFont="1" applyBorder="1" applyAlignment="1">
      <alignment horizontal="center" vertical="center" wrapText="1"/>
    </xf>
    <xf numFmtId="0" fontId="91" fillId="0" borderId="108" xfId="6" applyFont="1" applyBorder="1" applyAlignment="1">
      <alignment horizontal="center" vertical="center" wrapText="1"/>
    </xf>
    <xf numFmtId="0" fontId="92" fillId="0" borderId="113" xfId="6" applyFont="1" applyBorder="1" applyAlignment="1">
      <alignment horizontal="right" vertical="center" wrapText="1"/>
    </xf>
    <xf numFmtId="0" fontId="92" fillId="0" borderId="108" xfId="6" applyFont="1" applyBorder="1" applyAlignment="1">
      <alignment horizontal="right" vertical="center" wrapText="1"/>
    </xf>
    <xf numFmtId="0" fontId="92" fillId="17" borderId="113" xfId="6" applyFont="1" applyFill="1" applyBorder="1" applyAlignment="1">
      <alignment horizontal="center" vertical="center" wrapText="1"/>
    </xf>
    <xf numFmtId="0" fontId="92" fillId="17" borderId="28" xfId="6" applyFont="1" applyFill="1" applyBorder="1" applyAlignment="1">
      <alignment horizontal="center" vertical="center" wrapText="1"/>
    </xf>
    <xf numFmtId="0" fontId="92" fillId="17" borderId="108" xfId="6" applyFont="1" applyFill="1" applyBorder="1" applyAlignment="1">
      <alignment horizontal="center" vertical="center" wrapText="1"/>
    </xf>
    <xf numFmtId="0" fontId="93" fillId="0" borderId="113" xfId="6" applyFont="1" applyBorder="1" applyAlignment="1">
      <alignment horizontal="center" vertical="center" wrapText="1"/>
    </xf>
    <xf numFmtId="0" fontId="93" fillId="0" borderId="28" xfId="6" applyFont="1" applyBorder="1" applyAlignment="1">
      <alignment horizontal="center" vertical="center" wrapText="1"/>
    </xf>
    <xf numFmtId="0" fontId="93" fillId="0" borderId="108" xfId="6" applyFont="1" applyBorder="1" applyAlignment="1">
      <alignment horizontal="center" vertical="center" wrapText="1"/>
    </xf>
    <xf numFmtId="0" fontId="92" fillId="0" borderId="114" xfId="6" applyFont="1" applyBorder="1" applyAlignment="1">
      <alignment horizontal="right" vertical="center" wrapText="1"/>
    </xf>
    <xf numFmtId="0" fontId="92" fillId="0" borderId="115" xfId="6" applyFont="1" applyBorder="1" applyAlignment="1">
      <alignment horizontal="right" vertical="center" wrapText="1"/>
    </xf>
    <xf numFmtId="0" fontId="8" fillId="0" borderId="113" xfId="6" applyFont="1" applyBorder="1" applyAlignment="1" applyProtection="1">
      <alignment horizontal="left"/>
    </xf>
    <xf numFmtId="0" fontId="8" fillId="0" borderId="108" xfId="6" applyFont="1" applyBorder="1" applyAlignment="1" applyProtection="1">
      <alignment horizontal="left"/>
    </xf>
    <xf numFmtId="0" fontId="5" fillId="0" borderId="0" xfId="6" applyFont="1" applyAlignment="1" applyProtection="1">
      <alignment horizontal="center"/>
    </xf>
    <xf numFmtId="0" fontId="13" fillId="0" borderId="0" xfId="6" applyFont="1" applyAlignment="1" applyProtection="1">
      <alignment horizontal="center"/>
    </xf>
    <xf numFmtId="0" fontId="85" fillId="0" borderId="0" xfId="6" applyAlignment="1" applyProtection="1">
      <alignment horizontal="center"/>
    </xf>
    <xf numFmtId="0" fontId="11" fillId="0" borderId="113" xfId="6" applyFont="1" applyBorder="1" applyAlignment="1" applyProtection="1">
      <alignment horizontal="center" vertical="center"/>
    </xf>
    <xf numFmtId="0" fontId="11" fillId="0" borderId="28" xfId="6" applyFont="1" applyBorder="1" applyAlignment="1" applyProtection="1">
      <alignment horizontal="center" vertical="center"/>
    </xf>
    <xf numFmtId="0" fontId="11" fillId="0" borderId="108" xfId="6" applyFont="1" applyBorder="1" applyAlignment="1" applyProtection="1">
      <alignment horizontal="center" vertical="center"/>
    </xf>
    <xf numFmtId="0" fontId="21" fillId="2" borderId="14" xfId="0" applyFont="1" applyFill="1" applyBorder="1" applyAlignment="1" applyProtection="1">
      <alignment horizontal="center"/>
    </xf>
    <xf numFmtId="0" fontId="21" fillId="2" borderId="104" xfId="0" applyFont="1" applyFill="1" applyBorder="1" applyAlignment="1" applyProtection="1">
      <alignment horizontal="center"/>
    </xf>
    <xf numFmtId="0" fontId="55" fillId="4" borderId="103" xfId="0" applyFont="1" applyFill="1" applyBorder="1" applyAlignment="1" applyProtection="1">
      <protection locked="0"/>
    </xf>
    <xf numFmtId="0" fontId="55" fillId="4" borderId="72" xfId="0" applyFont="1" applyFill="1" applyBorder="1" applyAlignment="1" applyProtection="1">
      <protection locked="0"/>
    </xf>
    <xf numFmtId="0" fontId="55" fillId="4" borderId="103" xfId="0" applyFont="1" applyFill="1" applyBorder="1" applyAlignment="1" applyProtection="1">
      <alignment horizontal="center"/>
      <protection locked="0"/>
    </xf>
    <xf numFmtId="0" fontId="55" fillId="4" borderId="72" xfId="0" applyFont="1" applyFill="1" applyBorder="1" applyAlignment="1" applyProtection="1">
      <alignment horizontal="center"/>
      <protection locked="0"/>
    </xf>
    <xf numFmtId="165" fontId="21" fillId="2" borderId="14" xfId="0" applyNumberFormat="1" applyFont="1" applyFill="1" applyBorder="1" applyAlignment="1" applyProtection="1">
      <alignment horizontal="center"/>
    </xf>
    <xf numFmtId="0" fontId="59" fillId="9" borderId="0" xfId="0" applyFont="1" applyFill="1" applyAlignment="1"/>
    <xf numFmtId="0" fontId="0" fillId="9" borderId="0" xfId="0" applyFill="1" applyAlignment="1"/>
    <xf numFmtId="0" fontId="12" fillId="2" borderId="14" xfId="0" applyFont="1" applyFill="1" applyBorder="1" applyAlignment="1" applyProtection="1">
      <alignment horizontal="center"/>
    </xf>
  </cellXfs>
  <cellStyles count="7">
    <cellStyle name="Currency" xfId="2" builtinId="4"/>
    <cellStyle name="Normal" xfId="0" builtinId="0"/>
    <cellStyle name="Normal 2" xfId="4" xr:uid="{2D609847-6432-4A5E-B8CC-1BFD6DC248EF}"/>
    <cellStyle name="Normal 3" xfId="6" xr:uid="{0D01FDB0-5053-4CE4-BBB5-BA1CB0CF951B}"/>
    <cellStyle name="Normal_Sal.and Fringe" xfId="1" xr:uid="{00000000-0005-0000-0000-000001000000}"/>
    <cellStyle name="Percent" xfId="3" builtinId="5"/>
    <cellStyle name="Percent 2" xfId="5" xr:uid="{4FAEAA6D-CBDC-4FEC-B1C6-A6B1E75A671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38100</xdr:colOff>
          <xdr:row>9</xdr:row>
          <xdr:rowOff>57150</xdr:rowOff>
        </xdr:from>
        <xdr:to>
          <xdr:col>6</xdr:col>
          <xdr:colOff>0</xdr:colOff>
          <xdr:row>9</xdr:row>
          <xdr:rowOff>400050</xdr:rowOff>
        </xdr:to>
        <xdr:sp macro="" textlink="">
          <xdr:nvSpPr>
            <xdr:cNvPr id="1031" name="ComboBox4"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28575</xdr:colOff>
          <xdr:row>6</xdr:row>
          <xdr:rowOff>57150</xdr:rowOff>
        </xdr:from>
        <xdr:to>
          <xdr:col>6</xdr:col>
          <xdr:colOff>0</xdr:colOff>
          <xdr:row>6</xdr:row>
          <xdr:rowOff>400050</xdr:rowOff>
        </xdr:to>
        <xdr:sp macro="" textlink="">
          <xdr:nvSpPr>
            <xdr:cNvPr id="1032" name="ComboBox1"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7</xdr:row>
          <xdr:rowOff>57150</xdr:rowOff>
        </xdr:from>
        <xdr:to>
          <xdr:col>6</xdr:col>
          <xdr:colOff>0</xdr:colOff>
          <xdr:row>7</xdr:row>
          <xdr:rowOff>400050</xdr:rowOff>
        </xdr:to>
        <xdr:sp macro="" textlink="">
          <xdr:nvSpPr>
            <xdr:cNvPr id="1033" name="ComboBox2"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8</xdr:row>
          <xdr:rowOff>38100</xdr:rowOff>
        </xdr:from>
        <xdr:to>
          <xdr:col>6</xdr:col>
          <xdr:colOff>0</xdr:colOff>
          <xdr:row>8</xdr:row>
          <xdr:rowOff>381000</xdr:rowOff>
        </xdr:to>
        <xdr:sp macro="" textlink="">
          <xdr:nvSpPr>
            <xdr:cNvPr id="1034" name="ComboBox3"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28575</xdr:colOff>
          <xdr:row>10</xdr:row>
          <xdr:rowOff>38100</xdr:rowOff>
        </xdr:from>
        <xdr:to>
          <xdr:col>6</xdr:col>
          <xdr:colOff>0</xdr:colOff>
          <xdr:row>10</xdr:row>
          <xdr:rowOff>381000</xdr:rowOff>
        </xdr:to>
        <xdr:sp macro="" textlink="">
          <xdr:nvSpPr>
            <xdr:cNvPr id="1035" name="ComboBox5"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xdr:row>
          <xdr:rowOff>57150</xdr:rowOff>
        </xdr:from>
        <xdr:to>
          <xdr:col>6</xdr:col>
          <xdr:colOff>0</xdr:colOff>
          <xdr:row>11</xdr:row>
          <xdr:rowOff>400050</xdr:rowOff>
        </xdr:to>
        <xdr:sp macro="" textlink="">
          <xdr:nvSpPr>
            <xdr:cNvPr id="1036" name="ComboBox6"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28575</xdr:colOff>
          <xdr:row>12</xdr:row>
          <xdr:rowOff>57150</xdr:rowOff>
        </xdr:from>
        <xdr:to>
          <xdr:col>6</xdr:col>
          <xdr:colOff>0</xdr:colOff>
          <xdr:row>12</xdr:row>
          <xdr:rowOff>400050</xdr:rowOff>
        </xdr:to>
        <xdr:sp macro="" textlink="">
          <xdr:nvSpPr>
            <xdr:cNvPr id="1037" name="ComboBox7"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28575</xdr:colOff>
          <xdr:row>13</xdr:row>
          <xdr:rowOff>38100</xdr:rowOff>
        </xdr:from>
        <xdr:to>
          <xdr:col>6</xdr:col>
          <xdr:colOff>0</xdr:colOff>
          <xdr:row>13</xdr:row>
          <xdr:rowOff>381000</xdr:rowOff>
        </xdr:to>
        <xdr:sp macro="" textlink="">
          <xdr:nvSpPr>
            <xdr:cNvPr id="1038" name="ComboBox8"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14</xdr:row>
          <xdr:rowOff>57150</xdr:rowOff>
        </xdr:from>
        <xdr:to>
          <xdr:col>6</xdr:col>
          <xdr:colOff>0</xdr:colOff>
          <xdr:row>14</xdr:row>
          <xdr:rowOff>400050</xdr:rowOff>
        </xdr:to>
        <xdr:sp macro="" textlink="">
          <xdr:nvSpPr>
            <xdr:cNvPr id="1039" name="ComboBox9"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15</xdr:row>
          <xdr:rowOff>57150</xdr:rowOff>
        </xdr:from>
        <xdr:to>
          <xdr:col>6</xdr:col>
          <xdr:colOff>0</xdr:colOff>
          <xdr:row>15</xdr:row>
          <xdr:rowOff>400050</xdr:rowOff>
        </xdr:to>
        <xdr:sp macro="" textlink="">
          <xdr:nvSpPr>
            <xdr:cNvPr id="1040" name="ComboBox10"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16</xdr:row>
          <xdr:rowOff>57150</xdr:rowOff>
        </xdr:from>
        <xdr:to>
          <xdr:col>6</xdr:col>
          <xdr:colOff>0</xdr:colOff>
          <xdr:row>16</xdr:row>
          <xdr:rowOff>400050</xdr:rowOff>
        </xdr:to>
        <xdr:sp macro="" textlink="">
          <xdr:nvSpPr>
            <xdr:cNvPr id="1041" name="ComboBox11"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17</xdr:row>
          <xdr:rowOff>57150</xdr:rowOff>
        </xdr:from>
        <xdr:to>
          <xdr:col>6</xdr:col>
          <xdr:colOff>0</xdr:colOff>
          <xdr:row>17</xdr:row>
          <xdr:rowOff>400050</xdr:rowOff>
        </xdr:to>
        <xdr:sp macro="" textlink="">
          <xdr:nvSpPr>
            <xdr:cNvPr id="1042" name="ComboBox12"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18</xdr:row>
          <xdr:rowOff>57150</xdr:rowOff>
        </xdr:from>
        <xdr:to>
          <xdr:col>6</xdr:col>
          <xdr:colOff>0</xdr:colOff>
          <xdr:row>18</xdr:row>
          <xdr:rowOff>400050</xdr:rowOff>
        </xdr:to>
        <xdr:sp macro="" textlink="">
          <xdr:nvSpPr>
            <xdr:cNvPr id="1043" name="ComboBox13"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28575</xdr:colOff>
          <xdr:row>19</xdr:row>
          <xdr:rowOff>57150</xdr:rowOff>
        </xdr:from>
        <xdr:to>
          <xdr:col>6</xdr:col>
          <xdr:colOff>0</xdr:colOff>
          <xdr:row>19</xdr:row>
          <xdr:rowOff>400050</xdr:rowOff>
        </xdr:to>
        <xdr:sp macro="" textlink="">
          <xdr:nvSpPr>
            <xdr:cNvPr id="1044" name="ComboBox14"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20</xdr:row>
          <xdr:rowOff>57150</xdr:rowOff>
        </xdr:from>
        <xdr:to>
          <xdr:col>6</xdr:col>
          <xdr:colOff>0</xdr:colOff>
          <xdr:row>20</xdr:row>
          <xdr:rowOff>400050</xdr:rowOff>
        </xdr:to>
        <xdr:sp macro="" textlink="">
          <xdr:nvSpPr>
            <xdr:cNvPr id="1045" name="ComboBox15"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21</xdr:row>
          <xdr:rowOff>57150</xdr:rowOff>
        </xdr:from>
        <xdr:to>
          <xdr:col>6</xdr:col>
          <xdr:colOff>0</xdr:colOff>
          <xdr:row>21</xdr:row>
          <xdr:rowOff>400050</xdr:rowOff>
        </xdr:to>
        <xdr:sp macro="" textlink="">
          <xdr:nvSpPr>
            <xdr:cNvPr id="1046" name="ComboBox16"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24</xdr:row>
          <xdr:rowOff>57150</xdr:rowOff>
        </xdr:from>
        <xdr:to>
          <xdr:col>6</xdr:col>
          <xdr:colOff>0</xdr:colOff>
          <xdr:row>24</xdr:row>
          <xdr:rowOff>400050</xdr:rowOff>
        </xdr:to>
        <xdr:sp macro="" textlink="">
          <xdr:nvSpPr>
            <xdr:cNvPr id="1047" name="ComboBox17"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47625</xdr:colOff>
          <xdr:row>9</xdr:row>
          <xdr:rowOff>47625</xdr:rowOff>
        </xdr:from>
        <xdr:to>
          <xdr:col>6</xdr:col>
          <xdr:colOff>2238375</xdr:colOff>
          <xdr:row>9</xdr:row>
          <xdr:rowOff>361950</xdr:rowOff>
        </xdr:to>
        <xdr:sp macro="" textlink="">
          <xdr:nvSpPr>
            <xdr:cNvPr id="2050" name="ComboBox4"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6</xdr:row>
          <xdr:rowOff>38100</xdr:rowOff>
        </xdr:from>
        <xdr:to>
          <xdr:col>6</xdr:col>
          <xdr:colOff>2228850</xdr:colOff>
          <xdr:row>6</xdr:row>
          <xdr:rowOff>352425</xdr:rowOff>
        </xdr:to>
        <xdr:sp macro="" textlink="">
          <xdr:nvSpPr>
            <xdr:cNvPr id="2051" name="ComboBox1"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47625</xdr:colOff>
          <xdr:row>7</xdr:row>
          <xdr:rowOff>47625</xdr:rowOff>
        </xdr:from>
        <xdr:to>
          <xdr:col>6</xdr:col>
          <xdr:colOff>2238375</xdr:colOff>
          <xdr:row>7</xdr:row>
          <xdr:rowOff>361950</xdr:rowOff>
        </xdr:to>
        <xdr:sp macro="" textlink="">
          <xdr:nvSpPr>
            <xdr:cNvPr id="2052" name="ComboBox2"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47625</xdr:colOff>
          <xdr:row>8</xdr:row>
          <xdr:rowOff>38100</xdr:rowOff>
        </xdr:from>
        <xdr:to>
          <xdr:col>6</xdr:col>
          <xdr:colOff>2238375</xdr:colOff>
          <xdr:row>8</xdr:row>
          <xdr:rowOff>352425</xdr:rowOff>
        </xdr:to>
        <xdr:sp macro="" textlink="">
          <xdr:nvSpPr>
            <xdr:cNvPr id="2053" name="ComboBox3"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10</xdr:row>
          <xdr:rowOff>47625</xdr:rowOff>
        </xdr:from>
        <xdr:to>
          <xdr:col>6</xdr:col>
          <xdr:colOff>2228850</xdr:colOff>
          <xdr:row>10</xdr:row>
          <xdr:rowOff>361950</xdr:rowOff>
        </xdr:to>
        <xdr:sp macro="" textlink="">
          <xdr:nvSpPr>
            <xdr:cNvPr id="2054" name="ComboBox5"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47625</xdr:colOff>
          <xdr:row>11</xdr:row>
          <xdr:rowOff>47625</xdr:rowOff>
        </xdr:from>
        <xdr:to>
          <xdr:col>6</xdr:col>
          <xdr:colOff>2238375</xdr:colOff>
          <xdr:row>11</xdr:row>
          <xdr:rowOff>361950</xdr:rowOff>
        </xdr:to>
        <xdr:sp macro="" textlink="">
          <xdr:nvSpPr>
            <xdr:cNvPr id="2055" name="ComboBox6"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xdr:row>
          <xdr:rowOff>47625</xdr:rowOff>
        </xdr:from>
        <xdr:to>
          <xdr:col>6</xdr:col>
          <xdr:colOff>2228850</xdr:colOff>
          <xdr:row>12</xdr:row>
          <xdr:rowOff>361950</xdr:rowOff>
        </xdr:to>
        <xdr:sp macro="" textlink="">
          <xdr:nvSpPr>
            <xdr:cNvPr id="2056" name="ComboBox7"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xdr:row>
          <xdr:rowOff>47625</xdr:rowOff>
        </xdr:from>
        <xdr:to>
          <xdr:col>6</xdr:col>
          <xdr:colOff>2228850</xdr:colOff>
          <xdr:row>13</xdr:row>
          <xdr:rowOff>361950</xdr:rowOff>
        </xdr:to>
        <xdr:sp macro="" textlink="">
          <xdr:nvSpPr>
            <xdr:cNvPr id="2057" name="ComboBox8"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47625</xdr:colOff>
          <xdr:row>14</xdr:row>
          <xdr:rowOff>47625</xdr:rowOff>
        </xdr:from>
        <xdr:to>
          <xdr:col>6</xdr:col>
          <xdr:colOff>2238375</xdr:colOff>
          <xdr:row>14</xdr:row>
          <xdr:rowOff>361950</xdr:rowOff>
        </xdr:to>
        <xdr:sp macro="" textlink="">
          <xdr:nvSpPr>
            <xdr:cNvPr id="2058" name="ComboBox9"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47625</xdr:colOff>
          <xdr:row>15</xdr:row>
          <xdr:rowOff>57150</xdr:rowOff>
        </xdr:from>
        <xdr:to>
          <xdr:col>6</xdr:col>
          <xdr:colOff>2238375</xdr:colOff>
          <xdr:row>15</xdr:row>
          <xdr:rowOff>371475</xdr:rowOff>
        </xdr:to>
        <xdr:sp macro="" textlink="">
          <xdr:nvSpPr>
            <xdr:cNvPr id="2059" name="ComboBox10"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47625</xdr:colOff>
          <xdr:row>16</xdr:row>
          <xdr:rowOff>47625</xdr:rowOff>
        </xdr:from>
        <xdr:to>
          <xdr:col>6</xdr:col>
          <xdr:colOff>2238375</xdr:colOff>
          <xdr:row>16</xdr:row>
          <xdr:rowOff>361950</xdr:rowOff>
        </xdr:to>
        <xdr:sp macro="" textlink="">
          <xdr:nvSpPr>
            <xdr:cNvPr id="2060" name="ComboBox11"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47625</xdr:colOff>
          <xdr:row>18</xdr:row>
          <xdr:rowOff>47625</xdr:rowOff>
        </xdr:from>
        <xdr:to>
          <xdr:col>6</xdr:col>
          <xdr:colOff>2238375</xdr:colOff>
          <xdr:row>18</xdr:row>
          <xdr:rowOff>361950</xdr:rowOff>
        </xdr:to>
        <xdr:sp macro="" textlink="">
          <xdr:nvSpPr>
            <xdr:cNvPr id="2061" name="ComboBox12"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47625</xdr:colOff>
          <xdr:row>19</xdr:row>
          <xdr:rowOff>47625</xdr:rowOff>
        </xdr:from>
        <xdr:to>
          <xdr:col>6</xdr:col>
          <xdr:colOff>2238375</xdr:colOff>
          <xdr:row>19</xdr:row>
          <xdr:rowOff>361950</xdr:rowOff>
        </xdr:to>
        <xdr:sp macro="" textlink="">
          <xdr:nvSpPr>
            <xdr:cNvPr id="2062" name="ComboBox13"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20</xdr:row>
          <xdr:rowOff>47625</xdr:rowOff>
        </xdr:from>
        <xdr:to>
          <xdr:col>6</xdr:col>
          <xdr:colOff>2228850</xdr:colOff>
          <xdr:row>20</xdr:row>
          <xdr:rowOff>361950</xdr:rowOff>
        </xdr:to>
        <xdr:sp macro="" textlink="">
          <xdr:nvSpPr>
            <xdr:cNvPr id="2063" name="ComboBox14"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47625</xdr:colOff>
          <xdr:row>21</xdr:row>
          <xdr:rowOff>47625</xdr:rowOff>
        </xdr:from>
        <xdr:to>
          <xdr:col>6</xdr:col>
          <xdr:colOff>2238375</xdr:colOff>
          <xdr:row>21</xdr:row>
          <xdr:rowOff>361950</xdr:rowOff>
        </xdr:to>
        <xdr:sp macro="" textlink="">
          <xdr:nvSpPr>
            <xdr:cNvPr id="2064" name="ComboBox15"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47625</xdr:colOff>
          <xdr:row>22</xdr:row>
          <xdr:rowOff>47625</xdr:rowOff>
        </xdr:from>
        <xdr:to>
          <xdr:col>6</xdr:col>
          <xdr:colOff>2238375</xdr:colOff>
          <xdr:row>22</xdr:row>
          <xdr:rowOff>361950</xdr:rowOff>
        </xdr:to>
        <xdr:sp macro="" textlink="">
          <xdr:nvSpPr>
            <xdr:cNvPr id="2065" name="ComboBox16"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47625</xdr:colOff>
          <xdr:row>23</xdr:row>
          <xdr:rowOff>47625</xdr:rowOff>
        </xdr:from>
        <xdr:to>
          <xdr:col>6</xdr:col>
          <xdr:colOff>2238375</xdr:colOff>
          <xdr:row>23</xdr:row>
          <xdr:rowOff>361950</xdr:rowOff>
        </xdr:to>
        <xdr:sp macro="" textlink="">
          <xdr:nvSpPr>
            <xdr:cNvPr id="2066" name="ComboBox17"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8.xml"/><Relationship Id="rId18" Type="http://schemas.openxmlformats.org/officeDocument/2006/relationships/control" Target="../activeX/activeX13.xml"/><Relationship Id="rId3" Type="http://schemas.openxmlformats.org/officeDocument/2006/relationships/vmlDrawing" Target="../drawings/vmlDrawing1.vml"/><Relationship Id="rId21" Type="http://schemas.openxmlformats.org/officeDocument/2006/relationships/control" Target="../activeX/activeX16.xml"/><Relationship Id="rId7" Type="http://schemas.openxmlformats.org/officeDocument/2006/relationships/image" Target="../media/image2.emf"/><Relationship Id="rId12" Type="http://schemas.openxmlformats.org/officeDocument/2006/relationships/control" Target="../activeX/activeX7.xml"/><Relationship Id="rId17" Type="http://schemas.openxmlformats.org/officeDocument/2006/relationships/control" Target="../activeX/activeX12.xml"/><Relationship Id="rId2" Type="http://schemas.openxmlformats.org/officeDocument/2006/relationships/drawing" Target="../drawings/drawing1.xml"/><Relationship Id="rId16" Type="http://schemas.openxmlformats.org/officeDocument/2006/relationships/control" Target="../activeX/activeX11.xml"/><Relationship Id="rId20" Type="http://schemas.openxmlformats.org/officeDocument/2006/relationships/control" Target="../activeX/activeX15.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ontrol" Target="../activeX/activeX6.xml"/><Relationship Id="rId5" Type="http://schemas.openxmlformats.org/officeDocument/2006/relationships/image" Target="../media/image1.emf"/><Relationship Id="rId15" Type="http://schemas.openxmlformats.org/officeDocument/2006/relationships/control" Target="../activeX/activeX10.xml"/><Relationship Id="rId10" Type="http://schemas.openxmlformats.org/officeDocument/2006/relationships/control" Target="../activeX/activeX5.xml"/><Relationship Id="rId19" Type="http://schemas.openxmlformats.org/officeDocument/2006/relationships/control" Target="../activeX/activeX14.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21.xml"/><Relationship Id="rId13" Type="http://schemas.openxmlformats.org/officeDocument/2006/relationships/control" Target="../activeX/activeX26.xml"/><Relationship Id="rId18" Type="http://schemas.openxmlformats.org/officeDocument/2006/relationships/control" Target="../activeX/activeX31.xml"/><Relationship Id="rId3" Type="http://schemas.openxmlformats.org/officeDocument/2006/relationships/vmlDrawing" Target="../drawings/vmlDrawing2.vml"/><Relationship Id="rId21" Type="http://schemas.openxmlformats.org/officeDocument/2006/relationships/control" Target="../activeX/activeX34.xml"/><Relationship Id="rId7" Type="http://schemas.openxmlformats.org/officeDocument/2006/relationships/control" Target="../activeX/activeX20.xml"/><Relationship Id="rId12" Type="http://schemas.openxmlformats.org/officeDocument/2006/relationships/control" Target="../activeX/activeX25.xml"/><Relationship Id="rId17" Type="http://schemas.openxmlformats.org/officeDocument/2006/relationships/control" Target="../activeX/activeX30.xml"/><Relationship Id="rId2" Type="http://schemas.openxmlformats.org/officeDocument/2006/relationships/drawing" Target="../drawings/drawing2.xml"/><Relationship Id="rId16" Type="http://schemas.openxmlformats.org/officeDocument/2006/relationships/control" Target="../activeX/activeX29.xml"/><Relationship Id="rId20" Type="http://schemas.openxmlformats.org/officeDocument/2006/relationships/control" Target="../activeX/activeX33.xml"/><Relationship Id="rId1" Type="http://schemas.openxmlformats.org/officeDocument/2006/relationships/printerSettings" Target="../printerSettings/printerSettings3.bin"/><Relationship Id="rId6" Type="http://schemas.openxmlformats.org/officeDocument/2006/relationships/control" Target="../activeX/activeX19.xml"/><Relationship Id="rId11" Type="http://schemas.openxmlformats.org/officeDocument/2006/relationships/control" Target="../activeX/activeX24.xml"/><Relationship Id="rId5" Type="http://schemas.openxmlformats.org/officeDocument/2006/relationships/image" Target="../media/image3.emf"/><Relationship Id="rId15" Type="http://schemas.openxmlformats.org/officeDocument/2006/relationships/control" Target="../activeX/activeX28.xml"/><Relationship Id="rId10" Type="http://schemas.openxmlformats.org/officeDocument/2006/relationships/control" Target="../activeX/activeX23.xml"/><Relationship Id="rId19" Type="http://schemas.openxmlformats.org/officeDocument/2006/relationships/control" Target="../activeX/activeX32.xml"/><Relationship Id="rId4" Type="http://schemas.openxmlformats.org/officeDocument/2006/relationships/control" Target="../activeX/activeX18.xml"/><Relationship Id="rId9" Type="http://schemas.openxmlformats.org/officeDocument/2006/relationships/control" Target="../activeX/activeX22.xml"/><Relationship Id="rId14" Type="http://schemas.openxmlformats.org/officeDocument/2006/relationships/control" Target="../activeX/activeX2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56"/>
  <sheetViews>
    <sheetView showGridLines="0" showZeros="0" tabSelected="1" zoomScale="75" workbookViewId="0">
      <selection activeCell="E28" sqref="E28"/>
    </sheetView>
  </sheetViews>
  <sheetFormatPr defaultColWidth="14.7109375" defaultRowHeight="12.75" x14ac:dyDescent="0.2"/>
  <cols>
    <col min="1" max="1" width="20.42578125" style="87" customWidth="1"/>
    <col min="2" max="2" width="17.7109375" style="87" customWidth="1"/>
    <col min="3" max="3" width="13.5703125" style="87" customWidth="1"/>
    <col min="4" max="4" width="13.85546875" style="87" customWidth="1"/>
    <col min="5" max="5" width="22.7109375" style="87" customWidth="1"/>
    <col min="6" max="6" width="21.5703125" style="87" customWidth="1"/>
    <col min="7" max="7" width="19.85546875" style="87" customWidth="1"/>
    <col min="8" max="16384" width="14.7109375" style="87"/>
  </cols>
  <sheetData>
    <row r="1" spans="1:7" ht="24.95" customHeight="1" x14ac:dyDescent="0.25">
      <c r="A1" s="1" t="s">
        <v>0</v>
      </c>
      <c r="B1" s="86"/>
      <c r="C1" s="86"/>
      <c r="D1" s="86"/>
      <c r="E1" s="86"/>
      <c r="F1" s="86"/>
      <c r="G1" s="86"/>
    </row>
    <row r="2" spans="1:7" ht="31.5" customHeight="1" x14ac:dyDescent="0.3">
      <c r="A2" s="1" t="s">
        <v>576</v>
      </c>
      <c r="B2" s="86"/>
      <c r="C2" s="86"/>
      <c r="D2" s="86"/>
      <c r="E2" s="86"/>
      <c r="F2" s="86"/>
      <c r="G2" s="86"/>
    </row>
    <row r="3" spans="1:7" ht="24.95" customHeight="1" x14ac:dyDescent="0.25">
      <c r="A3" s="221" t="s">
        <v>577</v>
      </c>
      <c r="B3" s="86"/>
      <c r="C3" s="86"/>
      <c r="D3" s="86"/>
      <c r="E3" s="86"/>
      <c r="F3" s="86"/>
      <c r="G3" s="86"/>
    </row>
    <row r="4" spans="1:7" ht="24.95" customHeight="1" x14ac:dyDescent="0.3">
      <c r="A4" s="251" t="s">
        <v>578</v>
      </c>
      <c r="B4" s="88"/>
      <c r="C4" s="88"/>
      <c r="D4" s="88"/>
      <c r="E4" s="88"/>
      <c r="F4" s="2" t="s">
        <v>1</v>
      </c>
      <c r="G4" s="200"/>
    </row>
    <row r="5" spans="1:7" ht="24.95" customHeight="1" x14ac:dyDescent="0.3">
      <c r="A5" s="88"/>
      <c r="B5" s="2" t="s">
        <v>2</v>
      </c>
      <c r="C5" s="88"/>
      <c r="D5" s="509"/>
      <c r="E5" s="509"/>
      <c r="F5" s="2" t="s">
        <v>3</v>
      </c>
      <c r="G5" s="200"/>
    </row>
    <row r="6" spans="1:7" ht="24.95" customHeight="1" x14ac:dyDescent="0.3">
      <c r="A6" s="88"/>
      <c r="B6" s="2"/>
      <c r="C6" s="2"/>
      <c r="D6" s="88"/>
      <c r="E6" s="88"/>
      <c r="F6" s="2" t="s">
        <v>105</v>
      </c>
      <c r="G6" s="200"/>
    </row>
    <row r="7" spans="1:7" ht="24.75" customHeight="1" thickBot="1" x14ac:dyDescent="0.3">
      <c r="A7" s="2" t="s">
        <v>5</v>
      </c>
      <c r="B7" s="509"/>
      <c r="C7" s="515"/>
      <c r="D7" s="515"/>
      <c r="E7" s="515"/>
      <c r="F7" s="2"/>
    </row>
    <row r="8" spans="1:7" s="90" customFormat="1" ht="21.75" customHeight="1" x14ac:dyDescent="0.25">
      <c r="A8" s="2" t="s">
        <v>6</v>
      </c>
      <c r="B8" s="520"/>
      <c r="C8" s="521"/>
      <c r="D8" s="521"/>
      <c r="E8" s="522"/>
      <c r="F8" s="254" t="s">
        <v>108</v>
      </c>
      <c r="G8" s="255"/>
    </row>
    <row r="9" spans="1:7" ht="24" customHeight="1" x14ac:dyDescent="0.25">
      <c r="A9" s="2"/>
      <c r="B9" s="520"/>
      <c r="C9" s="521"/>
      <c r="D9" s="521"/>
      <c r="E9" s="522"/>
      <c r="F9" s="258" t="s">
        <v>7</v>
      </c>
      <c r="G9" s="259" t="s">
        <v>8</v>
      </c>
    </row>
    <row r="10" spans="1:7" ht="24.75" customHeight="1" x14ac:dyDescent="0.25">
      <c r="A10" s="2" t="s">
        <v>9</v>
      </c>
      <c r="B10" s="523"/>
      <c r="C10" s="523"/>
      <c r="D10" s="3" t="s">
        <v>10</v>
      </c>
      <c r="E10" s="347"/>
      <c r="F10" s="260" t="s">
        <v>11</v>
      </c>
      <c r="G10" s="261" t="s">
        <v>8</v>
      </c>
    </row>
    <row r="11" spans="1:7" ht="24.75" customHeight="1" x14ac:dyDescent="0.25">
      <c r="A11" s="2" t="s">
        <v>12</v>
      </c>
      <c r="B11" s="520"/>
      <c r="C11" s="520"/>
      <c r="D11" s="3" t="s">
        <v>13</v>
      </c>
      <c r="E11" s="89"/>
      <c r="F11" s="516"/>
      <c r="G11" s="517"/>
    </row>
    <row r="12" spans="1:7" ht="24.75" customHeight="1" x14ac:dyDescent="0.25">
      <c r="A12" s="2" t="s">
        <v>504</v>
      </c>
      <c r="B12" s="520"/>
      <c r="C12" s="520"/>
      <c r="D12" s="3"/>
      <c r="E12" s="253"/>
      <c r="F12" s="510" t="s">
        <v>356</v>
      </c>
      <c r="G12" s="511"/>
    </row>
    <row r="13" spans="1:7" ht="26.25" customHeight="1" x14ac:dyDescent="0.25">
      <c r="A13" s="2" t="s">
        <v>14</v>
      </c>
      <c r="B13" s="520"/>
      <c r="C13" s="520"/>
      <c r="D13" s="3" t="s">
        <v>13</v>
      </c>
      <c r="E13" s="89"/>
      <c r="F13" s="256" t="s">
        <v>109</v>
      </c>
      <c r="G13" s="257"/>
    </row>
    <row r="14" spans="1:7" ht="24.75" customHeight="1" thickBot="1" x14ac:dyDescent="0.3">
      <c r="A14" s="2" t="s">
        <v>504</v>
      </c>
      <c r="B14" s="520"/>
      <c r="C14" s="520"/>
      <c r="D14" s="3"/>
      <c r="E14" s="253"/>
      <c r="F14" s="518"/>
      <c r="G14" s="519"/>
    </row>
    <row r="15" spans="1:7" s="90" customFormat="1" ht="24.95" customHeight="1" x14ac:dyDescent="0.25">
      <c r="A15" s="2" t="s">
        <v>15</v>
      </c>
      <c r="B15" s="512"/>
      <c r="C15" s="512"/>
      <c r="D15" s="4" t="s">
        <v>16</v>
      </c>
      <c r="E15" s="89"/>
    </row>
    <row r="16" spans="1:7" ht="24.95" customHeight="1" x14ac:dyDescent="0.25">
      <c r="A16" s="5" t="s">
        <v>17</v>
      </c>
      <c r="B16" s="513"/>
      <c r="C16" s="514"/>
      <c r="D16" s="4" t="s">
        <v>18</v>
      </c>
      <c r="E16" s="91"/>
      <c r="F16" s="6"/>
      <c r="G16" s="6"/>
    </row>
    <row r="17" spans="1:7" s="88" customFormat="1" ht="19.899999999999999" customHeight="1" x14ac:dyDescent="0.25">
      <c r="A17" s="7"/>
      <c r="C17" s="92"/>
    </row>
    <row r="18" spans="1:7" s="88" customFormat="1" ht="19.899999999999999" customHeight="1" x14ac:dyDescent="0.25">
      <c r="E18" s="8" t="s">
        <v>19</v>
      </c>
      <c r="F18" s="8" t="s">
        <v>20</v>
      </c>
      <c r="G18" s="8" t="s">
        <v>21</v>
      </c>
    </row>
    <row r="19" spans="1:7" s="88" customFormat="1" ht="19.899999999999999" customHeight="1" x14ac:dyDescent="0.2">
      <c r="A19" s="9" t="s">
        <v>22</v>
      </c>
      <c r="B19" s="10" t="s">
        <v>23</v>
      </c>
      <c r="E19" s="11" t="s">
        <v>24</v>
      </c>
      <c r="F19" s="11" t="s">
        <v>25</v>
      </c>
      <c r="G19" s="11" t="s">
        <v>24</v>
      </c>
    </row>
    <row r="20" spans="1:7" s="88" customFormat="1" ht="19.899999999999999" customHeight="1" x14ac:dyDescent="0.25">
      <c r="A20" s="12" t="s">
        <v>26</v>
      </c>
      <c r="B20" s="88" t="s">
        <v>27</v>
      </c>
      <c r="E20" s="202"/>
      <c r="F20" s="204">
        <f>'Sal. FT-Page 2'!S26+'Sal. PT-Page 3'!N25</f>
        <v>0</v>
      </c>
      <c r="G20" s="203">
        <f>E20+F20</f>
        <v>0</v>
      </c>
    </row>
    <row r="21" spans="1:7" s="88" customFormat="1" ht="19.899999999999999" customHeight="1" x14ac:dyDescent="0.25">
      <c r="A21" s="12" t="s">
        <v>28</v>
      </c>
      <c r="B21" s="134" t="s">
        <v>569</v>
      </c>
      <c r="E21" s="252">
        <f>'Fringe-Non Staff Serv-Page 4'!E12</f>
        <v>0</v>
      </c>
      <c r="F21" s="204">
        <f>'Fringe-Non Staff Serv-Page 4'!F12</f>
        <v>0</v>
      </c>
      <c r="G21" s="203">
        <f>E21+F21</f>
        <v>0</v>
      </c>
    </row>
    <row r="22" spans="1:7" s="93" customFormat="1" ht="19.899999999999999" customHeight="1" thickBot="1" x14ac:dyDescent="0.3">
      <c r="A22" s="12" t="s">
        <v>29</v>
      </c>
      <c r="B22" s="134" t="s">
        <v>570</v>
      </c>
      <c r="C22" s="13"/>
      <c r="D22" s="88"/>
      <c r="E22" s="252">
        <f>'Fringe-Non Staff Serv-Page 4'!E17</f>
        <v>0</v>
      </c>
      <c r="F22" s="205"/>
      <c r="G22" s="206">
        <f>E22</f>
        <v>0</v>
      </c>
    </row>
    <row r="23" spans="1:7" s="88" customFormat="1" ht="19.899999999999999" customHeight="1" thickBot="1" x14ac:dyDescent="0.3">
      <c r="A23" s="2" t="s">
        <v>30</v>
      </c>
      <c r="E23" s="207">
        <f>SUM(E20:E22)</f>
        <v>0</v>
      </c>
      <c r="F23" s="207">
        <f>SUM(F20:F22)</f>
        <v>0</v>
      </c>
      <c r="G23" s="207">
        <f>SUM(G20:G22)</f>
        <v>0</v>
      </c>
    </row>
    <row r="24" spans="1:7" s="88" customFormat="1" ht="19.5" customHeight="1" x14ac:dyDescent="0.25">
      <c r="A24" s="14"/>
      <c r="B24" s="10" t="s">
        <v>567</v>
      </c>
      <c r="E24" s="208"/>
      <c r="F24" s="208"/>
      <c r="G24" s="208"/>
    </row>
    <row r="25" spans="1:7" s="88" customFormat="1" ht="19.899999999999999" customHeight="1" x14ac:dyDescent="0.25">
      <c r="A25" s="12" t="s">
        <v>31</v>
      </c>
      <c r="B25" s="88" t="s">
        <v>507</v>
      </c>
      <c r="E25" s="252">
        <f>'Fringe-Non Staff Serv-Page 4'!E21</f>
        <v>0</v>
      </c>
      <c r="F25" s="204">
        <f>'Fringe-Non Staff Serv-Page 4'!F21</f>
        <v>0</v>
      </c>
      <c r="G25" s="204">
        <f>E25+F25</f>
        <v>0</v>
      </c>
    </row>
    <row r="26" spans="1:7" s="88" customFormat="1" ht="19.899999999999999" customHeight="1" x14ac:dyDescent="0.25">
      <c r="A26" s="12" t="s">
        <v>32</v>
      </c>
      <c r="B26" s="134" t="s">
        <v>568</v>
      </c>
      <c r="E26" s="252">
        <f>'Fringe-Non Staff Serv-Page 4'!E35</f>
        <v>0</v>
      </c>
      <c r="F26" s="204">
        <f>'Fringe-Non Staff Serv-Page 4'!F35</f>
        <v>0</v>
      </c>
      <c r="G26" s="204">
        <f>E26+F26</f>
        <v>0</v>
      </c>
    </row>
    <row r="27" spans="1:7" s="88" customFormat="1" ht="19.899999999999999" customHeight="1" x14ac:dyDescent="0.25">
      <c r="A27" s="12" t="s">
        <v>33</v>
      </c>
      <c r="B27" s="88" t="s">
        <v>34</v>
      </c>
      <c r="E27" s="252">
        <f>'Fringe-Non Staff Serv-Page 4'!E48</f>
        <v>0</v>
      </c>
      <c r="F27" s="204">
        <f>'Fringe-Non Staff Serv-Page 4'!F48</f>
        <v>0</v>
      </c>
      <c r="G27" s="252">
        <f>'Fringe-Non Staff Serv-Page 4'!G48</f>
        <v>0</v>
      </c>
    </row>
    <row r="28" spans="1:7" s="88" customFormat="1" ht="19.899999999999999" customHeight="1" x14ac:dyDescent="0.25">
      <c r="A28" s="12">
        <v>2400</v>
      </c>
      <c r="B28" s="88" t="s">
        <v>505</v>
      </c>
      <c r="E28" s="252">
        <f>'Fringe-Non Staff Serv-Page 4'!E52</f>
        <v>0</v>
      </c>
      <c r="F28" s="204">
        <f>'Fringe-Non Staff Serv-Page 4'!F52</f>
        <v>0</v>
      </c>
      <c r="G28" s="204">
        <f>E28+F28</f>
        <v>0</v>
      </c>
    </row>
    <row r="29" spans="1:7" s="88" customFormat="1" ht="19.899999999999999" customHeight="1" thickBot="1" x14ac:dyDescent="0.3">
      <c r="A29" s="12">
        <v>2500</v>
      </c>
      <c r="B29" s="88" t="s">
        <v>506</v>
      </c>
      <c r="E29" s="252">
        <f>'Fringe-Non Staff Serv-Page 4'!E60</f>
        <v>0</v>
      </c>
      <c r="F29" s="204">
        <f>'Fringe-Non Staff Serv-Page 4'!F60</f>
        <v>0</v>
      </c>
      <c r="G29" s="204">
        <f>E29+F29</f>
        <v>0</v>
      </c>
    </row>
    <row r="30" spans="1:7" s="88" customFormat="1" ht="19.899999999999999" customHeight="1" thickBot="1" x14ac:dyDescent="0.3">
      <c r="A30" s="5" t="s">
        <v>508</v>
      </c>
      <c r="B30" s="15"/>
      <c r="C30" s="15"/>
      <c r="D30" s="15"/>
      <c r="E30" s="207">
        <f>SUM(E25:E29)</f>
        <v>0</v>
      </c>
      <c r="F30" s="207">
        <f>SUM(F25:F29)</f>
        <v>0</v>
      </c>
      <c r="G30" s="207">
        <f>SUM(G25:G29)</f>
        <v>0</v>
      </c>
    </row>
    <row r="31" spans="1:7" s="88" customFormat="1" ht="19.5" customHeight="1" x14ac:dyDescent="0.25">
      <c r="A31" s="14"/>
      <c r="B31" s="10" t="s">
        <v>35</v>
      </c>
      <c r="E31" s="208"/>
      <c r="F31" s="208"/>
      <c r="G31" s="208"/>
    </row>
    <row r="32" spans="1:7" s="88" customFormat="1" ht="19.899999999999999" customHeight="1" x14ac:dyDescent="0.25">
      <c r="A32" s="12" t="s">
        <v>36</v>
      </c>
      <c r="B32" s="88" t="s">
        <v>37</v>
      </c>
      <c r="E32" s="252">
        <f>'OTPS-Page 5'!E12</f>
        <v>0</v>
      </c>
      <c r="F32" s="204">
        <f>'OTPS-Page 5'!F12</f>
        <v>0</v>
      </c>
      <c r="G32" s="204">
        <f>E32+F32</f>
        <v>0</v>
      </c>
    </row>
    <row r="33" spans="1:7" s="88" customFormat="1" ht="19.899999999999999" customHeight="1" x14ac:dyDescent="0.25">
      <c r="A33" s="12" t="s">
        <v>38</v>
      </c>
      <c r="B33" s="88" t="s">
        <v>39</v>
      </c>
      <c r="E33" s="252">
        <f>'OTPS-Page 5'!E16</f>
        <v>0</v>
      </c>
      <c r="F33" s="204">
        <f>'OTPS-Page 5'!F16</f>
        <v>0</v>
      </c>
      <c r="G33" s="204">
        <f t="shared" ref="G33:G40" si="0">E33+F33</f>
        <v>0</v>
      </c>
    </row>
    <row r="34" spans="1:7" s="88" customFormat="1" ht="19.899999999999999" customHeight="1" x14ac:dyDescent="0.25">
      <c r="A34" s="12" t="s">
        <v>40</v>
      </c>
      <c r="B34" s="88" t="s">
        <v>41</v>
      </c>
      <c r="E34" s="252">
        <f>'OTPS-Page 5'!E26</f>
        <v>0</v>
      </c>
      <c r="F34" s="204">
        <f>'OTPS-Page 5'!F26</f>
        <v>0</v>
      </c>
      <c r="G34" s="204">
        <f t="shared" si="0"/>
        <v>0</v>
      </c>
    </row>
    <row r="35" spans="1:7" s="88" customFormat="1" ht="19.899999999999999" customHeight="1" x14ac:dyDescent="0.25">
      <c r="A35" s="12" t="s">
        <v>42</v>
      </c>
      <c r="B35" s="88" t="s">
        <v>547</v>
      </c>
      <c r="E35" s="252">
        <f>'OTPS-Page 5'!E30</f>
        <v>0</v>
      </c>
      <c r="F35" s="204">
        <f>'OTPS-Page 5'!F30</f>
        <v>0</v>
      </c>
      <c r="G35" s="204">
        <f t="shared" si="0"/>
        <v>0</v>
      </c>
    </row>
    <row r="36" spans="1:7" s="88" customFormat="1" ht="19.899999999999999" customHeight="1" x14ac:dyDescent="0.25">
      <c r="A36" s="12" t="s">
        <v>43</v>
      </c>
      <c r="B36" s="88" t="s">
        <v>44</v>
      </c>
      <c r="E36" s="252">
        <f>'OTPS-Page 5'!E37</f>
        <v>0</v>
      </c>
      <c r="F36" s="204">
        <f>'OTPS-Page 5'!F37</f>
        <v>0</v>
      </c>
      <c r="G36" s="204">
        <f t="shared" si="0"/>
        <v>0</v>
      </c>
    </row>
    <row r="37" spans="1:7" s="88" customFormat="1" ht="19.899999999999999" customHeight="1" x14ac:dyDescent="0.25">
      <c r="A37" s="12" t="s">
        <v>45</v>
      </c>
      <c r="B37" s="88" t="s">
        <v>46</v>
      </c>
      <c r="E37" s="252">
        <f>'OTPS-Page 5'!E39</f>
        <v>0</v>
      </c>
      <c r="F37" s="209">
        <f>'OTPS-Page 5'!F39</f>
        <v>0</v>
      </c>
      <c r="G37" s="204">
        <f t="shared" si="0"/>
        <v>0</v>
      </c>
    </row>
    <row r="38" spans="1:7" s="88" customFormat="1" ht="19.899999999999999" customHeight="1" x14ac:dyDescent="0.25">
      <c r="A38" s="12" t="s">
        <v>47</v>
      </c>
      <c r="B38" s="88" t="s">
        <v>509</v>
      </c>
      <c r="E38" s="252">
        <f>'OTPS-Page 5'!E41</f>
        <v>0</v>
      </c>
      <c r="F38" s="204">
        <f>'OTPS-Page 5'!F41</f>
        <v>0</v>
      </c>
      <c r="G38" s="204">
        <f t="shared" si="0"/>
        <v>0</v>
      </c>
    </row>
    <row r="39" spans="1:7" s="88" customFormat="1" ht="19.899999999999999" customHeight="1" x14ac:dyDescent="0.25">
      <c r="A39" s="12" t="s">
        <v>48</v>
      </c>
      <c r="B39" s="88" t="s">
        <v>49</v>
      </c>
      <c r="E39" s="252">
        <f>'OTPS-Page 5'!E50</f>
        <v>0</v>
      </c>
      <c r="F39" s="205"/>
      <c r="G39" s="204">
        <f t="shared" si="0"/>
        <v>0</v>
      </c>
    </row>
    <row r="40" spans="1:7" s="88" customFormat="1" ht="19.899999999999999" customHeight="1" thickBot="1" x14ac:dyDescent="0.3">
      <c r="A40" s="16" t="s">
        <v>50</v>
      </c>
      <c r="B40" s="88" t="s">
        <v>51</v>
      </c>
      <c r="E40" s="252">
        <f>'OTPS-Page 5'!E53</f>
        <v>0</v>
      </c>
      <c r="F40" s="205"/>
      <c r="G40" s="204">
        <f t="shared" si="0"/>
        <v>0</v>
      </c>
    </row>
    <row r="41" spans="1:7" s="88" customFormat="1" ht="19.899999999999999" customHeight="1" thickBot="1" x14ac:dyDescent="0.3">
      <c r="A41" s="2" t="s">
        <v>52</v>
      </c>
      <c r="E41" s="207">
        <f>SUM(E32:E40)</f>
        <v>0</v>
      </c>
      <c r="F41" s="207">
        <f>SUM(F32:F40)</f>
        <v>0</v>
      </c>
      <c r="G41" s="207">
        <f>SUM(G32:G40)</f>
        <v>0</v>
      </c>
    </row>
    <row r="42" spans="1:7" s="88" customFormat="1" ht="19.899999999999999" customHeight="1" thickBot="1" x14ac:dyDescent="0.3">
      <c r="E42" s="208"/>
      <c r="F42" s="208"/>
      <c r="G42" s="208"/>
    </row>
    <row r="43" spans="1:7" s="88" customFormat="1" ht="19.899999999999999" customHeight="1" thickBot="1" x14ac:dyDescent="0.3">
      <c r="A43" s="2" t="s">
        <v>53</v>
      </c>
      <c r="E43" s="223">
        <f>E41+E30+E23</f>
        <v>0</v>
      </c>
      <c r="F43" s="207">
        <f>F23+F30+F41</f>
        <v>0</v>
      </c>
      <c r="G43" s="207">
        <f>G23+G30+G41</f>
        <v>0</v>
      </c>
    </row>
    <row r="44" spans="1:7" s="88" customFormat="1" ht="19.899999999999999" customHeight="1" x14ac:dyDescent="0.2"/>
    <row r="45" spans="1:7" s="88" customFormat="1" ht="19.5" customHeight="1" x14ac:dyDescent="0.25">
      <c r="A45" s="218" t="s">
        <v>574</v>
      </c>
    </row>
    <row r="46" spans="1:7" s="88" customFormat="1" ht="19.5" customHeight="1" x14ac:dyDescent="0.25">
      <c r="A46" s="218" t="s">
        <v>571</v>
      </c>
      <c r="E46" s="61"/>
      <c r="F46" s="61"/>
    </row>
    <row r="47" spans="1:7" s="88" customFormat="1" ht="23.25" customHeight="1" x14ac:dyDescent="0.2">
      <c r="A47" s="383" t="s">
        <v>486</v>
      </c>
      <c r="B47" s="382"/>
      <c r="C47" s="382"/>
      <c r="D47" s="382"/>
      <c r="E47" s="382"/>
      <c r="F47" s="382"/>
    </row>
    <row r="48" spans="1:7" s="88" customFormat="1" ht="21" customHeight="1" x14ac:dyDescent="0.25">
      <c r="A48" s="210" t="s">
        <v>483</v>
      </c>
      <c r="B48" s="211"/>
      <c r="C48" s="211"/>
      <c r="D48" s="211"/>
      <c r="E48" s="211"/>
      <c r="F48" s="211"/>
      <c r="G48" s="211"/>
    </row>
    <row r="49" spans="1:7" s="88" customFormat="1" x14ac:dyDescent="0.2">
      <c r="A49" s="60" t="s">
        <v>535</v>
      </c>
      <c r="B49" s="86"/>
      <c r="C49" s="86"/>
      <c r="D49" s="60"/>
      <c r="E49" s="86"/>
      <c r="F49" s="86"/>
      <c r="G49" s="86"/>
    </row>
    <row r="50" spans="1:7" s="88" customFormat="1" x14ac:dyDescent="0.2"/>
    <row r="51" spans="1:7" x14ac:dyDescent="0.2">
      <c r="A51" s="19"/>
    </row>
    <row r="55" spans="1:7" x14ac:dyDescent="0.2">
      <c r="A55" s="19"/>
    </row>
    <row r="56" spans="1:7" x14ac:dyDescent="0.2">
      <c r="A56" s="19"/>
    </row>
  </sheetData>
  <sheetProtection algorithmName="SHA-512" hashValue="LdEcLx55XuRsyE/UMLvF2D2osD9E21K+5DRvKhR5jzic3MMlkon2iRjoSBF4bCryNIqP5UEX2m4N5cIu4d7KBw==" saltValue="26Z5AoR85silgu7zSoawfw==" spinCount="100000" sheet="1" objects="1" scenarios="1"/>
  <mergeCells count="14">
    <mergeCell ref="D5:E5"/>
    <mergeCell ref="F12:G12"/>
    <mergeCell ref="B15:C15"/>
    <mergeCell ref="B16:C16"/>
    <mergeCell ref="B7:E7"/>
    <mergeCell ref="F11:G11"/>
    <mergeCell ref="F14:G14"/>
    <mergeCell ref="B9:E9"/>
    <mergeCell ref="B8:E8"/>
    <mergeCell ref="B10:C10"/>
    <mergeCell ref="B11:C11"/>
    <mergeCell ref="B12:C12"/>
    <mergeCell ref="B13:C13"/>
    <mergeCell ref="B14:C14"/>
  </mergeCells>
  <phoneticPr fontId="10" type="noConversion"/>
  <dataValidations xWindow="611" yWindow="588" count="7">
    <dataValidation allowBlank="1" showInputMessage="1" showErrorMessage="1" error="This is a currency field - Will not accept cents." sqref="E43" xr:uid="{00000000-0002-0000-0000-000000000000}"/>
    <dataValidation type="whole" allowBlank="1" showInputMessage="1" showErrorMessage="1" error="This is a currency field - Will not accept cents." promptTitle="Please note:" prompt="This field is not automatically calculated._x000a__x000a_Please enter your total current budget." sqref="E20" xr:uid="{00000000-0002-0000-0000-000001000000}">
      <formula1>1</formula1>
      <formula2>999999999</formula2>
    </dataValidation>
    <dataValidation allowBlank="1" showInputMessage="1" showErrorMessage="1" promptTitle="Please note: " prompt="All highlighted fields (Blue) are calculated automatically from pages 2, 3, 4, &amp; 5 and cannot be changed manually." sqref="F30:F43 F20:G26 G28:G43" xr:uid="{00000000-0002-0000-0000-000002000000}"/>
    <dataValidation allowBlank="1" showInputMessage="1" showErrorMessage="1" error="This is a currency field - Will not accept cents." promptTitle="Please note:" prompt="All highlighted fields (Blue) are calculated automatically from pages 2, 3, 4, &amp; 5 and cannot be changed manually." sqref="E21:E22 E32:E40 E25:E29 F27:F29 G27" xr:uid="{00000000-0002-0000-0000-000003000000}"/>
    <dataValidation operator="lessThanOrEqual" showInputMessage="1" promptTitle="EIN #" prompt="9 digit Federal Employer Identification Number" sqref="B15:C15" xr:uid="{00000000-0002-0000-0000-000004000000}"/>
    <dataValidation showInputMessage="1" showErrorMessage="1" prompt="A valid e-mail address is required_x000a_" sqref="B12:C12" xr:uid="{00000000-0002-0000-0000-000005000000}"/>
    <dataValidation allowBlank="1" showInputMessage="1" showErrorMessage="1" error="_x000a_ " promptTitle="SUI" prompt="State Unemployment Insurance Number" sqref="E15" xr:uid="{00000000-0002-0000-0000-000006000000}"/>
  </dataValidations>
  <pageMargins left="0.75" right="0.75" top="1" bottom="1" header="0.5" footer="0.5"/>
  <pageSetup scale="64"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V204"/>
  <sheetViews>
    <sheetView showGridLines="0" showZeros="0" zoomScale="70" zoomScaleNormal="70" workbookViewId="0"/>
  </sheetViews>
  <sheetFormatPr defaultColWidth="14.7109375" defaultRowHeight="15" x14ac:dyDescent="0.2"/>
  <cols>
    <col min="1" max="2" width="14.5703125" style="15" customWidth="1"/>
    <col min="3" max="3" width="31.5703125" style="15" customWidth="1"/>
    <col min="4" max="4" width="61" style="15" hidden="1" customWidth="1"/>
    <col min="5" max="5" width="50.28515625" style="15" hidden="1" customWidth="1"/>
    <col min="6" max="6" width="24.28515625" style="15" customWidth="1"/>
    <col min="7" max="7" width="33" style="38" customWidth="1"/>
    <col min="8" max="8" width="14.7109375" style="15" hidden="1" customWidth="1"/>
    <col min="9" max="9" width="37.28515625" style="15" hidden="1" customWidth="1"/>
    <col min="10" max="10" width="0.28515625" style="15" customWidth="1"/>
    <col min="11" max="11" width="14.28515625" style="15" customWidth="1"/>
    <col min="12" max="12" width="14.28515625" style="15" hidden="1" customWidth="1"/>
    <col min="13" max="13" width="8" style="15" hidden="1" customWidth="1"/>
    <col min="14" max="14" width="27.5703125" style="15" customWidth="1"/>
    <col min="15" max="15" width="0.140625" style="15" hidden="1" customWidth="1"/>
    <col min="16" max="17" width="14.7109375" style="15" hidden="1" customWidth="1"/>
    <col min="18" max="18" width="8.85546875" style="15" customWidth="1"/>
    <col min="19" max="19" width="24.28515625" style="15" customWidth="1"/>
    <col min="20" max="20" width="0.42578125" style="15" hidden="1" customWidth="1"/>
    <col min="21" max="21" width="27.85546875" style="15" customWidth="1"/>
    <col min="22" max="22" width="0.28515625" style="15" hidden="1" customWidth="1"/>
    <col min="23" max="16384" width="14.7109375" style="15"/>
  </cols>
  <sheetData>
    <row r="1" spans="1:22" ht="15.75" x14ac:dyDescent="0.2">
      <c r="A1" s="21"/>
      <c r="B1" s="21"/>
      <c r="C1" s="22"/>
      <c r="D1" s="22"/>
      <c r="E1" s="22"/>
      <c r="F1" s="22"/>
      <c r="G1" s="23"/>
      <c r="H1" s="24"/>
      <c r="I1" s="24"/>
      <c r="J1" s="20"/>
      <c r="K1" s="21"/>
      <c r="L1" s="21"/>
      <c r="M1" s="21"/>
      <c r="N1" s="21"/>
      <c r="O1" s="22"/>
      <c r="P1" s="22"/>
      <c r="Q1" s="22"/>
      <c r="R1" s="22"/>
      <c r="S1" s="23"/>
      <c r="T1" s="24"/>
      <c r="U1" s="24"/>
    </row>
    <row r="2" spans="1:22" ht="20.25" x14ac:dyDescent="0.25">
      <c r="A2" s="25"/>
      <c r="B2" s="25"/>
      <c r="C2" s="385" t="str">
        <f>_xlfn.CONCAT('Summary-Page 1'!A1," ",'Summary-Page 1'!A2)</f>
        <v>Department of Youth and Community Development BUDGET MODIFICATION FORM FY 2020</v>
      </c>
      <c r="D2" s="385"/>
      <c r="E2" s="385"/>
      <c r="F2" s="385"/>
      <c r="G2" s="385"/>
      <c r="H2" s="385"/>
      <c r="I2" s="385"/>
      <c r="J2" s="385"/>
      <c r="K2" s="385"/>
      <c r="L2" s="385"/>
      <c r="M2" s="385"/>
      <c r="N2" s="385"/>
      <c r="O2" s="385"/>
      <c r="P2" s="385"/>
      <c r="Q2" s="385"/>
      <c r="R2" s="385"/>
      <c r="S2" s="54" t="s">
        <v>1</v>
      </c>
      <c r="T2" s="7" t="s">
        <v>1</v>
      </c>
      <c r="U2" s="199">
        <f>'Summary-Page 1'!G4</f>
        <v>0</v>
      </c>
    </row>
    <row r="3" spans="1:22" ht="19.5" customHeight="1" x14ac:dyDescent="0.25">
      <c r="A3" s="54" t="s">
        <v>103</v>
      </c>
      <c r="B3" s="54"/>
      <c r="C3" s="7"/>
      <c r="D3" s="18"/>
      <c r="E3" s="18"/>
      <c r="F3" s="18"/>
      <c r="G3" s="26"/>
      <c r="H3" s="27"/>
      <c r="I3" s="28"/>
      <c r="J3" s="29"/>
      <c r="K3" s="30"/>
      <c r="L3" s="30"/>
      <c r="M3" s="30"/>
      <c r="N3" s="30"/>
      <c r="O3" s="7"/>
      <c r="P3" s="18"/>
      <c r="Q3" s="18"/>
      <c r="R3" s="18"/>
      <c r="S3" s="54" t="s">
        <v>102</v>
      </c>
      <c r="T3" s="7" t="s">
        <v>3</v>
      </c>
      <c r="U3" s="199">
        <f>'Summary-Page 1'!G5</f>
        <v>0</v>
      </c>
    </row>
    <row r="4" spans="1:22" ht="24.75" customHeight="1" thickBot="1" x14ac:dyDescent="0.45">
      <c r="A4" s="31" t="s">
        <v>490</v>
      </c>
      <c r="B4" s="31"/>
      <c r="C4" s="18"/>
      <c r="D4" s="18"/>
      <c r="E4" s="18"/>
      <c r="F4" s="18"/>
      <c r="G4" s="26"/>
      <c r="H4" s="32"/>
      <c r="I4" s="28"/>
      <c r="K4" s="7"/>
      <c r="L4" s="7"/>
      <c r="M4" s="7"/>
      <c r="N4" s="33"/>
      <c r="O4" s="18"/>
      <c r="P4" s="18"/>
      <c r="Q4" s="18"/>
      <c r="R4" s="18"/>
      <c r="S4" s="54" t="s">
        <v>105</v>
      </c>
      <c r="T4" s="7" t="s">
        <v>4</v>
      </c>
      <c r="U4" s="199">
        <f>'Summary-Page 1'!G6</f>
        <v>0</v>
      </c>
    </row>
    <row r="5" spans="1:22" ht="49.5" customHeight="1" thickTop="1" thickBot="1" x14ac:dyDescent="0.25">
      <c r="A5" s="94"/>
      <c r="B5" s="95"/>
      <c r="C5" s="96" t="s">
        <v>101</v>
      </c>
      <c r="D5" s="97"/>
      <c r="E5" s="97"/>
      <c r="F5" s="97"/>
      <c r="G5" s="98" t="s">
        <v>54</v>
      </c>
      <c r="H5" s="99"/>
      <c r="I5" s="100" t="s">
        <v>54</v>
      </c>
      <c r="J5" s="35"/>
      <c r="K5" s="62" t="s">
        <v>100</v>
      </c>
      <c r="L5" s="63" t="s">
        <v>89</v>
      </c>
      <c r="M5" s="63"/>
      <c r="N5" s="101"/>
      <c r="O5" s="102"/>
      <c r="P5" s="103"/>
      <c r="Q5" s="103"/>
      <c r="R5" s="104"/>
      <c r="S5" s="105"/>
      <c r="T5" s="106"/>
      <c r="U5" s="107"/>
      <c r="V5" s="107"/>
    </row>
    <row r="6" spans="1:22" ht="62.25" customHeight="1" thickTop="1" thickBot="1" x14ac:dyDescent="0.25">
      <c r="A6" s="45" t="s">
        <v>99</v>
      </c>
      <c r="B6" s="155" t="s">
        <v>357</v>
      </c>
      <c r="C6" s="524" t="s">
        <v>491</v>
      </c>
      <c r="D6" s="525"/>
      <c r="E6" s="525"/>
      <c r="F6" s="526"/>
      <c r="G6" s="250" t="s">
        <v>501</v>
      </c>
      <c r="H6" s="47" t="s">
        <v>56</v>
      </c>
      <c r="I6" s="48" t="s">
        <v>57</v>
      </c>
      <c r="J6" s="49" t="s">
        <v>55</v>
      </c>
      <c r="K6" s="36" t="s">
        <v>493</v>
      </c>
      <c r="L6" s="36" t="s">
        <v>55</v>
      </c>
      <c r="M6" s="36" t="s">
        <v>106</v>
      </c>
      <c r="N6" s="530" t="s">
        <v>96</v>
      </c>
      <c r="O6" s="531"/>
      <c r="P6" s="531"/>
      <c r="Q6" s="531"/>
      <c r="R6" s="532"/>
      <c r="S6" s="46" t="s">
        <v>97</v>
      </c>
      <c r="T6" s="47" t="s">
        <v>88</v>
      </c>
      <c r="U6" s="47" t="s">
        <v>98</v>
      </c>
      <c r="V6" s="47" t="s">
        <v>84</v>
      </c>
    </row>
    <row r="7" spans="1:22" ht="33" customHeight="1" thickTop="1" thickBot="1" x14ac:dyDescent="0.3">
      <c r="A7" s="174"/>
      <c r="B7" s="527"/>
      <c r="C7" s="528"/>
      <c r="D7" s="528"/>
      <c r="E7" s="528"/>
      <c r="F7" s="529"/>
      <c r="G7" s="175"/>
      <c r="H7" s="174"/>
      <c r="I7" s="176"/>
      <c r="J7" s="109"/>
      <c r="K7" s="177"/>
      <c r="L7" s="178"/>
      <c r="M7" s="178"/>
      <c r="N7" s="533"/>
      <c r="O7" s="534"/>
      <c r="P7" s="534"/>
      <c r="Q7" s="534"/>
      <c r="R7" s="535"/>
      <c r="S7" s="224"/>
      <c r="T7" s="108"/>
      <c r="U7" s="169">
        <f>N7+S7</f>
        <v>0</v>
      </c>
      <c r="V7" s="111"/>
    </row>
    <row r="8" spans="1:22" ht="33.950000000000003" customHeight="1" thickTop="1" thickBot="1" x14ac:dyDescent="0.3">
      <c r="A8" s="174"/>
      <c r="B8" s="527"/>
      <c r="C8" s="528"/>
      <c r="D8" s="528"/>
      <c r="E8" s="528"/>
      <c r="F8" s="529"/>
      <c r="G8" s="179"/>
      <c r="H8" s="180"/>
      <c r="I8" s="181"/>
      <c r="J8" s="113"/>
      <c r="K8" s="182"/>
      <c r="L8" s="183"/>
      <c r="M8" s="183"/>
      <c r="N8" s="533"/>
      <c r="O8" s="534"/>
      <c r="P8" s="534"/>
      <c r="Q8" s="534"/>
      <c r="R8" s="535"/>
      <c r="S8" s="224"/>
      <c r="T8" s="112"/>
      <c r="U8" s="169">
        <f>N8+S8</f>
        <v>0</v>
      </c>
      <c r="V8" s="114"/>
    </row>
    <row r="9" spans="1:22" ht="33" customHeight="1" thickTop="1" thickBot="1" x14ac:dyDescent="0.3">
      <c r="A9" s="174"/>
      <c r="B9" s="527"/>
      <c r="C9" s="528"/>
      <c r="D9" s="528"/>
      <c r="E9" s="528"/>
      <c r="F9" s="529"/>
      <c r="G9" s="179"/>
      <c r="H9" s="180"/>
      <c r="I9" s="181"/>
      <c r="J9" s="113"/>
      <c r="K9" s="182"/>
      <c r="L9" s="183"/>
      <c r="M9" s="183"/>
      <c r="N9" s="533"/>
      <c r="O9" s="534"/>
      <c r="P9" s="534"/>
      <c r="Q9" s="534"/>
      <c r="R9" s="535"/>
      <c r="S9" s="224"/>
      <c r="T9" s="112"/>
      <c r="U9" s="169">
        <f t="shared" ref="U9:U25" si="0">N9+S9</f>
        <v>0</v>
      </c>
      <c r="V9" s="114"/>
    </row>
    <row r="10" spans="1:22" ht="33.950000000000003" customHeight="1" thickTop="1" thickBot="1" x14ac:dyDescent="0.3">
      <c r="A10" s="174"/>
      <c r="B10" s="527"/>
      <c r="C10" s="528"/>
      <c r="D10" s="528"/>
      <c r="E10" s="528"/>
      <c r="F10" s="529"/>
      <c r="G10" s="179"/>
      <c r="H10" s="180"/>
      <c r="I10" s="181"/>
      <c r="J10" s="113"/>
      <c r="K10" s="182"/>
      <c r="L10" s="183"/>
      <c r="M10" s="183"/>
      <c r="N10" s="533"/>
      <c r="O10" s="534"/>
      <c r="P10" s="534"/>
      <c r="Q10" s="534"/>
      <c r="R10" s="535"/>
      <c r="S10" s="224"/>
      <c r="T10" s="112"/>
      <c r="U10" s="169">
        <f t="shared" si="0"/>
        <v>0</v>
      </c>
      <c r="V10" s="114"/>
    </row>
    <row r="11" spans="1:22" ht="33.950000000000003" customHeight="1" thickTop="1" thickBot="1" x14ac:dyDescent="0.3">
      <c r="A11" s="174"/>
      <c r="B11" s="527"/>
      <c r="C11" s="528"/>
      <c r="D11" s="528"/>
      <c r="E11" s="528"/>
      <c r="F11" s="529"/>
      <c r="G11" s="179"/>
      <c r="H11" s="180"/>
      <c r="I11" s="181"/>
      <c r="J11" s="113"/>
      <c r="K11" s="182"/>
      <c r="L11" s="183"/>
      <c r="M11" s="183"/>
      <c r="N11" s="533"/>
      <c r="O11" s="534"/>
      <c r="P11" s="534"/>
      <c r="Q11" s="534"/>
      <c r="R11" s="535"/>
      <c r="S11" s="224"/>
      <c r="T11" s="112"/>
      <c r="U11" s="169">
        <f t="shared" si="0"/>
        <v>0</v>
      </c>
      <c r="V11" s="114"/>
    </row>
    <row r="12" spans="1:22" ht="33.950000000000003" customHeight="1" thickTop="1" thickBot="1" x14ac:dyDescent="0.3">
      <c r="A12" s="174"/>
      <c r="B12" s="527"/>
      <c r="C12" s="528"/>
      <c r="D12" s="528"/>
      <c r="E12" s="528"/>
      <c r="F12" s="529"/>
      <c r="G12" s="179"/>
      <c r="H12" s="180"/>
      <c r="I12" s="181"/>
      <c r="J12" s="113"/>
      <c r="K12" s="182"/>
      <c r="L12" s="183"/>
      <c r="M12" s="183"/>
      <c r="N12" s="533"/>
      <c r="O12" s="534"/>
      <c r="P12" s="534"/>
      <c r="Q12" s="534"/>
      <c r="R12" s="535"/>
      <c r="S12" s="224"/>
      <c r="T12" s="112"/>
      <c r="U12" s="169">
        <f t="shared" si="0"/>
        <v>0</v>
      </c>
      <c r="V12" s="114"/>
    </row>
    <row r="13" spans="1:22" ht="33.950000000000003" customHeight="1" thickTop="1" thickBot="1" x14ac:dyDescent="0.3">
      <c r="A13" s="174"/>
      <c r="B13" s="527"/>
      <c r="C13" s="528"/>
      <c r="D13" s="528"/>
      <c r="E13" s="528"/>
      <c r="F13" s="529"/>
      <c r="G13" s="179"/>
      <c r="H13" s="180"/>
      <c r="I13" s="181"/>
      <c r="J13" s="113"/>
      <c r="K13" s="182"/>
      <c r="L13" s="183"/>
      <c r="M13" s="183"/>
      <c r="N13" s="533"/>
      <c r="O13" s="534"/>
      <c r="P13" s="534"/>
      <c r="Q13" s="534"/>
      <c r="R13" s="535"/>
      <c r="S13" s="224"/>
      <c r="T13" s="112"/>
      <c r="U13" s="169">
        <f t="shared" si="0"/>
        <v>0</v>
      </c>
      <c r="V13" s="114"/>
    </row>
    <row r="14" spans="1:22" ht="33.950000000000003" customHeight="1" thickTop="1" thickBot="1" x14ac:dyDescent="0.3">
      <c r="A14" s="174"/>
      <c r="B14" s="527"/>
      <c r="C14" s="528"/>
      <c r="D14" s="528"/>
      <c r="E14" s="528"/>
      <c r="F14" s="529"/>
      <c r="G14" s="179"/>
      <c r="H14" s="180"/>
      <c r="I14" s="181"/>
      <c r="J14" s="113"/>
      <c r="K14" s="182"/>
      <c r="L14" s="183"/>
      <c r="M14" s="183"/>
      <c r="N14" s="533"/>
      <c r="O14" s="534"/>
      <c r="P14" s="534"/>
      <c r="Q14" s="534"/>
      <c r="R14" s="535"/>
      <c r="S14" s="224"/>
      <c r="T14" s="112"/>
      <c r="U14" s="169">
        <f t="shared" si="0"/>
        <v>0</v>
      </c>
      <c r="V14" s="114"/>
    </row>
    <row r="15" spans="1:22" ht="33.950000000000003" customHeight="1" thickTop="1" thickBot="1" x14ac:dyDescent="0.3">
      <c r="A15" s="174"/>
      <c r="B15" s="527"/>
      <c r="C15" s="528"/>
      <c r="D15" s="528"/>
      <c r="E15" s="528"/>
      <c r="F15" s="529"/>
      <c r="G15" s="179"/>
      <c r="H15" s="180"/>
      <c r="I15" s="181"/>
      <c r="J15" s="113"/>
      <c r="K15" s="182"/>
      <c r="L15" s="183"/>
      <c r="M15" s="183"/>
      <c r="N15" s="533"/>
      <c r="O15" s="534"/>
      <c r="P15" s="534"/>
      <c r="Q15" s="534"/>
      <c r="R15" s="535"/>
      <c r="S15" s="224"/>
      <c r="T15" s="112"/>
      <c r="U15" s="169">
        <f t="shared" si="0"/>
        <v>0</v>
      </c>
      <c r="V15" s="114"/>
    </row>
    <row r="16" spans="1:22" ht="33.950000000000003" customHeight="1" thickTop="1" thickBot="1" x14ac:dyDescent="0.3">
      <c r="A16" s="174"/>
      <c r="B16" s="527"/>
      <c r="C16" s="528"/>
      <c r="D16" s="528"/>
      <c r="E16" s="528"/>
      <c r="F16" s="529"/>
      <c r="G16" s="179"/>
      <c r="H16" s="180"/>
      <c r="I16" s="181"/>
      <c r="J16" s="113"/>
      <c r="K16" s="182"/>
      <c r="L16" s="183"/>
      <c r="M16" s="183"/>
      <c r="N16" s="533"/>
      <c r="O16" s="534"/>
      <c r="P16" s="534"/>
      <c r="Q16" s="534"/>
      <c r="R16" s="535"/>
      <c r="S16" s="224"/>
      <c r="T16" s="112"/>
      <c r="U16" s="169">
        <f t="shared" si="0"/>
        <v>0</v>
      </c>
      <c r="V16" s="114"/>
    </row>
    <row r="17" spans="1:22" ht="33.950000000000003" customHeight="1" thickTop="1" thickBot="1" x14ac:dyDescent="0.3">
      <c r="A17" s="174"/>
      <c r="B17" s="527"/>
      <c r="C17" s="528"/>
      <c r="D17" s="528"/>
      <c r="E17" s="528"/>
      <c r="F17" s="529"/>
      <c r="G17" s="179"/>
      <c r="H17" s="180"/>
      <c r="I17" s="181"/>
      <c r="J17" s="113"/>
      <c r="K17" s="182"/>
      <c r="L17" s="183"/>
      <c r="M17" s="183"/>
      <c r="N17" s="533"/>
      <c r="O17" s="534"/>
      <c r="P17" s="534"/>
      <c r="Q17" s="534"/>
      <c r="R17" s="535"/>
      <c r="S17" s="224"/>
      <c r="T17" s="112"/>
      <c r="U17" s="169">
        <f t="shared" si="0"/>
        <v>0</v>
      </c>
      <c r="V17" s="114"/>
    </row>
    <row r="18" spans="1:22" ht="33" customHeight="1" thickTop="1" thickBot="1" x14ac:dyDescent="0.3">
      <c r="A18" s="174"/>
      <c r="B18" s="527"/>
      <c r="C18" s="528"/>
      <c r="D18" s="528"/>
      <c r="E18" s="528"/>
      <c r="F18" s="529"/>
      <c r="G18" s="179"/>
      <c r="H18" s="180"/>
      <c r="I18" s="181"/>
      <c r="J18" s="113"/>
      <c r="K18" s="182"/>
      <c r="L18" s="183"/>
      <c r="M18" s="183"/>
      <c r="N18" s="533"/>
      <c r="O18" s="534"/>
      <c r="P18" s="534"/>
      <c r="Q18" s="534"/>
      <c r="R18" s="535"/>
      <c r="S18" s="224"/>
      <c r="T18" s="112"/>
      <c r="U18" s="169">
        <f t="shared" si="0"/>
        <v>0</v>
      </c>
      <c r="V18" s="114"/>
    </row>
    <row r="19" spans="1:22" ht="33" customHeight="1" thickTop="1" thickBot="1" x14ac:dyDescent="0.3">
      <c r="A19" s="174"/>
      <c r="B19" s="527"/>
      <c r="C19" s="528"/>
      <c r="D19" s="528"/>
      <c r="E19" s="528"/>
      <c r="F19" s="529"/>
      <c r="G19" s="179"/>
      <c r="H19" s="180"/>
      <c r="I19" s="181"/>
      <c r="J19" s="113"/>
      <c r="K19" s="182"/>
      <c r="L19" s="183"/>
      <c r="M19" s="183"/>
      <c r="N19" s="533"/>
      <c r="O19" s="534"/>
      <c r="P19" s="534"/>
      <c r="Q19" s="534"/>
      <c r="R19" s="535"/>
      <c r="S19" s="224"/>
      <c r="T19" s="112"/>
      <c r="U19" s="169">
        <f t="shared" si="0"/>
        <v>0</v>
      </c>
      <c r="V19" s="114"/>
    </row>
    <row r="20" spans="1:22" ht="33" customHeight="1" thickTop="1" thickBot="1" x14ac:dyDescent="0.3">
      <c r="A20" s="174"/>
      <c r="B20" s="527"/>
      <c r="C20" s="528"/>
      <c r="D20" s="528"/>
      <c r="E20" s="528"/>
      <c r="F20" s="529"/>
      <c r="G20" s="179"/>
      <c r="H20" s="180"/>
      <c r="I20" s="181"/>
      <c r="J20" s="113"/>
      <c r="K20" s="182"/>
      <c r="L20" s="183"/>
      <c r="M20" s="183"/>
      <c r="N20" s="533"/>
      <c r="O20" s="534"/>
      <c r="P20" s="534"/>
      <c r="Q20" s="534"/>
      <c r="R20" s="535"/>
      <c r="S20" s="224"/>
      <c r="T20" s="112"/>
      <c r="U20" s="169">
        <f t="shared" si="0"/>
        <v>0</v>
      </c>
      <c r="V20" s="114"/>
    </row>
    <row r="21" spans="1:22" ht="33" customHeight="1" thickTop="1" thickBot="1" x14ac:dyDescent="0.3">
      <c r="A21" s="174"/>
      <c r="B21" s="527"/>
      <c r="C21" s="528"/>
      <c r="D21" s="528"/>
      <c r="E21" s="528"/>
      <c r="F21" s="529"/>
      <c r="G21" s="179"/>
      <c r="H21" s="180"/>
      <c r="I21" s="181"/>
      <c r="J21" s="113"/>
      <c r="K21" s="182"/>
      <c r="L21" s="183"/>
      <c r="M21" s="183"/>
      <c r="N21" s="533"/>
      <c r="O21" s="534"/>
      <c r="P21" s="534"/>
      <c r="Q21" s="534"/>
      <c r="R21" s="535"/>
      <c r="S21" s="224"/>
      <c r="T21" s="112"/>
      <c r="U21" s="169">
        <f t="shared" si="0"/>
        <v>0</v>
      </c>
      <c r="V21" s="114"/>
    </row>
    <row r="22" spans="1:22" ht="33" customHeight="1" thickTop="1" thickBot="1" x14ac:dyDescent="0.3">
      <c r="A22" s="174"/>
      <c r="B22" s="527"/>
      <c r="C22" s="528"/>
      <c r="D22" s="528"/>
      <c r="E22" s="528"/>
      <c r="F22" s="529"/>
      <c r="G22" s="179"/>
      <c r="H22" s="180"/>
      <c r="I22" s="181"/>
      <c r="J22" s="113"/>
      <c r="K22" s="182"/>
      <c r="L22" s="183"/>
      <c r="M22" s="183"/>
      <c r="N22" s="533"/>
      <c r="O22" s="534"/>
      <c r="P22" s="534"/>
      <c r="Q22" s="534"/>
      <c r="R22" s="535"/>
      <c r="S22" s="224"/>
      <c r="T22" s="112"/>
      <c r="U22" s="169">
        <f t="shared" si="0"/>
        <v>0</v>
      </c>
      <c r="V22" s="114"/>
    </row>
    <row r="23" spans="1:22" ht="15" hidden="1" customHeight="1" x14ac:dyDescent="0.25">
      <c r="A23" s="174"/>
      <c r="B23" s="527"/>
      <c r="C23" s="528"/>
      <c r="D23" s="528"/>
      <c r="E23" s="528"/>
      <c r="F23" s="529"/>
      <c r="G23" s="184"/>
      <c r="H23" s="185"/>
      <c r="I23" s="181">
        <f>+A23*G23*H23/100</f>
        <v>0</v>
      </c>
      <c r="J23" s="116"/>
      <c r="K23" s="186"/>
      <c r="L23" s="187"/>
      <c r="M23" s="187"/>
      <c r="N23" s="533"/>
      <c r="O23" s="534"/>
      <c r="P23" s="534"/>
      <c r="Q23" s="534"/>
      <c r="R23" s="535"/>
      <c r="S23" s="224"/>
      <c r="T23" s="115"/>
      <c r="U23" s="169">
        <f t="shared" si="0"/>
        <v>0</v>
      </c>
      <c r="V23" s="114">
        <f>+N23*T23*U23/100</f>
        <v>0</v>
      </c>
    </row>
    <row r="24" spans="1:22" ht="15.75" hidden="1" customHeight="1" thickTop="1" x14ac:dyDescent="0.25">
      <c r="A24" s="174"/>
      <c r="B24" s="527"/>
      <c r="C24" s="528"/>
      <c r="D24" s="528"/>
      <c r="E24" s="528"/>
      <c r="F24" s="529"/>
      <c r="G24" s="175"/>
      <c r="H24" s="174"/>
      <c r="I24" s="176">
        <f>+A24*G24*H24</f>
        <v>0</v>
      </c>
      <c r="J24" s="64"/>
      <c r="K24" s="188"/>
      <c r="L24" s="189"/>
      <c r="M24" s="189"/>
      <c r="N24" s="533"/>
      <c r="O24" s="534"/>
      <c r="P24" s="534"/>
      <c r="Q24" s="534"/>
      <c r="R24" s="535"/>
      <c r="S24" s="224"/>
      <c r="T24" s="65"/>
      <c r="U24" s="169">
        <f t="shared" si="0"/>
        <v>0</v>
      </c>
    </row>
    <row r="25" spans="1:22" ht="33" customHeight="1" thickTop="1" thickBot="1" x14ac:dyDescent="0.3">
      <c r="A25" s="174"/>
      <c r="B25" s="527"/>
      <c r="C25" s="528"/>
      <c r="D25" s="528"/>
      <c r="E25" s="528"/>
      <c r="F25" s="529"/>
      <c r="G25" s="179"/>
      <c r="H25" s="180"/>
      <c r="I25" s="176"/>
      <c r="J25" s="113"/>
      <c r="K25" s="182"/>
      <c r="L25" s="180"/>
      <c r="M25" s="180"/>
      <c r="N25" s="533"/>
      <c r="O25" s="534"/>
      <c r="P25" s="534"/>
      <c r="Q25" s="534"/>
      <c r="R25" s="535"/>
      <c r="S25" s="312"/>
      <c r="T25" s="110"/>
      <c r="U25" s="169">
        <f t="shared" si="0"/>
        <v>0</v>
      </c>
      <c r="V25" s="170"/>
    </row>
    <row r="26" spans="1:22" ht="27" customHeight="1" thickTop="1" thickBot="1" x14ac:dyDescent="0.3">
      <c r="A26" s="117"/>
      <c r="B26" s="156"/>
      <c r="C26" s="156"/>
      <c r="D26" s="157"/>
      <c r="E26" s="156"/>
      <c r="F26" s="158"/>
      <c r="G26" s="120"/>
      <c r="H26" s="121"/>
      <c r="I26" s="122"/>
      <c r="J26" s="123"/>
      <c r="K26" s="118"/>
      <c r="L26" s="118"/>
      <c r="M26" s="118"/>
      <c r="N26" s="124" t="s">
        <v>499</v>
      </c>
      <c r="O26" s="37"/>
      <c r="P26" s="118"/>
      <c r="Q26" s="119"/>
      <c r="R26" s="37"/>
      <c r="S26" s="313">
        <f>SUM(S7:S25)</f>
        <v>0</v>
      </c>
      <c r="T26" s="197">
        <f>SUM(T7:T25)</f>
        <v>0</v>
      </c>
      <c r="U26" s="344">
        <f>SUM(U7:U25)</f>
        <v>0</v>
      </c>
      <c r="V26" s="171"/>
    </row>
    <row r="27" spans="1:22" ht="21" customHeight="1" thickTop="1" x14ac:dyDescent="0.3">
      <c r="A27" s="222"/>
      <c r="D27" s="5" t="s">
        <v>58</v>
      </c>
      <c r="I27" s="39"/>
      <c r="O27" s="5"/>
      <c r="R27" s="38"/>
      <c r="T27" s="39"/>
    </row>
    <row r="28" spans="1:22" ht="21" customHeight="1" x14ac:dyDescent="0.25">
      <c r="A28" s="50" t="s">
        <v>548</v>
      </c>
      <c r="D28" s="51"/>
      <c r="E28" s="51"/>
      <c r="F28" s="51"/>
      <c r="G28" s="66"/>
    </row>
    <row r="29" spans="1:22" ht="19.899999999999999" customHeight="1" x14ac:dyDescent="0.25">
      <c r="A29" s="67" t="s">
        <v>549</v>
      </c>
      <c r="D29" s="51"/>
      <c r="E29" s="51"/>
      <c r="F29" s="51"/>
      <c r="G29" s="52"/>
      <c r="H29" s="30"/>
      <c r="I29" s="30"/>
    </row>
    <row r="30" spans="1:22" ht="19.899999999999999" customHeight="1" x14ac:dyDescent="0.25">
      <c r="A30" s="67"/>
      <c r="D30" s="51"/>
      <c r="E30" s="51"/>
      <c r="F30" s="51"/>
      <c r="G30" s="52"/>
      <c r="H30" s="30"/>
      <c r="I30" s="30"/>
    </row>
    <row r="31" spans="1:22" ht="19.899999999999999" customHeight="1" x14ac:dyDescent="0.35">
      <c r="A31" s="217" t="s">
        <v>484</v>
      </c>
      <c r="B31" s="214"/>
      <c r="C31" s="214"/>
      <c r="D31" s="215"/>
      <c r="E31" s="215"/>
      <c r="F31" s="215"/>
      <c r="G31" s="216"/>
      <c r="H31" s="214"/>
      <c r="I31" s="214"/>
      <c r="J31" s="214"/>
      <c r="K31" s="214"/>
      <c r="L31" s="214"/>
      <c r="M31" s="214"/>
      <c r="N31" s="214"/>
    </row>
    <row r="32" spans="1:22" ht="19.899999999999999" customHeight="1" x14ac:dyDescent="0.25">
      <c r="A32" s="18"/>
      <c r="B32" s="18"/>
      <c r="C32" s="68"/>
      <c r="D32" s="53"/>
      <c r="E32" s="41"/>
      <c r="F32" s="69"/>
      <c r="G32" s="66"/>
      <c r="K32" s="68" t="s">
        <v>536</v>
      </c>
    </row>
    <row r="33" spans="1:10" ht="19.5" customHeight="1" x14ac:dyDescent="0.25">
      <c r="A33" s="41"/>
      <c r="B33" s="41"/>
      <c r="D33" s="42"/>
      <c r="E33" s="43" t="s">
        <v>59</v>
      </c>
      <c r="F33" s="42"/>
      <c r="G33" s="44"/>
      <c r="H33" s="42"/>
      <c r="I33" s="42"/>
    </row>
    <row r="34" spans="1:10" ht="23.1" customHeight="1" x14ac:dyDescent="0.2"/>
    <row r="35" spans="1:10" ht="15" customHeight="1" x14ac:dyDescent="0.2">
      <c r="J35" s="42"/>
    </row>
    <row r="39" spans="1:10" hidden="1" x14ac:dyDescent="0.2"/>
    <row r="40" spans="1:10" ht="17.25" hidden="1" customHeight="1" x14ac:dyDescent="0.2">
      <c r="B40" s="172" t="s">
        <v>359</v>
      </c>
    </row>
    <row r="41" spans="1:10" ht="17.25" hidden="1" customHeight="1" x14ac:dyDescent="0.2">
      <c r="B41" s="172" t="s">
        <v>360</v>
      </c>
      <c r="C41" s="15" t="s">
        <v>494</v>
      </c>
    </row>
    <row r="42" spans="1:10" ht="17.25" hidden="1" customHeight="1" x14ac:dyDescent="0.2">
      <c r="B42" s="172" t="s">
        <v>361</v>
      </c>
      <c r="C42" s="15" t="s">
        <v>495</v>
      </c>
    </row>
    <row r="43" spans="1:10" ht="17.25" hidden="1" customHeight="1" x14ac:dyDescent="0.2">
      <c r="B43" s="172" t="s">
        <v>362</v>
      </c>
    </row>
    <row r="44" spans="1:10" ht="17.25" hidden="1" customHeight="1" x14ac:dyDescent="0.2">
      <c r="B44" s="172" t="s">
        <v>363</v>
      </c>
    </row>
    <row r="45" spans="1:10" ht="17.25" hidden="1" customHeight="1" x14ac:dyDescent="0.2">
      <c r="B45" s="172" t="s">
        <v>364</v>
      </c>
    </row>
    <row r="46" spans="1:10" ht="17.25" hidden="1" customHeight="1" x14ac:dyDescent="0.2">
      <c r="B46" s="172" t="s">
        <v>365</v>
      </c>
    </row>
    <row r="47" spans="1:10" ht="17.25" hidden="1" customHeight="1" x14ac:dyDescent="0.2">
      <c r="B47" s="172" t="s">
        <v>366</v>
      </c>
    </row>
    <row r="48" spans="1:10" ht="17.25" hidden="1" customHeight="1" x14ac:dyDescent="0.2">
      <c r="B48" s="172" t="s">
        <v>367</v>
      </c>
    </row>
    <row r="49" spans="2:2" ht="17.25" hidden="1" customHeight="1" x14ac:dyDescent="0.2">
      <c r="B49" s="172" t="s">
        <v>368</v>
      </c>
    </row>
    <row r="50" spans="2:2" ht="17.25" hidden="1" customHeight="1" x14ac:dyDescent="0.2">
      <c r="B50" s="172" t="s">
        <v>369</v>
      </c>
    </row>
    <row r="51" spans="2:2" ht="17.25" hidden="1" customHeight="1" x14ac:dyDescent="0.2">
      <c r="B51" s="172" t="s">
        <v>370</v>
      </c>
    </row>
    <row r="52" spans="2:2" ht="17.25" hidden="1" customHeight="1" x14ac:dyDescent="0.2">
      <c r="B52" s="172" t="s">
        <v>371</v>
      </c>
    </row>
    <row r="53" spans="2:2" ht="17.25" hidden="1" customHeight="1" x14ac:dyDescent="0.2">
      <c r="B53" s="172" t="s">
        <v>372</v>
      </c>
    </row>
    <row r="54" spans="2:2" ht="17.25" hidden="1" customHeight="1" x14ac:dyDescent="0.2">
      <c r="B54" s="172" t="s">
        <v>373</v>
      </c>
    </row>
    <row r="55" spans="2:2" ht="17.25" hidden="1" customHeight="1" x14ac:dyDescent="0.2">
      <c r="B55" s="172" t="s">
        <v>374</v>
      </c>
    </row>
    <row r="56" spans="2:2" ht="17.25" hidden="1" customHeight="1" x14ac:dyDescent="0.2">
      <c r="B56" s="172" t="s">
        <v>375</v>
      </c>
    </row>
    <row r="57" spans="2:2" ht="17.25" hidden="1" customHeight="1" x14ac:dyDescent="0.2">
      <c r="B57" s="172" t="s">
        <v>376</v>
      </c>
    </row>
    <row r="58" spans="2:2" ht="17.25" hidden="1" customHeight="1" x14ac:dyDescent="0.2">
      <c r="B58" s="172" t="s">
        <v>377</v>
      </c>
    </row>
    <row r="59" spans="2:2" ht="17.25" hidden="1" customHeight="1" x14ac:dyDescent="0.2">
      <c r="B59" s="172" t="s">
        <v>378</v>
      </c>
    </row>
    <row r="60" spans="2:2" ht="17.25" hidden="1" customHeight="1" x14ac:dyDescent="0.2">
      <c r="B60" s="172" t="s">
        <v>379</v>
      </c>
    </row>
    <row r="61" spans="2:2" ht="17.25" hidden="1" customHeight="1" x14ac:dyDescent="0.2">
      <c r="B61" s="172" t="s">
        <v>380</v>
      </c>
    </row>
    <row r="62" spans="2:2" ht="17.25" hidden="1" customHeight="1" x14ac:dyDescent="0.2">
      <c r="B62" s="172" t="s">
        <v>381</v>
      </c>
    </row>
    <row r="63" spans="2:2" ht="17.25" hidden="1" customHeight="1" x14ac:dyDescent="0.2">
      <c r="B63" s="172" t="s">
        <v>382</v>
      </c>
    </row>
    <row r="64" spans="2:2" ht="17.25" hidden="1" customHeight="1" x14ac:dyDescent="0.2">
      <c r="B64" s="172" t="s">
        <v>383</v>
      </c>
    </row>
    <row r="65" spans="2:2" ht="17.25" hidden="1" customHeight="1" x14ac:dyDescent="0.2">
      <c r="B65" s="172" t="s">
        <v>384</v>
      </c>
    </row>
    <row r="66" spans="2:2" ht="17.25" hidden="1" customHeight="1" x14ac:dyDescent="0.2">
      <c r="B66" s="172" t="s">
        <v>385</v>
      </c>
    </row>
    <row r="67" spans="2:2" ht="17.25" hidden="1" customHeight="1" x14ac:dyDescent="0.2">
      <c r="B67" s="172" t="s">
        <v>386</v>
      </c>
    </row>
    <row r="68" spans="2:2" ht="17.25" hidden="1" customHeight="1" x14ac:dyDescent="0.2">
      <c r="B68" s="172" t="s">
        <v>387</v>
      </c>
    </row>
    <row r="69" spans="2:2" ht="17.25" hidden="1" customHeight="1" x14ac:dyDescent="0.2">
      <c r="B69" s="172" t="s">
        <v>388</v>
      </c>
    </row>
    <row r="70" spans="2:2" ht="17.25" hidden="1" customHeight="1" x14ac:dyDescent="0.2">
      <c r="B70" s="172" t="s">
        <v>389</v>
      </c>
    </row>
    <row r="71" spans="2:2" ht="17.25" hidden="1" customHeight="1" x14ac:dyDescent="0.2">
      <c r="B71" s="172" t="s">
        <v>390</v>
      </c>
    </row>
    <row r="72" spans="2:2" ht="17.25" hidden="1" customHeight="1" x14ac:dyDescent="0.2">
      <c r="B72" s="172" t="s">
        <v>391</v>
      </c>
    </row>
    <row r="73" spans="2:2" ht="17.25" hidden="1" customHeight="1" x14ac:dyDescent="0.2">
      <c r="B73" s="172" t="s">
        <v>392</v>
      </c>
    </row>
    <row r="74" spans="2:2" ht="17.25" hidden="1" customHeight="1" x14ac:dyDescent="0.2">
      <c r="B74" s="172" t="s">
        <v>393</v>
      </c>
    </row>
    <row r="75" spans="2:2" ht="17.25" hidden="1" customHeight="1" x14ac:dyDescent="0.2">
      <c r="B75" s="172" t="s">
        <v>394</v>
      </c>
    </row>
    <row r="76" spans="2:2" ht="17.25" hidden="1" customHeight="1" x14ac:dyDescent="0.2">
      <c r="B76" s="172" t="s">
        <v>395</v>
      </c>
    </row>
    <row r="77" spans="2:2" ht="17.25" hidden="1" customHeight="1" x14ac:dyDescent="0.2">
      <c r="B77" s="172" t="s">
        <v>396</v>
      </c>
    </row>
    <row r="78" spans="2:2" ht="17.25" hidden="1" customHeight="1" x14ac:dyDescent="0.2">
      <c r="B78" s="172" t="s">
        <v>397</v>
      </c>
    </row>
    <row r="79" spans="2:2" ht="17.25" hidden="1" customHeight="1" x14ac:dyDescent="0.2">
      <c r="B79" s="172" t="s">
        <v>398</v>
      </c>
    </row>
    <row r="80" spans="2:2" ht="17.25" hidden="1" customHeight="1" x14ac:dyDescent="0.2">
      <c r="B80" s="172" t="s">
        <v>399</v>
      </c>
    </row>
    <row r="81" spans="2:2" ht="17.25" hidden="1" customHeight="1" x14ac:dyDescent="0.2">
      <c r="B81" s="172" t="s">
        <v>400</v>
      </c>
    </row>
    <row r="82" spans="2:2" ht="17.25" hidden="1" customHeight="1" x14ac:dyDescent="0.2">
      <c r="B82" s="172" t="s">
        <v>401</v>
      </c>
    </row>
    <row r="83" spans="2:2" ht="17.25" hidden="1" customHeight="1" x14ac:dyDescent="0.2">
      <c r="B83" s="172" t="s">
        <v>402</v>
      </c>
    </row>
    <row r="84" spans="2:2" ht="17.25" hidden="1" customHeight="1" x14ac:dyDescent="0.2">
      <c r="B84" s="172" t="s">
        <v>403</v>
      </c>
    </row>
    <row r="85" spans="2:2" ht="17.25" hidden="1" customHeight="1" x14ac:dyDescent="0.2">
      <c r="B85" s="172" t="s">
        <v>555</v>
      </c>
    </row>
    <row r="86" spans="2:2" ht="17.25" hidden="1" customHeight="1" x14ac:dyDescent="0.2">
      <c r="B86" s="172" t="s">
        <v>404</v>
      </c>
    </row>
    <row r="87" spans="2:2" ht="17.25" hidden="1" customHeight="1" x14ac:dyDescent="0.2">
      <c r="B87" s="172" t="s">
        <v>405</v>
      </c>
    </row>
    <row r="88" spans="2:2" ht="17.25" hidden="1" customHeight="1" x14ac:dyDescent="0.2">
      <c r="B88" s="172" t="s">
        <v>406</v>
      </c>
    </row>
    <row r="89" spans="2:2" ht="17.25" hidden="1" customHeight="1" x14ac:dyDescent="0.2">
      <c r="B89" s="172" t="s">
        <v>407</v>
      </c>
    </row>
    <row r="90" spans="2:2" ht="17.25" hidden="1" customHeight="1" x14ac:dyDescent="0.2">
      <c r="B90" s="172" t="s">
        <v>408</v>
      </c>
    </row>
    <row r="91" spans="2:2" ht="17.25" hidden="1" customHeight="1" x14ac:dyDescent="0.2">
      <c r="B91" s="172" t="s">
        <v>409</v>
      </c>
    </row>
    <row r="92" spans="2:2" ht="17.25" hidden="1" customHeight="1" x14ac:dyDescent="0.2">
      <c r="B92" s="172" t="s">
        <v>410</v>
      </c>
    </row>
    <row r="93" spans="2:2" ht="17.25" hidden="1" customHeight="1" x14ac:dyDescent="0.2">
      <c r="B93" s="172" t="s">
        <v>411</v>
      </c>
    </row>
    <row r="94" spans="2:2" ht="17.25" hidden="1" customHeight="1" x14ac:dyDescent="0.2">
      <c r="B94" s="172" t="s">
        <v>412</v>
      </c>
    </row>
    <row r="95" spans="2:2" ht="17.25" hidden="1" customHeight="1" x14ac:dyDescent="0.2">
      <c r="B95" s="172" t="s">
        <v>413</v>
      </c>
    </row>
    <row r="96" spans="2:2" ht="17.25" hidden="1" customHeight="1" x14ac:dyDescent="0.2">
      <c r="B96" s="172" t="s">
        <v>414</v>
      </c>
    </row>
    <row r="97" spans="2:2" ht="17.25" hidden="1" customHeight="1" x14ac:dyDescent="0.2">
      <c r="B97" s="172" t="s">
        <v>415</v>
      </c>
    </row>
    <row r="98" spans="2:2" ht="17.25" hidden="1" customHeight="1" x14ac:dyDescent="0.2">
      <c r="B98" s="172" t="s">
        <v>416</v>
      </c>
    </row>
    <row r="99" spans="2:2" ht="17.25" hidden="1" customHeight="1" x14ac:dyDescent="0.2">
      <c r="B99" s="172" t="s">
        <v>417</v>
      </c>
    </row>
    <row r="100" spans="2:2" ht="17.25" hidden="1" customHeight="1" x14ac:dyDescent="0.2">
      <c r="B100" s="172" t="s">
        <v>418</v>
      </c>
    </row>
    <row r="101" spans="2:2" ht="17.25" hidden="1" customHeight="1" x14ac:dyDescent="0.2">
      <c r="B101" s="172" t="s">
        <v>419</v>
      </c>
    </row>
    <row r="102" spans="2:2" ht="17.25" hidden="1" customHeight="1" x14ac:dyDescent="0.2">
      <c r="B102" s="172" t="s">
        <v>420</v>
      </c>
    </row>
    <row r="103" spans="2:2" ht="17.25" hidden="1" customHeight="1" x14ac:dyDescent="0.2">
      <c r="B103" s="172" t="s">
        <v>421</v>
      </c>
    </row>
    <row r="104" spans="2:2" ht="17.25" hidden="1" customHeight="1" x14ac:dyDescent="0.2">
      <c r="B104" s="172" t="s">
        <v>422</v>
      </c>
    </row>
    <row r="105" spans="2:2" ht="17.25" hidden="1" customHeight="1" x14ac:dyDescent="0.2">
      <c r="B105" s="172" t="s">
        <v>423</v>
      </c>
    </row>
    <row r="106" spans="2:2" ht="17.25" hidden="1" customHeight="1" x14ac:dyDescent="0.2">
      <c r="B106" s="172" t="s">
        <v>424</v>
      </c>
    </row>
    <row r="107" spans="2:2" ht="17.25" hidden="1" customHeight="1" x14ac:dyDescent="0.2">
      <c r="B107" s="172" t="s">
        <v>425</v>
      </c>
    </row>
    <row r="108" spans="2:2" ht="17.25" hidden="1" customHeight="1" x14ac:dyDescent="0.2">
      <c r="B108" s="172" t="s">
        <v>426</v>
      </c>
    </row>
    <row r="109" spans="2:2" ht="17.25" hidden="1" customHeight="1" x14ac:dyDescent="0.2">
      <c r="B109" s="172" t="s">
        <v>427</v>
      </c>
    </row>
    <row r="110" spans="2:2" ht="17.25" hidden="1" customHeight="1" x14ac:dyDescent="0.2">
      <c r="B110" s="172" t="s">
        <v>428</v>
      </c>
    </row>
    <row r="111" spans="2:2" ht="17.25" hidden="1" customHeight="1" x14ac:dyDescent="0.2">
      <c r="B111" s="172" t="s">
        <v>429</v>
      </c>
    </row>
    <row r="112" spans="2:2" ht="17.25" hidden="1" customHeight="1" x14ac:dyDescent="0.2">
      <c r="B112" s="172" t="s">
        <v>430</v>
      </c>
    </row>
    <row r="113" spans="2:2" ht="17.25" hidden="1" customHeight="1" x14ac:dyDescent="0.2">
      <c r="B113" s="172" t="s">
        <v>431</v>
      </c>
    </row>
    <row r="114" spans="2:2" ht="17.25" hidden="1" customHeight="1" x14ac:dyDescent="0.2">
      <c r="B114" s="172" t="s">
        <v>432</v>
      </c>
    </row>
    <row r="115" spans="2:2" ht="17.25" hidden="1" customHeight="1" x14ac:dyDescent="0.2">
      <c r="B115" s="172" t="s">
        <v>433</v>
      </c>
    </row>
    <row r="116" spans="2:2" ht="17.25" hidden="1" customHeight="1" x14ac:dyDescent="0.2">
      <c r="B116" s="172" t="s">
        <v>434</v>
      </c>
    </row>
    <row r="117" spans="2:2" ht="17.25" hidden="1" customHeight="1" x14ac:dyDescent="0.2">
      <c r="B117" s="172" t="s">
        <v>435</v>
      </c>
    </row>
    <row r="118" spans="2:2" ht="17.25" hidden="1" customHeight="1" x14ac:dyDescent="0.2">
      <c r="B118" s="172" t="s">
        <v>436</v>
      </c>
    </row>
    <row r="119" spans="2:2" ht="17.25" hidden="1" customHeight="1" x14ac:dyDescent="0.2">
      <c r="B119" s="172" t="s">
        <v>437</v>
      </c>
    </row>
    <row r="120" spans="2:2" ht="17.25" hidden="1" customHeight="1" x14ac:dyDescent="0.2">
      <c r="B120" s="172" t="s">
        <v>438</v>
      </c>
    </row>
    <row r="121" spans="2:2" ht="17.25" hidden="1" customHeight="1" x14ac:dyDescent="0.2">
      <c r="B121" s="172" t="s">
        <v>439</v>
      </c>
    </row>
    <row r="122" spans="2:2" ht="17.25" hidden="1" customHeight="1" x14ac:dyDescent="0.2">
      <c r="B122" s="172" t="s">
        <v>440</v>
      </c>
    </row>
    <row r="123" spans="2:2" ht="17.25" hidden="1" customHeight="1" x14ac:dyDescent="0.2">
      <c r="B123" s="172" t="s">
        <v>441</v>
      </c>
    </row>
    <row r="124" spans="2:2" ht="17.25" hidden="1" customHeight="1" x14ac:dyDescent="0.2">
      <c r="B124" s="172" t="s">
        <v>442</v>
      </c>
    </row>
    <row r="125" spans="2:2" ht="17.25" hidden="1" customHeight="1" x14ac:dyDescent="0.2">
      <c r="B125" s="172" t="s">
        <v>443</v>
      </c>
    </row>
    <row r="126" spans="2:2" ht="17.25" hidden="1" customHeight="1" x14ac:dyDescent="0.2">
      <c r="B126" s="172" t="s">
        <v>444</v>
      </c>
    </row>
    <row r="127" spans="2:2" ht="17.25" hidden="1" customHeight="1" x14ac:dyDescent="0.2">
      <c r="B127" s="172" t="s">
        <v>445</v>
      </c>
    </row>
    <row r="128" spans="2:2" ht="17.25" hidden="1" customHeight="1" x14ac:dyDescent="0.2">
      <c r="B128" s="172" t="s">
        <v>446</v>
      </c>
    </row>
    <row r="129" spans="2:2" ht="17.25" hidden="1" customHeight="1" x14ac:dyDescent="0.2">
      <c r="B129" s="172" t="s">
        <v>447</v>
      </c>
    </row>
    <row r="130" spans="2:2" ht="17.25" hidden="1" customHeight="1" x14ac:dyDescent="0.2">
      <c r="B130" s="172" t="s">
        <v>448</v>
      </c>
    </row>
    <row r="131" spans="2:2" ht="17.25" hidden="1" customHeight="1" x14ac:dyDescent="0.2">
      <c r="B131" s="172" t="s">
        <v>449</v>
      </c>
    </row>
    <row r="132" spans="2:2" ht="17.25" hidden="1" customHeight="1" x14ac:dyDescent="0.2">
      <c r="B132" s="172" t="s">
        <v>450</v>
      </c>
    </row>
    <row r="133" spans="2:2" ht="17.25" hidden="1" customHeight="1" x14ac:dyDescent="0.2">
      <c r="B133" s="172" t="s">
        <v>451</v>
      </c>
    </row>
    <row r="134" spans="2:2" ht="17.25" hidden="1" customHeight="1" x14ac:dyDescent="0.2">
      <c r="B134" s="172" t="s">
        <v>452</v>
      </c>
    </row>
    <row r="135" spans="2:2" ht="17.25" hidden="1" customHeight="1" x14ac:dyDescent="0.2">
      <c r="B135" s="172" t="s">
        <v>453</v>
      </c>
    </row>
    <row r="136" spans="2:2" ht="17.25" hidden="1" customHeight="1" x14ac:dyDescent="0.2">
      <c r="B136" s="172" t="s">
        <v>454</v>
      </c>
    </row>
    <row r="137" spans="2:2" ht="17.25" hidden="1" customHeight="1" x14ac:dyDescent="0.2">
      <c r="B137" s="172" t="s">
        <v>455</v>
      </c>
    </row>
    <row r="138" spans="2:2" ht="17.25" hidden="1" customHeight="1" x14ac:dyDescent="0.2">
      <c r="B138" s="172" t="s">
        <v>456</v>
      </c>
    </row>
    <row r="139" spans="2:2" ht="17.25" hidden="1" customHeight="1" x14ac:dyDescent="0.2">
      <c r="B139" s="172" t="s">
        <v>457</v>
      </c>
    </row>
    <row r="140" spans="2:2" ht="17.25" hidden="1" customHeight="1" x14ac:dyDescent="0.2">
      <c r="B140" s="172" t="s">
        <v>458</v>
      </c>
    </row>
    <row r="141" spans="2:2" ht="17.25" hidden="1" customHeight="1" x14ac:dyDescent="0.2">
      <c r="B141" s="172" t="s">
        <v>459</v>
      </c>
    </row>
    <row r="142" spans="2:2" ht="17.25" hidden="1" customHeight="1" x14ac:dyDescent="0.2">
      <c r="B142" s="172" t="s">
        <v>460</v>
      </c>
    </row>
    <row r="143" spans="2:2" ht="17.25" hidden="1" customHeight="1" x14ac:dyDescent="0.2">
      <c r="B143" s="172" t="s">
        <v>461</v>
      </c>
    </row>
    <row r="144" spans="2:2" ht="17.25" hidden="1" customHeight="1" x14ac:dyDescent="0.2">
      <c r="B144" s="172" t="s">
        <v>462</v>
      </c>
    </row>
    <row r="145" spans="2:2" ht="17.25" hidden="1" customHeight="1" x14ac:dyDescent="0.2">
      <c r="B145" s="172" t="s">
        <v>463</v>
      </c>
    </row>
    <row r="146" spans="2:2" ht="17.25" hidden="1" customHeight="1" x14ac:dyDescent="0.2">
      <c r="B146" s="172" t="s">
        <v>464</v>
      </c>
    </row>
    <row r="147" spans="2:2" ht="17.25" hidden="1" customHeight="1" x14ac:dyDescent="0.2">
      <c r="B147" s="172" t="s">
        <v>465</v>
      </c>
    </row>
    <row r="148" spans="2:2" ht="17.25" hidden="1" customHeight="1" x14ac:dyDescent="0.2">
      <c r="B148" s="172" t="s">
        <v>466</v>
      </c>
    </row>
    <row r="149" spans="2:2" ht="17.25" hidden="1" customHeight="1" x14ac:dyDescent="0.2">
      <c r="B149" s="172" t="s">
        <v>467</v>
      </c>
    </row>
    <row r="150" spans="2:2" ht="17.25" hidden="1" customHeight="1" x14ac:dyDescent="0.2">
      <c r="B150" s="172" t="s">
        <v>468</v>
      </c>
    </row>
    <row r="151" spans="2:2" ht="17.25" hidden="1" customHeight="1" x14ac:dyDescent="0.2">
      <c r="B151" s="172" t="s">
        <v>469</v>
      </c>
    </row>
    <row r="152" spans="2:2" ht="17.25" hidden="1" customHeight="1" x14ac:dyDescent="0.2">
      <c r="B152" s="172" t="s">
        <v>470</v>
      </c>
    </row>
    <row r="153" spans="2:2" ht="17.25" hidden="1" customHeight="1" x14ac:dyDescent="0.2">
      <c r="B153" s="172" t="s">
        <v>471</v>
      </c>
    </row>
    <row r="154" spans="2:2" ht="17.25" hidden="1" customHeight="1" x14ac:dyDescent="0.2">
      <c r="B154" s="172" t="s">
        <v>472</v>
      </c>
    </row>
    <row r="155" spans="2:2" ht="17.25" hidden="1" customHeight="1" x14ac:dyDescent="0.2">
      <c r="B155" s="172" t="s">
        <v>473</v>
      </c>
    </row>
    <row r="156" spans="2:2" ht="17.25" hidden="1" customHeight="1" x14ac:dyDescent="0.2">
      <c r="B156" s="172" t="s">
        <v>474</v>
      </c>
    </row>
    <row r="157" spans="2:2" ht="17.25" hidden="1" customHeight="1" x14ac:dyDescent="0.2">
      <c r="B157" s="172" t="s">
        <v>475</v>
      </c>
    </row>
    <row r="158" spans="2:2" ht="17.25" hidden="1" customHeight="1" x14ac:dyDescent="0.2">
      <c r="B158" s="172" t="s">
        <v>476</v>
      </c>
    </row>
    <row r="159" spans="2:2" ht="17.25" hidden="1" customHeight="1" x14ac:dyDescent="0.2">
      <c r="B159" s="172" t="s">
        <v>477</v>
      </c>
    </row>
    <row r="160" spans="2:2" ht="17.25" hidden="1" customHeight="1" x14ac:dyDescent="0.2">
      <c r="B160" s="172" t="s">
        <v>478</v>
      </c>
    </row>
    <row r="161" spans="2:2" ht="17.25" hidden="1" customHeight="1" x14ac:dyDescent="0.2">
      <c r="B161" s="172" t="s">
        <v>479</v>
      </c>
    </row>
    <row r="162" spans="2:2" ht="17.25" hidden="1" customHeight="1" x14ac:dyDescent="0.2">
      <c r="B162" s="172" t="s">
        <v>480</v>
      </c>
    </row>
    <row r="163" spans="2:2" ht="17.25" hidden="1" customHeight="1" x14ac:dyDescent="0.2">
      <c r="B163" s="172" t="s">
        <v>481</v>
      </c>
    </row>
    <row r="164" spans="2:2" ht="17.25" hidden="1" customHeight="1" x14ac:dyDescent="0.2"/>
    <row r="165" spans="2:2" ht="17.25" hidden="1" customHeight="1" x14ac:dyDescent="0.2"/>
    <row r="166" spans="2:2" ht="17.25" hidden="1" customHeight="1" x14ac:dyDescent="0.2"/>
    <row r="167" spans="2:2" ht="17.25" hidden="1" customHeight="1" x14ac:dyDescent="0.2"/>
    <row r="168" spans="2:2" ht="17.25" hidden="1" customHeight="1" x14ac:dyDescent="0.2"/>
    <row r="169" spans="2:2" ht="17.25" hidden="1" customHeight="1" x14ac:dyDescent="0.2"/>
    <row r="170" spans="2:2" ht="17.25" hidden="1" customHeight="1" x14ac:dyDescent="0.2"/>
    <row r="171" spans="2:2" ht="17.25" customHeight="1" x14ac:dyDescent="0.2"/>
    <row r="172" spans="2:2" ht="17.25" customHeight="1" x14ac:dyDescent="0.2"/>
    <row r="173" spans="2:2" ht="17.25" customHeight="1" x14ac:dyDescent="0.2"/>
    <row r="174" spans="2:2" ht="17.25" customHeight="1" x14ac:dyDescent="0.2"/>
    <row r="175" spans="2:2" ht="17.25" customHeight="1" x14ac:dyDescent="0.2"/>
    <row r="176" spans="2:2"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sheetData>
  <sheetProtection password="DDAA" sheet="1" objects="1" scenarios="1"/>
  <mergeCells count="40">
    <mergeCell ref="N24:R24"/>
    <mergeCell ref="N17:R17"/>
    <mergeCell ref="N18:R18"/>
    <mergeCell ref="N19:R19"/>
    <mergeCell ref="N20:R20"/>
    <mergeCell ref="N9:R9"/>
    <mergeCell ref="N10:R10"/>
    <mergeCell ref="N11:R11"/>
    <mergeCell ref="N12:R12"/>
    <mergeCell ref="N13:R13"/>
    <mergeCell ref="N14:R14"/>
    <mergeCell ref="N15:R15"/>
    <mergeCell ref="N16:R16"/>
    <mergeCell ref="B25:F25"/>
    <mergeCell ref="B21:F21"/>
    <mergeCell ref="B22:F22"/>
    <mergeCell ref="B23:F23"/>
    <mergeCell ref="B24:F24"/>
    <mergeCell ref="N25:R25"/>
    <mergeCell ref="B17:F17"/>
    <mergeCell ref="B18:F18"/>
    <mergeCell ref="B19:F19"/>
    <mergeCell ref="B20:F20"/>
    <mergeCell ref="N21:R21"/>
    <mergeCell ref="N22:R22"/>
    <mergeCell ref="N23:R23"/>
    <mergeCell ref="B13:F13"/>
    <mergeCell ref="B14:F14"/>
    <mergeCell ref="B15:F15"/>
    <mergeCell ref="B16:F16"/>
    <mergeCell ref="B9:F9"/>
    <mergeCell ref="B10:F10"/>
    <mergeCell ref="B11:F11"/>
    <mergeCell ref="B12:F12"/>
    <mergeCell ref="C6:F6"/>
    <mergeCell ref="B7:F7"/>
    <mergeCell ref="B8:F8"/>
    <mergeCell ref="N6:R6"/>
    <mergeCell ref="N7:R7"/>
    <mergeCell ref="N8:R8"/>
  </mergeCells>
  <phoneticPr fontId="10" type="noConversion"/>
  <dataValidations count="8">
    <dataValidation type="whole" allowBlank="1" showInputMessage="1" showErrorMessage="1" error="# Of Pos. must be a number." sqref="A7:A8 A11:A25" xr:uid="{00000000-0002-0000-0100-000000000000}">
      <formula1>1</formula1>
      <formula2>199</formula2>
    </dataValidation>
    <dataValidation allowBlank="1" showInputMessage="1" showErrorMessage="1" error="Please select a Title code from the drop down button on the right side." sqref="B7:F25" xr:uid="{00000000-0002-0000-0100-000001000000}"/>
    <dataValidation type="list" allowBlank="1" showInputMessage="1" showErrorMessage="1" error="Please type Y or N" sqref="K11:K25 K7:K8" xr:uid="{00000000-0002-0000-0100-000002000000}">
      <formula1>$C$40:$C$42</formula1>
    </dataValidation>
    <dataValidation type="whole" allowBlank="1" showInputMessage="1" showErrorMessage="1" error="This is a currency field - Will not accept cents." sqref="G7:G25" xr:uid="{00000000-0002-0000-0100-000003000000}">
      <formula1>0</formula1>
      <formula2>999999</formula2>
    </dataValidation>
    <dataValidation type="whole" allowBlank="1" showInputMessage="1" showErrorMessage="1" error="# of months must be between 1 and 12" sqref="M7:M25" xr:uid="{00000000-0002-0000-0100-000004000000}">
      <formula1>1</formula1>
      <formula2>12</formula2>
    </dataValidation>
    <dataValidation type="whole" allowBlank="1" showInputMessage="1" showErrorMessage="1" error="This is a currency field - Will not accept cents." sqref="N7:N25" xr:uid="{00000000-0002-0000-0100-000005000000}">
      <formula1>1</formula1>
      <formula2>999999</formula2>
    </dataValidation>
    <dataValidation type="whole" allowBlank="1" showInputMessage="1" showErrorMessage="1" error="# Of Pos. must be a number." promptTitle="Please note:" prompt="Positions &amp; salaries for lines not being modified do not have to be listed." sqref="A9:A10" xr:uid="{00000000-0002-0000-0100-000006000000}">
      <formula1>1</formula1>
      <formula2>199</formula2>
    </dataValidation>
    <dataValidation type="list" allowBlank="1" showInputMessage="1" showErrorMessage="1" error="Please type Y or N" prompt="Please list all new salary lines after the existing salary lines." sqref="K9:K10" xr:uid="{00000000-0002-0000-0100-000007000000}">
      <formula1>$C$40:$C$42</formula1>
    </dataValidation>
  </dataValidations>
  <pageMargins left="1.01" right="0.21" top="1" bottom="1" header="0.5" footer="0.5"/>
  <pageSetup scale="50" orientation="landscape" r:id="rId1"/>
  <headerFooter alignWithMargins="0"/>
  <drawing r:id="rId2"/>
  <legacyDrawing r:id="rId3"/>
  <controls>
    <mc:AlternateContent xmlns:mc="http://schemas.openxmlformats.org/markup-compatibility/2006">
      <mc:Choice Requires="x14">
        <control shapeId="1031" r:id="rId4" name="ComboBox4">
          <controlPr locked="0" defaultSize="0" autoLine="0" autoPict="0" listFillRange="B39:B163" r:id="rId5">
            <anchor moveWithCells="1" sizeWithCells="1">
              <from>
                <xdr:col>1</xdr:col>
                <xdr:colOff>38100</xdr:colOff>
                <xdr:row>9</xdr:row>
                <xdr:rowOff>57150</xdr:rowOff>
              </from>
              <to>
                <xdr:col>6</xdr:col>
                <xdr:colOff>0</xdr:colOff>
                <xdr:row>9</xdr:row>
                <xdr:rowOff>400050</xdr:rowOff>
              </to>
            </anchor>
          </controlPr>
        </control>
      </mc:Choice>
      <mc:Fallback>
        <control shapeId="1031" r:id="rId4" name="ComboBox4"/>
      </mc:Fallback>
    </mc:AlternateContent>
    <mc:AlternateContent xmlns:mc="http://schemas.openxmlformats.org/markup-compatibility/2006">
      <mc:Choice Requires="x14">
        <control shapeId="1032" r:id="rId6" name="ComboBox1">
          <controlPr locked="0" defaultSize="0" autoLine="0" listFillRange="B39:B163" r:id="rId7">
            <anchor moveWithCells="1" sizeWithCells="1">
              <from>
                <xdr:col>1</xdr:col>
                <xdr:colOff>28575</xdr:colOff>
                <xdr:row>6</xdr:row>
                <xdr:rowOff>57150</xdr:rowOff>
              </from>
              <to>
                <xdr:col>6</xdr:col>
                <xdr:colOff>0</xdr:colOff>
                <xdr:row>6</xdr:row>
                <xdr:rowOff>400050</xdr:rowOff>
              </to>
            </anchor>
          </controlPr>
        </control>
      </mc:Choice>
      <mc:Fallback>
        <control shapeId="1032" r:id="rId6" name="ComboBox1"/>
      </mc:Fallback>
    </mc:AlternateContent>
    <mc:AlternateContent xmlns:mc="http://schemas.openxmlformats.org/markup-compatibility/2006">
      <mc:Choice Requires="x14">
        <control shapeId="1033" r:id="rId8" name="ComboBox2">
          <controlPr locked="0" defaultSize="0" autoLine="0" autoPict="0" listFillRange="B39:B163" r:id="rId5">
            <anchor moveWithCells="1" sizeWithCells="1">
              <from>
                <xdr:col>1</xdr:col>
                <xdr:colOff>38100</xdr:colOff>
                <xdr:row>7</xdr:row>
                <xdr:rowOff>57150</xdr:rowOff>
              </from>
              <to>
                <xdr:col>6</xdr:col>
                <xdr:colOff>0</xdr:colOff>
                <xdr:row>7</xdr:row>
                <xdr:rowOff>400050</xdr:rowOff>
              </to>
            </anchor>
          </controlPr>
        </control>
      </mc:Choice>
      <mc:Fallback>
        <control shapeId="1033" r:id="rId8" name="ComboBox2"/>
      </mc:Fallback>
    </mc:AlternateContent>
    <mc:AlternateContent xmlns:mc="http://schemas.openxmlformats.org/markup-compatibility/2006">
      <mc:Choice Requires="x14">
        <control shapeId="1034" r:id="rId9" name="ComboBox3">
          <controlPr locked="0" defaultSize="0" autoLine="0" autoPict="0" listFillRange="B39:B163" r:id="rId5">
            <anchor moveWithCells="1" sizeWithCells="1">
              <from>
                <xdr:col>1</xdr:col>
                <xdr:colOff>38100</xdr:colOff>
                <xdr:row>8</xdr:row>
                <xdr:rowOff>38100</xdr:rowOff>
              </from>
              <to>
                <xdr:col>6</xdr:col>
                <xdr:colOff>0</xdr:colOff>
                <xdr:row>8</xdr:row>
                <xdr:rowOff>381000</xdr:rowOff>
              </to>
            </anchor>
          </controlPr>
        </control>
      </mc:Choice>
      <mc:Fallback>
        <control shapeId="1034" r:id="rId9" name="ComboBox3"/>
      </mc:Fallback>
    </mc:AlternateContent>
    <mc:AlternateContent xmlns:mc="http://schemas.openxmlformats.org/markup-compatibility/2006">
      <mc:Choice Requires="x14">
        <control shapeId="1035" r:id="rId10" name="ComboBox5">
          <controlPr locked="0" defaultSize="0" autoLine="0" listFillRange="B39:B163" r:id="rId7">
            <anchor moveWithCells="1" sizeWithCells="1">
              <from>
                <xdr:col>1</xdr:col>
                <xdr:colOff>28575</xdr:colOff>
                <xdr:row>10</xdr:row>
                <xdr:rowOff>38100</xdr:rowOff>
              </from>
              <to>
                <xdr:col>6</xdr:col>
                <xdr:colOff>0</xdr:colOff>
                <xdr:row>10</xdr:row>
                <xdr:rowOff>381000</xdr:rowOff>
              </to>
            </anchor>
          </controlPr>
        </control>
      </mc:Choice>
      <mc:Fallback>
        <control shapeId="1035" r:id="rId10" name="ComboBox5"/>
      </mc:Fallback>
    </mc:AlternateContent>
    <mc:AlternateContent xmlns:mc="http://schemas.openxmlformats.org/markup-compatibility/2006">
      <mc:Choice Requires="x14">
        <control shapeId="1036" r:id="rId11" name="ComboBox6">
          <controlPr locked="0" defaultSize="0" autoLine="0" autoPict="0" listFillRange="B39:B163" r:id="rId5">
            <anchor moveWithCells="1" sizeWithCells="1">
              <from>
                <xdr:col>1</xdr:col>
                <xdr:colOff>38100</xdr:colOff>
                <xdr:row>11</xdr:row>
                <xdr:rowOff>57150</xdr:rowOff>
              </from>
              <to>
                <xdr:col>6</xdr:col>
                <xdr:colOff>0</xdr:colOff>
                <xdr:row>11</xdr:row>
                <xdr:rowOff>400050</xdr:rowOff>
              </to>
            </anchor>
          </controlPr>
        </control>
      </mc:Choice>
      <mc:Fallback>
        <control shapeId="1036" r:id="rId11" name="ComboBox6"/>
      </mc:Fallback>
    </mc:AlternateContent>
    <mc:AlternateContent xmlns:mc="http://schemas.openxmlformats.org/markup-compatibility/2006">
      <mc:Choice Requires="x14">
        <control shapeId="1037" r:id="rId12" name="ComboBox7">
          <controlPr locked="0" defaultSize="0" autoLine="0" listFillRange="B39:B163" r:id="rId7">
            <anchor moveWithCells="1" sizeWithCells="1">
              <from>
                <xdr:col>1</xdr:col>
                <xdr:colOff>28575</xdr:colOff>
                <xdr:row>12</xdr:row>
                <xdr:rowOff>57150</xdr:rowOff>
              </from>
              <to>
                <xdr:col>6</xdr:col>
                <xdr:colOff>0</xdr:colOff>
                <xdr:row>12</xdr:row>
                <xdr:rowOff>400050</xdr:rowOff>
              </to>
            </anchor>
          </controlPr>
        </control>
      </mc:Choice>
      <mc:Fallback>
        <control shapeId="1037" r:id="rId12" name="ComboBox7"/>
      </mc:Fallback>
    </mc:AlternateContent>
    <mc:AlternateContent xmlns:mc="http://schemas.openxmlformats.org/markup-compatibility/2006">
      <mc:Choice Requires="x14">
        <control shapeId="1038" r:id="rId13" name="ComboBox8">
          <controlPr locked="0" defaultSize="0" autoLine="0" listFillRange="B39:B163" r:id="rId7">
            <anchor moveWithCells="1" sizeWithCells="1">
              <from>
                <xdr:col>1</xdr:col>
                <xdr:colOff>28575</xdr:colOff>
                <xdr:row>13</xdr:row>
                <xdr:rowOff>38100</xdr:rowOff>
              </from>
              <to>
                <xdr:col>6</xdr:col>
                <xdr:colOff>0</xdr:colOff>
                <xdr:row>13</xdr:row>
                <xdr:rowOff>381000</xdr:rowOff>
              </to>
            </anchor>
          </controlPr>
        </control>
      </mc:Choice>
      <mc:Fallback>
        <control shapeId="1038" r:id="rId13" name="ComboBox8"/>
      </mc:Fallback>
    </mc:AlternateContent>
    <mc:AlternateContent xmlns:mc="http://schemas.openxmlformats.org/markup-compatibility/2006">
      <mc:Choice Requires="x14">
        <control shapeId="1039" r:id="rId14" name="ComboBox9">
          <controlPr locked="0" defaultSize="0" autoLine="0" autoPict="0" listFillRange="B39:B163" r:id="rId5">
            <anchor moveWithCells="1" sizeWithCells="1">
              <from>
                <xdr:col>1</xdr:col>
                <xdr:colOff>38100</xdr:colOff>
                <xdr:row>14</xdr:row>
                <xdr:rowOff>57150</xdr:rowOff>
              </from>
              <to>
                <xdr:col>6</xdr:col>
                <xdr:colOff>0</xdr:colOff>
                <xdr:row>14</xdr:row>
                <xdr:rowOff>400050</xdr:rowOff>
              </to>
            </anchor>
          </controlPr>
        </control>
      </mc:Choice>
      <mc:Fallback>
        <control shapeId="1039" r:id="rId14" name="ComboBox9"/>
      </mc:Fallback>
    </mc:AlternateContent>
    <mc:AlternateContent xmlns:mc="http://schemas.openxmlformats.org/markup-compatibility/2006">
      <mc:Choice Requires="x14">
        <control shapeId="1040" r:id="rId15" name="ComboBox10">
          <controlPr locked="0" defaultSize="0" autoLine="0" autoPict="0" listFillRange="B39:B163" r:id="rId5">
            <anchor moveWithCells="1" sizeWithCells="1">
              <from>
                <xdr:col>1</xdr:col>
                <xdr:colOff>38100</xdr:colOff>
                <xdr:row>15</xdr:row>
                <xdr:rowOff>57150</xdr:rowOff>
              </from>
              <to>
                <xdr:col>6</xdr:col>
                <xdr:colOff>0</xdr:colOff>
                <xdr:row>15</xdr:row>
                <xdr:rowOff>400050</xdr:rowOff>
              </to>
            </anchor>
          </controlPr>
        </control>
      </mc:Choice>
      <mc:Fallback>
        <control shapeId="1040" r:id="rId15" name="ComboBox10"/>
      </mc:Fallback>
    </mc:AlternateContent>
    <mc:AlternateContent xmlns:mc="http://schemas.openxmlformats.org/markup-compatibility/2006">
      <mc:Choice Requires="x14">
        <control shapeId="1041" r:id="rId16" name="ComboBox11">
          <controlPr locked="0" defaultSize="0" autoLine="0" autoPict="0" listFillRange="B39:B163" r:id="rId5">
            <anchor moveWithCells="1" sizeWithCells="1">
              <from>
                <xdr:col>1</xdr:col>
                <xdr:colOff>38100</xdr:colOff>
                <xdr:row>16</xdr:row>
                <xdr:rowOff>57150</xdr:rowOff>
              </from>
              <to>
                <xdr:col>6</xdr:col>
                <xdr:colOff>0</xdr:colOff>
                <xdr:row>16</xdr:row>
                <xdr:rowOff>400050</xdr:rowOff>
              </to>
            </anchor>
          </controlPr>
        </control>
      </mc:Choice>
      <mc:Fallback>
        <control shapeId="1041" r:id="rId16" name="ComboBox11"/>
      </mc:Fallback>
    </mc:AlternateContent>
    <mc:AlternateContent xmlns:mc="http://schemas.openxmlformats.org/markup-compatibility/2006">
      <mc:Choice Requires="x14">
        <control shapeId="1042" r:id="rId17" name="ComboBox12">
          <controlPr locked="0" defaultSize="0" autoLine="0" autoPict="0" listFillRange="B39:B163" r:id="rId5">
            <anchor moveWithCells="1" sizeWithCells="1">
              <from>
                <xdr:col>1</xdr:col>
                <xdr:colOff>38100</xdr:colOff>
                <xdr:row>17</xdr:row>
                <xdr:rowOff>57150</xdr:rowOff>
              </from>
              <to>
                <xdr:col>6</xdr:col>
                <xdr:colOff>0</xdr:colOff>
                <xdr:row>17</xdr:row>
                <xdr:rowOff>400050</xdr:rowOff>
              </to>
            </anchor>
          </controlPr>
        </control>
      </mc:Choice>
      <mc:Fallback>
        <control shapeId="1042" r:id="rId17" name="ComboBox12"/>
      </mc:Fallback>
    </mc:AlternateContent>
    <mc:AlternateContent xmlns:mc="http://schemas.openxmlformats.org/markup-compatibility/2006">
      <mc:Choice Requires="x14">
        <control shapeId="1043" r:id="rId18" name="ComboBox13">
          <controlPr locked="0" defaultSize="0" autoLine="0" autoPict="0" listFillRange="B39:B163" r:id="rId5">
            <anchor moveWithCells="1" sizeWithCells="1">
              <from>
                <xdr:col>1</xdr:col>
                <xdr:colOff>38100</xdr:colOff>
                <xdr:row>18</xdr:row>
                <xdr:rowOff>57150</xdr:rowOff>
              </from>
              <to>
                <xdr:col>6</xdr:col>
                <xdr:colOff>0</xdr:colOff>
                <xdr:row>18</xdr:row>
                <xdr:rowOff>400050</xdr:rowOff>
              </to>
            </anchor>
          </controlPr>
        </control>
      </mc:Choice>
      <mc:Fallback>
        <control shapeId="1043" r:id="rId18" name="ComboBox13"/>
      </mc:Fallback>
    </mc:AlternateContent>
    <mc:AlternateContent xmlns:mc="http://schemas.openxmlformats.org/markup-compatibility/2006">
      <mc:Choice Requires="x14">
        <control shapeId="1044" r:id="rId19" name="ComboBox14">
          <controlPr locked="0" defaultSize="0" autoLine="0" listFillRange="B39:B163" r:id="rId7">
            <anchor moveWithCells="1" sizeWithCells="1">
              <from>
                <xdr:col>1</xdr:col>
                <xdr:colOff>28575</xdr:colOff>
                <xdr:row>19</xdr:row>
                <xdr:rowOff>57150</xdr:rowOff>
              </from>
              <to>
                <xdr:col>6</xdr:col>
                <xdr:colOff>0</xdr:colOff>
                <xdr:row>19</xdr:row>
                <xdr:rowOff>400050</xdr:rowOff>
              </to>
            </anchor>
          </controlPr>
        </control>
      </mc:Choice>
      <mc:Fallback>
        <control shapeId="1044" r:id="rId19" name="ComboBox14"/>
      </mc:Fallback>
    </mc:AlternateContent>
    <mc:AlternateContent xmlns:mc="http://schemas.openxmlformats.org/markup-compatibility/2006">
      <mc:Choice Requires="x14">
        <control shapeId="1045" r:id="rId20" name="ComboBox15">
          <controlPr locked="0" defaultSize="0" autoLine="0" autoPict="0" listFillRange="B39:B163" r:id="rId5">
            <anchor moveWithCells="1" sizeWithCells="1">
              <from>
                <xdr:col>1</xdr:col>
                <xdr:colOff>38100</xdr:colOff>
                <xdr:row>20</xdr:row>
                <xdr:rowOff>57150</xdr:rowOff>
              </from>
              <to>
                <xdr:col>6</xdr:col>
                <xdr:colOff>0</xdr:colOff>
                <xdr:row>20</xdr:row>
                <xdr:rowOff>400050</xdr:rowOff>
              </to>
            </anchor>
          </controlPr>
        </control>
      </mc:Choice>
      <mc:Fallback>
        <control shapeId="1045" r:id="rId20" name="ComboBox15"/>
      </mc:Fallback>
    </mc:AlternateContent>
    <mc:AlternateContent xmlns:mc="http://schemas.openxmlformats.org/markup-compatibility/2006">
      <mc:Choice Requires="x14">
        <control shapeId="1046" r:id="rId21" name="ComboBox16">
          <controlPr locked="0" defaultSize="0" autoLine="0" autoPict="0" listFillRange="B39:B163" r:id="rId5">
            <anchor moveWithCells="1" sizeWithCells="1">
              <from>
                <xdr:col>1</xdr:col>
                <xdr:colOff>38100</xdr:colOff>
                <xdr:row>21</xdr:row>
                <xdr:rowOff>57150</xdr:rowOff>
              </from>
              <to>
                <xdr:col>6</xdr:col>
                <xdr:colOff>0</xdr:colOff>
                <xdr:row>21</xdr:row>
                <xdr:rowOff>400050</xdr:rowOff>
              </to>
            </anchor>
          </controlPr>
        </control>
      </mc:Choice>
      <mc:Fallback>
        <control shapeId="1046" r:id="rId21" name="ComboBox16"/>
      </mc:Fallback>
    </mc:AlternateContent>
    <mc:AlternateContent xmlns:mc="http://schemas.openxmlformats.org/markup-compatibility/2006">
      <mc:Choice Requires="x14">
        <control shapeId="1047" r:id="rId22" name="ComboBox17">
          <controlPr locked="0" defaultSize="0" autoLine="0" autoPict="0" listFillRange="B39:B163" r:id="rId5">
            <anchor moveWithCells="1" sizeWithCells="1">
              <from>
                <xdr:col>1</xdr:col>
                <xdr:colOff>38100</xdr:colOff>
                <xdr:row>24</xdr:row>
                <xdr:rowOff>57150</xdr:rowOff>
              </from>
              <to>
                <xdr:col>6</xdr:col>
                <xdr:colOff>0</xdr:colOff>
                <xdr:row>24</xdr:row>
                <xdr:rowOff>400050</xdr:rowOff>
              </to>
            </anchor>
          </controlPr>
        </control>
      </mc:Choice>
      <mc:Fallback>
        <control shapeId="1047" r:id="rId22" name="ComboBox17"/>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V230"/>
  <sheetViews>
    <sheetView showGridLines="0" showZeros="0" topLeftCell="B1" zoomScale="60" zoomScaleNormal="60" workbookViewId="0">
      <selection activeCell="B1" sqref="B1"/>
    </sheetView>
  </sheetViews>
  <sheetFormatPr defaultColWidth="14.7109375" defaultRowHeight="15" x14ac:dyDescent="0.2"/>
  <cols>
    <col min="1" max="1" width="12.5703125" style="15" hidden="1" customWidth="1"/>
    <col min="2" max="3" width="16.42578125" style="15" customWidth="1"/>
    <col min="4" max="4" width="25.140625" style="15" customWidth="1"/>
    <col min="5" max="5" width="61" style="15" hidden="1" customWidth="1"/>
    <col min="6" max="6" width="50.28515625" style="15" hidden="1" customWidth="1"/>
    <col min="7" max="7" width="33.7109375" style="15" customWidth="1"/>
    <col min="8" max="8" width="15.140625" style="38" customWidth="1"/>
    <col min="9" max="9" width="14.7109375" style="15" hidden="1" customWidth="1"/>
    <col min="10" max="10" width="45.7109375" style="15" hidden="1" customWidth="1"/>
    <col min="11" max="11" width="12.42578125" style="15" customWidth="1"/>
    <col min="12" max="12" width="27.28515625" style="15" customWidth="1"/>
    <col min="13" max="13" width="12.28515625" style="15" hidden="1" customWidth="1"/>
    <col min="14" max="14" width="14.7109375" style="15" customWidth="1"/>
    <col min="15" max="15" width="12.85546875" style="15" customWidth="1"/>
    <col min="16" max="16" width="7.7109375" style="15" customWidth="1"/>
    <col min="17" max="17" width="9" style="15" hidden="1" customWidth="1"/>
    <col min="18" max="18" width="16" style="15" hidden="1" customWidth="1"/>
    <col min="19" max="19" width="17.28515625" style="15" hidden="1" customWidth="1"/>
    <col min="20" max="20" width="25" style="15" customWidth="1"/>
    <col min="21" max="21" width="0.140625" style="15" hidden="1" customWidth="1"/>
    <col min="22" max="16384" width="14.7109375" style="15"/>
  </cols>
  <sheetData>
    <row r="1" spans="1:22" ht="15.75" x14ac:dyDescent="0.2">
      <c r="A1" s="20"/>
      <c r="B1" s="248"/>
      <c r="C1" s="21"/>
      <c r="D1" s="22"/>
      <c r="E1" s="22"/>
      <c r="F1" s="22"/>
      <c r="G1" s="22"/>
      <c r="H1" s="23"/>
      <c r="I1" s="24"/>
      <c r="J1" s="24"/>
      <c r="K1" s="20"/>
      <c r="L1" s="21"/>
      <c r="M1" s="21"/>
      <c r="N1" s="22"/>
      <c r="O1" s="22"/>
      <c r="P1" s="22"/>
      <c r="Q1" s="22"/>
      <c r="R1" s="23"/>
      <c r="S1" s="24"/>
      <c r="T1" s="24"/>
    </row>
    <row r="2" spans="1:22" ht="18.75" customHeight="1" x14ac:dyDescent="0.25">
      <c r="B2" s="386" t="str">
        <f>'Sal. FT-Page 2'!C2</f>
        <v>Department of Youth and Community Development BUDGET MODIFICATION FORM FY 2020</v>
      </c>
      <c r="C2" s="386"/>
      <c r="D2" s="386"/>
      <c r="E2" s="386"/>
      <c r="F2" s="386"/>
      <c r="G2" s="386"/>
      <c r="H2" s="386"/>
      <c r="I2" s="386"/>
      <c r="J2" s="386"/>
      <c r="K2" s="386"/>
      <c r="L2" s="386"/>
      <c r="M2" s="386"/>
      <c r="N2" s="386"/>
      <c r="O2" s="5" t="s">
        <v>1</v>
      </c>
      <c r="P2" s="18"/>
      <c r="Q2" s="18"/>
      <c r="R2" s="26"/>
      <c r="S2" s="7" t="s">
        <v>1</v>
      </c>
      <c r="T2" s="199">
        <f>'Summary-Page 1'!G4</f>
        <v>0</v>
      </c>
    </row>
    <row r="3" spans="1:22" ht="23.25" x14ac:dyDescent="0.35">
      <c r="A3" s="29"/>
      <c r="B3" s="54" t="s">
        <v>104</v>
      </c>
      <c r="C3" s="54"/>
      <c r="D3" s="31"/>
      <c r="E3" s="18"/>
      <c r="F3" s="18"/>
      <c r="G3" s="18"/>
      <c r="H3" s="26"/>
      <c r="I3" s="27"/>
      <c r="J3" s="28"/>
      <c r="K3" s="29"/>
      <c r="L3" s="30"/>
      <c r="M3" s="30"/>
      <c r="N3" s="7"/>
      <c r="O3" s="5" t="s">
        <v>3</v>
      </c>
      <c r="P3" s="18"/>
      <c r="Q3" s="18"/>
      <c r="R3" s="26"/>
      <c r="S3" s="7" t="s">
        <v>3</v>
      </c>
      <c r="T3" s="199">
        <f>'Summary-Page 1'!G5</f>
        <v>0</v>
      </c>
    </row>
    <row r="4" spans="1:22" ht="27" thickBot="1" x14ac:dyDescent="0.45">
      <c r="B4" s="31" t="s">
        <v>500</v>
      </c>
      <c r="C4" s="31"/>
      <c r="D4" s="18"/>
      <c r="E4" s="18"/>
      <c r="F4" s="18"/>
      <c r="G4" s="18"/>
      <c r="H4" s="26"/>
      <c r="I4" s="32"/>
      <c r="J4" s="28"/>
      <c r="L4" s="7"/>
      <c r="M4" s="33"/>
      <c r="N4" s="18"/>
      <c r="O4" s="5" t="s">
        <v>105</v>
      </c>
      <c r="P4" s="18"/>
      <c r="Q4" s="18"/>
      <c r="R4" s="26"/>
      <c r="S4" s="7" t="s">
        <v>4</v>
      </c>
      <c r="T4" s="199">
        <f>'Summary-Page 1'!G6</f>
        <v>0</v>
      </c>
    </row>
    <row r="5" spans="1:22" ht="49.5" customHeight="1" thickTop="1" thickBot="1" x14ac:dyDescent="0.25">
      <c r="A5" s="34"/>
      <c r="B5" s="94"/>
      <c r="C5" s="95"/>
      <c r="D5" s="96" t="s">
        <v>95</v>
      </c>
      <c r="E5" s="97"/>
      <c r="F5" s="97"/>
      <c r="G5" s="97"/>
      <c r="H5" s="98" t="s">
        <v>54</v>
      </c>
      <c r="I5" s="99"/>
      <c r="J5" s="100" t="s">
        <v>54</v>
      </c>
      <c r="K5" s="35" t="s">
        <v>94</v>
      </c>
      <c r="L5" s="101"/>
      <c r="M5" s="101"/>
      <c r="N5" s="102"/>
      <c r="O5" s="103"/>
      <c r="P5" s="103"/>
      <c r="Q5" s="103"/>
      <c r="R5" s="105"/>
      <c r="S5" s="106"/>
      <c r="T5" s="107"/>
      <c r="U5" s="107"/>
    </row>
    <row r="6" spans="1:22" ht="76.5" customHeight="1" thickTop="1" thickBot="1" x14ac:dyDescent="0.25">
      <c r="A6" s="45" t="s">
        <v>55</v>
      </c>
      <c r="B6" s="45" t="s">
        <v>99</v>
      </c>
      <c r="C6" s="155" t="s">
        <v>55</v>
      </c>
      <c r="D6" s="542" t="s">
        <v>550</v>
      </c>
      <c r="E6" s="543"/>
      <c r="F6" s="543"/>
      <c r="G6" s="544"/>
      <c r="H6" s="46" t="s">
        <v>502</v>
      </c>
      <c r="I6" s="47" t="s">
        <v>82</v>
      </c>
      <c r="J6" s="48" t="s">
        <v>83</v>
      </c>
      <c r="K6" s="45" t="s">
        <v>492</v>
      </c>
      <c r="L6" s="45" t="s">
        <v>96</v>
      </c>
      <c r="M6" s="36" t="s">
        <v>90</v>
      </c>
      <c r="N6" s="545" t="s">
        <v>503</v>
      </c>
      <c r="O6" s="546"/>
      <c r="P6" s="546"/>
      <c r="Q6" s="547"/>
      <c r="R6" s="46" t="s">
        <v>91</v>
      </c>
      <c r="S6" s="47" t="s">
        <v>92</v>
      </c>
      <c r="T6" s="47" t="s">
        <v>98</v>
      </c>
      <c r="U6" s="47" t="s">
        <v>85</v>
      </c>
      <c r="V6" s="173"/>
    </row>
    <row r="7" spans="1:22" ht="33" customHeight="1" thickTop="1" x14ac:dyDescent="0.25">
      <c r="A7" s="108"/>
      <c r="B7" s="178"/>
      <c r="C7" s="527"/>
      <c r="D7" s="528"/>
      <c r="E7" s="528"/>
      <c r="F7" s="528"/>
      <c r="G7" s="529"/>
      <c r="H7" s="190"/>
      <c r="I7" s="174"/>
      <c r="J7" s="176"/>
      <c r="K7" s="191"/>
      <c r="L7" s="225"/>
      <c r="M7" s="226"/>
      <c r="N7" s="536"/>
      <c r="O7" s="537"/>
      <c r="P7" s="538"/>
      <c r="Q7" s="163"/>
      <c r="R7" s="162"/>
      <c r="S7" s="162"/>
      <c r="T7" s="231">
        <f>L7+N7</f>
        <v>0</v>
      </c>
      <c r="U7" s="111"/>
    </row>
    <row r="8" spans="1:22" ht="33" customHeight="1" x14ac:dyDescent="0.25">
      <c r="A8" s="112"/>
      <c r="B8" s="178"/>
      <c r="C8" s="527"/>
      <c r="D8" s="528"/>
      <c r="E8" s="528"/>
      <c r="F8" s="528"/>
      <c r="G8" s="529"/>
      <c r="H8" s="192"/>
      <c r="I8" s="180"/>
      <c r="J8" s="181"/>
      <c r="K8" s="193"/>
      <c r="L8" s="228"/>
      <c r="M8" s="227"/>
      <c r="N8" s="536"/>
      <c r="O8" s="537"/>
      <c r="P8" s="538"/>
      <c r="Q8" s="160"/>
      <c r="R8" s="161"/>
      <c r="S8" s="161"/>
      <c r="T8" s="232">
        <f>L8+N8</f>
        <v>0</v>
      </c>
      <c r="U8" s="114"/>
    </row>
    <row r="9" spans="1:22" ht="33" customHeight="1" x14ac:dyDescent="0.25">
      <c r="A9" s="112"/>
      <c r="B9" s="178"/>
      <c r="C9" s="527"/>
      <c r="D9" s="528"/>
      <c r="E9" s="528"/>
      <c r="F9" s="528"/>
      <c r="G9" s="529"/>
      <c r="H9" s="192"/>
      <c r="I9" s="180"/>
      <c r="J9" s="181"/>
      <c r="K9" s="193"/>
      <c r="L9" s="228"/>
      <c r="M9" s="227"/>
      <c r="N9" s="536"/>
      <c r="O9" s="537"/>
      <c r="P9" s="538"/>
      <c r="Q9" s="160"/>
      <c r="R9" s="161"/>
      <c r="S9" s="161"/>
      <c r="T9" s="232">
        <f t="shared" ref="T9:T24" si="0">L9+N9</f>
        <v>0</v>
      </c>
      <c r="U9" s="114"/>
    </row>
    <row r="10" spans="1:22" ht="33" customHeight="1" x14ac:dyDescent="0.25">
      <c r="A10" s="112"/>
      <c r="B10" s="178"/>
      <c r="C10" s="527"/>
      <c r="D10" s="528"/>
      <c r="E10" s="528"/>
      <c r="F10" s="528"/>
      <c r="G10" s="529"/>
      <c r="H10" s="192"/>
      <c r="I10" s="180"/>
      <c r="J10" s="181"/>
      <c r="K10" s="193"/>
      <c r="L10" s="228"/>
      <c r="M10" s="227"/>
      <c r="N10" s="536"/>
      <c r="O10" s="537"/>
      <c r="P10" s="538"/>
      <c r="Q10" s="160"/>
      <c r="R10" s="161"/>
      <c r="S10" s="161"/>
      <c r="T10" s="232">
        <f t="shared" si="0"/>
        <v>0</v>
      </c>
      <c r="U10" s="114"/>
    </row>
    <row r="11" spans="1:22" ht="33" customHeight="1" x14ac:dyDescent="0.25">
      <c r="A11" s="112"/>
      <c r="B11" s="178"/>
      <c r="C11" s="527"/>
      <c r="D11" s="528"/>
      <c r="E11" s="528"/>
      <c r="F11" s="528"/>
      <c r="G11" s="529"/>
      <c r="H11" s="192"/>
      <c r="I11" s="180"/>
      <c r="J11" s="181"/>
      <c r="K11" s="193"/>
      <c r="L11" s="228"/>
      <c r="M11" s="227"/>
      <c r="N11" s="536"/>
      <c r="O11" s="537"/>
      <c r="P11" s="538"/>
      <c r="Q11" s="160"/>
      <c r="R11" s="161"/>
      <c r="S11" s="161"/>
      <c r="T11" s="232">
        <f t="shared" si="0"/>
        <v>0</v>
      </c>
      <c r="U11" s="114"/>
    </row>
    <row r="12" spans="1:22" ht="33" customHeight="1" x14ac:dyDescent="0.25">
      <c r="A12" s="112"/>
      <c r="B12" s="178"/>
      <c r="C12" s="527"/>
      <c r="D12" s="528"/>
      <c r="E12" s="528"/>
      <c r="F12" s="528"/>
      <c r="G12" s="529"/>
      <c r="H12" s="192"/>
      <c r="I12" s="180"/>
      <c r="J12" s="181"/>
      <c r="K12" s="193"/>
      <c r="L12" s="228"/>
      <c r="M12" s="227"/>
      <c r="N12" s="536"/>
      <c r="O12" s="537"/>
      <c r="P12" s="538"/>
      <c r="Q12" s="160"/>
      <c r="R12" s="161"/>
      <c r="S12" s="161"/>
      <c r="T12" s="232">
        <f t="shared" si="0"/>
        <v>0</v>
      </c>
      <c r="U12" s="114"/>
    </row>
    <row r="13" spans="1:22" ht="33" customHeight="1" x14ac:dyDescent="0.25">
      <c r="A13" s="112"/>
      <c r="B13" s="178"/>
      <c r="C13" s="527"/>
      <c r="D13" s="528"/>
      <c r="E13" s="528"/>
      <c r="F13" s="528"/>
      <c r="G13" s="529"/>
      <c r="H13" s="192"/>
      <c r="I13" s="180"/>
      <c r="J13" s="181"/>
      <c r="K13" s="193"/>
      <c r="L13" s="228"/>
      <c r="M13" s="227"/>
      <c r="N13" s="536"/>
      <c r="O13" s="537"/>
      <c r="P13" s="538"/>
      <c r="Q13" s="160"/>
      <c r="R13" s="161"/>
      <c r="S13" s="161"/>
      <c r="T13" s="232">
        <f t="shared" si="0"/>
        <v>0</v>
      </c>
      <c r="U13" s="114"/>
    </row>
    <row r="14" spans="1:22" ht="33" customHeight="1" x14ac:dyDescent="0.25">
      <c r="A14" s="112"/>
      <c r="B14" s="178"/>
      <c r="C14" s="527"/>
      <c r="D14" s="528"/>
      <c r="E14" s="528"/>
      <c r="F14" s="528"/>
      <c r="G14" s="529"/>
      <c r="H14" s="192"/>
      <c r="I14" s="180"/>
      <c r="J14" s="181"/>
      <c r="K14" s="193"/>
      <c r="L14" s="228"/>
      <c r="M14" s="227"/>
      <c r="N14" s="536"/>
      <c r="O14" s="537"/>
      <c r="P14" s="538"/>
      <c r="Q14" s="160"/>
      <c r="R14" s="161"/>
      <c r="S14" s="161"/>
      <c r="T14" s="232">
        <f t="shared" si="0"/>
        <v>0</v>
      </c>
      <c r="U14" s="114"/>
    </row>
    <row r="15" spans="1:22" ht="33" customHeight="1" x14ac:dyDescent="0.25">
      <c r="A15" s="112"/>
      <c r="B15" s="178"/>
      <c r="C15" s="527"/>
      <c r="D15" s="528"/>
      <c r="E15" s="528"/>
      <c r="F15" s="528"/>
      <c r="G15" s="529"/>
      <c r="H15" s="192"/>
      <c r="I15" s="180"/>
      <c r="J15" s="181"/>
      <c r="K15" s="193"/>
      <c r="L15" s="228"/>
      <c r="M15" s="227"/>
      <c r="N15" s="536"/>
      <c r="O15" s="537"/>
      <c r="P15" s="538"/>
      <c r="Q15" s="160"/>
      <c r="R15" s="161"/>
      <c r="S15" s="161"/>
      <c r="T15" s="232">
        <f t="shared" si="0"/>
        <v>0</v>
      </c>
      <c r="U15" s="114"/>
    </row>
    <row r="16" spans="1:22" ht="33" customHeight="1" x14ac:dyDescent="0.25">
      <c r="A16" s="112"/>
      <c r="B16" s="178"/>
      <c r="C16" s="527"/>
      <c r="D16" s="528"/>
      <c r="E16" s="528"/>
      <c r="F16" s="528"/>
      <c r="G16" s="529"/>
      <c r="H16" s="192"/>
      <c r="I16" s="180"/>
      <c r="J16" s="181"/>
      <c r="K16" s="193"/>
      <c r="L16" s="228"/>
      <c r="M16" s="227"/>
      <c r="N16" s="536"/>
      <c r="O16" s="537"/>
      <c r="P16" s="538"/>
      <c r="Q16" s="160"/>
      <c r="R16" s="161"/>
      <c r="S16" s="161"/>
      <c r="T16" s="232">
        <f t="shared" si="0"/>
        <v>0</v>
      </c>
      <c r="U16" s="114"/>
    </row>
    <row r="17" spans="1:21" ht="33" customHeight="1" x14ac:dyDescent="0.25">
      <c r="A17" s="115"/>
      <c r="B17" s="178"/>
      <c r="C17" s="527"/>
      <c r="D17" s="528"/>
      <c r="E17" s="528"/>
      <c r="F17" s="528"/>
      <c r="G17" s="529"/>
      <c r="H17" s="194"/>
      <c r="I17" s="185"/>
      <c r="J17" s="181"/>
      <c r="K17" s="195"/>
      <c r="L17" s="228"/>
      <c r="M17" s="229"/>
      <c r="N17" s="536"/>
      <c r="O17" s="537"/>
      <c r="P17" s="538"/>
      <c r="Q17" s="165"/>
      <c r="R17" s="164"/>
      <c r="S17" s="161"/>
      <c r="T17" s="232">
        <f t="shared" si="0"/>
        <v>0</v>
      </c>
      <c r="U17" s="114"/>
    </row>
    <row r="18" spans="1:21" ht="33" hidden="1" customHeight="1" thickTop="1" x14ac:dyDescent="0.25">
      <c r="A18" s="108"/>
      <c r="B18" s="178"/>
      <c r="C18" s="527"/>
      <c r="D18" s="528"/>
      <c r="E18" s="528"/>
      <c r="F18" s="528"/>
      <c r="G18" s="529"/>
      <c r="H18" s="190"/>
      <c r="I18" s="174"/>
      <c r="J18" s="176">
        <f>+B18*H18*I18</f>
        <v>0</v>
      </c>
      <c r="K18" s="196"/>
      <c r="L18" s="230"/>
      <c r="M18" s="230"/>
      <c r="N18" s="536"/>
      <c r="O18" s="537"/>
      <c r="P18" s="538"/>
      <c r="Q18" s="167"/>
      <c r="R18" s="166"/>
      <c r="S18" s="166"/>
      <c r="T18" s="232">
        <f t="shared" si="0"/>
        <v>0</v>
      </c>
    </row>
    <row r="19" spans="1:21" ht="33" customHeight="1" x14ac:dyDescent="0.25">
      <c r="A19" s="112"/>
      <c r="B19" s="178"/>
      <c r="C19" s="527"/>
      <c r="D19" s="528"/>
      <c r="E19" s="528"/>
      <c r="F19" s="528"/>
      <c r="G19" s="529"/>
      <c r="H19" s="192"/>
      <c r="I19" s="180"/>
      <c r="J19" s="176"/>
      <c r="K19" s="193"/>
      <c r="L19" s="228"/>
      <c r="M19" s="228"/>
      <c r="N19" s="536"/>
      <c r="O19" s="537"/>
      <c r="P19" s="538"/>
      <c r="Q19" s="168"/>
      <c r="R19" s="161"/>
      <c r="S19" s="162"/>
      <c r="T19" s="232">
        <f t="shared" si="0"/>
        <v>0</v>
      </c>
      <c r="U19" s="170"/>
    </row>
    <row r="20" spans="1:21" ht="33" customHeight="1" x14ac:dyDescent="0.25">
      <c r="A20" s="112"/>
      <c r="B20" s="178"/>
      <c r="C20" s="527"/>
      <c r="D20" s="528"/>
      <c r="E20" s="528"/>
      <c r="F20" s="528"/>
      <c r="G20" s="529"/>
      <c r="H20" s="192"/>
      <c r="I20" s="180"/>
      <c r="J20" s="176"/>
      <c r="K20" s="193"/>
      <c r="L20" s="228"/>
      <c r="M20" s="228"/>
      <c r="N20" s="536"/>
      <c r="O20" s="537"/>
      <c r="P20" s="538"/>
      <c r="Q20" s="168"/>
      <c r="R20" s="161"/>
      <c r="S20" s="162"/>
      <c r="T20" s="232">
        <f t="shared" si="0"/>
        <v>0</v>
      </c>
      <c r="U20" s="170"/>
    </row>
    <row r="21" spans="1:21" ht="33" customHeight="1" x14ac:dyDescent="0.25">
      <c r="A21" s="112"/>
      <c r="B21" s="178"/>
      <c r="C21" s="527"/>
      <c r="D21" s="528"/>
      <c r="E21" s="528"/>
      <c r="F21" s="528"/>
      <c r="G21" s="529"/>
      <c r="H21" s="192"/>
      <c r="I21" s="180"/>
      <c r="J21" s="176"/>
      <c r="K21" s="193"/>
      <c r="L21" s="228"/>
      <c r="M21" s="228"/>
      <c r="N21" s="536"/>
      <c r="O21" s="537"/>
      <c r="P21" s="538"/>
      <c r="Q21" s="168"/>
      <c r="R21" s="161"/>
      <c r="S21" s="162"/>
      <c r="T21" s="232">
        <f t="shared" si="0"/>
        <v>0</v>
      </c>
      <c r="U21" s="170"/>
    </row>
    <row r="22" spans="1:21" ht="33" customHeight="1" x14ac:dyDescent="0.25">
      <c r="A22" s="112"/>
      <c r="B22" s="178"/>
      <c r="C22" s="527"/>
      <c r="D22" s="528"/>
      <c r="E22" s="528"/>
      <c r="F22" s="528"/>
      <c r="G22" s="529"/>
      <c r="H22" s="192"/>
      <c r="I22" s="180"/>
      <c r="J22" s="176"/>
      <c r="K22" s="193"/>
      <c r="L22" s="228"/>
      <c r="M22" s="228"/>
      <c r="N22" s="536"/>
      <c r="O22" s="537"/>
      <c r="P22" s="538"/>
      <c r="Q22" s="168"/>
      <c r="R22" s="161"/>
      <c r="S22" s="162"/>
      <c r="T22" s="232">
        <f t="shared" si="0"/>
        <v>0</v>
      </c>
      <c r="U22" s="170"/>
    </row>
    <row r="23" spans="1:21" ht="33" customHeight="1" x14ac:dyDescent="0.25">
      <c r="A23" s="112"/>
      <c r="B23" s="178"/>
      <c r="C23" s="527"/>
      <c r="D23" s="528"/>
      <c r="E23" s="528"/>
      <c r="F23" s="528"/>
      <c r="G23" s="529"/>
      <c r="H23" s="192"/>
      <c r="I23" s="180"/>
      <c r="J23" s="176"/>
      <c r="K23" s="193"/>
      <c r="L23" s="228"/>
      <c r="M23" s="228"/>
      <c r="N23" s="536"/>
      <c r="O23" s="537"/>
      <c r="P23" s="538"/>
      <c r="Q23" s="168"/>
      <c r="R23" s="161"/>
      <c r="S23" s="162"/>
      <c r="T23" s="232">
        <f t="shared" si="0"/>
        <v>0</v>
      </c>
      <c r="U23" s="170"/>
    </row>
    <row r="24" spans="1:21" ht="33" customHeight="1" thickBot="1" x14ac:dyDescent="0.3">
      <c r="A24" s="112"/>
      <c r="B24" s="178"/>
      <c r="C24" s="527"/>
      <c r="D24" s="528"/>
      <c r="E24" s="528"/>
      <c r="F24" s="528"/>
      <c r="G24" s="529"/>
      <c r="H24" s="192"/>
      <c r="I24" s="180"/>
      <c r="J24" s="176"/>
      <c r="K24" s="193"/>
      <c r="L24" s="228"/>
      <c r="M24" s="228"/>
      <c r="N24" s="536"/>
      <c r="O24" s="537"/>
      <c r="P24" s="538"/>
      <c r="Q24" s="168"/>
      <c r="R24" s="161"/>
      <c r="S24" s="162"/>
      <c r="T24" s="232">
        <f t="shared" si="0"/>
        <v>0</v>
      </c>
      <c r="U24" s="170"/>
    </row>
    <row r="25" spans="1:21" ht="21" customHeight="1" thickTop="1" thickBot="1" x14ac:dyDescent="0.35">
      <c r="A25" s="123"/>
      <c r="B25" s="117"/>
      <c r="C25" s="156"/>
      <c r="D25" s="156"/>
      <c r="E25" s="157"/>
      <c r="F25" s="156"/>
      <c r="G25" s="158"/>
      <c r="H25" s="120"/>
      <c r="I25" s="121"/>
      <c r="J25" s="122"/>
      <c r="K25" s="159"/>
      <c r="L25" s="124" t="s">
        <v>499</v>
      </c>
      <c r="M25" s="118"/>
      <c r="N25" s="539">
        <f>SUM(N7:S24)</f>
        <v>0</v>
      </c>
      <c r="O25" s="540"/>
      <c r="P25" s="541"/>
      <c r="Q25" s="233"/>
      <c r="R25" s="234"/>
      <c r="S25" s="235" t="s">
        <v>93</v>
      </c>
      <c r="T25" s="249"/>
      <c r="U25" s="171"/>
    </row>
    <row r="26" spans="1:21" ht="21" customHeight="1" thickTop="1" x14ac:dyDescent="0.3">
      <c r="B26" s="222"/>
      <c r="E26" s="5" t="s">
        <v>58</v>
      </c>
      <c r="J26" s="39"/>
      <c r="N26" s="5"/>
      <c r="Q26" s="38"/>
      <c r="S26" s="39"/>
    </row>
    <row r="27" spans="1:21" ht="21" customHeight="1" x14ac:dyDescent="0.25">
      <c r="B27" s="50" t="s">
        <v>552</v>
      </c>
      <c r="E27" s="51"/>
      <c r="F27" s="51"/>
      <c r="G27" s="51"/>
      <c r="H27" s="66"/>
    </row>
    <row r="28" spans="1:21" ht="19.899999999999999" customHeight="1" x14ac:dyDescent="0.25">
      <c r="B28" s="67" t="s">
        <v>551</v>
      </c>
      <c r="E28" s="51"/>
      <c r="F28" s="51"/>
      <c r="G28" s="51"/>
      <c r="H28" s="52"/>
      <c r="I28" s="30"/>
      <c r="J28" s="30"/>
    </row>
    <row r="29" spans="1:21" ht="19.899999999999999" customHeight="1" x14ac:dyDescent="0.25">
      <c r="B29" s="67"/>
      <c r="E29" s="51"/>
      <c r="F29" s="51"/>
      <c r="G29" s="51"/>
      <c r="H29" s="52"/>
      <c r="I29" s="30"/>
      <c r="J29" s="30"/>
    </row>
    <row r="30" spans="1:21" ht="19.899999999999999" customHeight="1" x14ac:dyDescent="0.35">
      <c r="B30" s="217" t="s">
        <v>484</v>
      </c>
      <c r="C30" s="214"/>
      <c r="D30" s="214"/>
      <c r="E30" s="215"/>
      <c r="F30" s="215"/>
      <c r="G30" s="215"/>
      <c r="H30" s="216"/>
      <c r="K30" s="214"/>
    </row>
    <row r="31" spans="1:21" ht="19.899999999999999" customHeight="1" x14ac:dyDescent="0.25">
      <c r="B31" s="18"/>
      <c r="C31" s="18"/>
      <c r="D31" s="68"/>
      <c r="E31" s="53"/>
      <c r="F31" s="41"/>
      <c r="G31" s="69"/>
      <c r="H31" s="66"/>
      <c r="L31" s="68" t="s">
        <v>537</v>
      </c>
    </row>
    <row r="32" spans="1:21" ht="19.5" customHeight="1" x14ac:dyDescent="0.25">
      <c r="B32" s="41"/>
      <c r="C32" s="41"/>
      <c r="D32" s="18"/>
      <c r="E32" s="42"/>
      <c r="F32" s="43" t="s">
        <v>59</v>
      </c>
      <c r="G32" s="42"/>
      <c r="H32" s="44"/>
      <c r="I32" s="42"/>
      <c r="J32" s="42"/>
    </row>
    <row r="33" spans="2:11" ht="23.1" customHeight="1" x14ac:dyDescent="0.2"/>
    <row r="34" spans="2:11" ht="15" customHeight="1" x14ac:dyDescent="0.2">
      <c r="K34" s="42"/>
    </row>
    <row r="38" spans="2:11" hidden="1" x14ac:dyDescent="0.2"/>
    <row r="39" spans="2:11" hidden="1" x14ac:dyDescent="0.2"/>
    <row r="40" spans="2:11" ht="15.75" hidden="1" customHeight="1" x14ac:dyDescent="0.2">
      <c r="B40" s="172" t="s">
        <v>359</v>
      </c>
      <c r="C40" s="172"/>
    </row>
    <row r="41" spans="2:11" ht="15.75" hidden="1" customHeight="1" x14ac:dyDescent="0.2">
      <c r="B41" s="172" t="s">
        <v>360</v>
      </c>
      <c r="C41" s="172" t="s">
        <v>494</v>
      </c>
    </row>
    <row r="42" spans="2:11" ht="15.75" hidden="1" customHeight="1" x14ac:dyDescent="0.2">
      <c r="B42" s="172" t="s">
        <v>361</v>
      </c>
      <c r="C42" s="172" t="s">
        <v>495</v>
      </c>
    </row>
    <row r="43" spans="2:11" ht="15.75" hidden="1" customHeight="1" x14ac:dyDescent="0.2">
      <c r="B43" s="172" t="s">
        <v>362</v>
      </c>
      <c r="C43" s="172"/>
    </row>
    <row r="44" spans="2:11" ht="15.75" hidden="1" customHeight="1" x14ac:dyDescent="0.2">
      <c r="B44" s="172" t="s">
        <v>363</v>
      </c>
      <c r="C44" s="172"/>
    </row>
    <row r="45" spans="2:11" ht="15.75" hidden="1" customHeight="1" x14ac:dyDescent="0.2">
      <c r="B45" s="172" t="s">
        <v>364</v>
      </c>
      <c r="C45" s="172"/>
    </row>
    <row r="46" spans="2:11" ht="15.75" hidden="1" customHeight="1" x14ac:dyDescent="0.2">
      <c r="B46" s="172" t="s">
        <v>365</v>
      </c>
      <c r="C46" s="172"/>
    </row>
    <row r="47" spans="2:11" ht="15.75" hidden="1" customHeight="1" x14ac:dyDescent="0.2">
      <c r="B47" s="172" t="s">
        <v>366</v>
      </c>
      <c r="C47" s="172"/>
    </row>
    <row r="48" spans="2:11" ht="15.75" hidden="1" customHeight="1" x14ac:dyDescent="0.2">
      <c r="B48" s="172" t="s">
        <v>367</v>
      </c>
      <c r="C48" s="172"/>
    </row>
    <row r="49" spans="2:3" ht="15.75" hidden="1" customHeight="1" x14ac:dyDescent="0.2">
      <c r="B49" s="172" t="s">
        <v>368</v>
      </c>
      <c r="C49" s="172"/>
    </row>
    <row r="50" spans="2:3" ht="15.75" hidden="1" customHeight="1" x14ac:dyDescent="0.2">
      <c r="B50" s="172" t="s">
        <v>369</v>
      </c>
      <c r="C50" s="172"/>
    </row>
    <row r="51" spans="2:3" ht="15.75" hidden="1" customHeight="1" x14ac:dyDescent="0.2">
      <c r="B51" s="172" t="s">
        <v>370</v>
      </c>
      <c r="C51" s="172"/>
    </row>
    <row r="52" spans="2:3" ht="15.75" hidden="1" customHeight="1" x14ac:dyDescent="0.2">
      <c r="B52" s="172" t="s">
        <v>371</v>
      </c>
      <c r="C52" s="172"/>
    </row>
    <row r="53" spans="2:3" ht="15.75" hidden="1" customHeight="1" x14ac:dyDescent="0.2">
      <c r="B53" s="172" t="s">
        <v>372</v>
      </c>
      <c r="C53" s="172"/>
    </row>
    <row r="54" spans="2:3" ht="15.75" hidden="1" customHeight="1" x14ac:dyDescent="0.2">
      <c r="B54" s="172" t="s">
        <v>373</v>
      </c>
      <c r="C54" s="172"/>
    </row>
    <row r="55" spans="2:3" ht="15.75" hidden="1" customHeight="1" x14ac:dyDescent="0.2">
      <c r="B55" s="172" t="s">
        <v>374</v>
      </c>
      <c r="C55" s="172"/>
    </row>
    <row r="56" spans="2:3" ht="15.75" hidden="1" customHeight="1" x14ac:dyDescent="0.2">
      <c r="B56" s="172" t="s">
        <v>375</v>
      </c>
      <c r="C56" s="172"/>
    </row>
    <row r="57" spans="2:3" ht="15.75" hidden="1" customHeight="1" x14ac:dyDescent="0.2">
      <c r="B57" s="172" t="s">
        <v>376</v>
      </c>
      <c r="C57" s="172"/>
    </row>
    <row r="58" spans="2:3" ht="15.75" hidden="1" customHeight="1" x14ac:dyDescent="0.2">
      <c r="B58" s="172" t="s">
        <v>377</v>
      </c>
      <c r="C58" s="172"/>
    </row>
    <row r="59" spans="2:3" ht="15.75" hidden="1" customHeight="1" x14ac:dyDescent="0.2">
      <c r="B59" s="172" t="s">
        <v>378</v>
      </c>
      <c r="C59" s="172"/>
    </row>
    <row r="60" spans="2:3" ht="15.75" hidden="1" customHeight="1" x14ac:dyDescent="0.2">
      <c r="B60" s="172" t="s">
        <v>379</v>
      </c>
      <c r="C60" s="172"/>
    </row>
    <row r="61" spans="2:3" ht="15.75" hidden="1" customHeight="1" x14ac:dyDescent="0.2">
      <c r="B61" s="172" t="s">
        <v>380</v>
      </c>
      <c r="C61" s="172"/>
    </row>
    <row r="62" spans="2:3" ht="15.75" hidden="1" customHeight="1" x14ac:dyDescent="0.2">
      <c r="B62" s="172" t="s">
        <v>381</v>
      </c>
      <c r="C62" s="172"/>
    </row>
    <row r="63" spans="2:3" ht="15.75" hidden="1" customHeight="1" x14ac:dyDescent="0.2">
      <c r="B63" s="172" t="s">
        <v>382</v>
      </c>
      <c r="C63" s="172"/>
    </row>
    <row r="64" spans="2:3" ht="15.75" hidden="1" customHeight="1" x14ac:dyDescent="0.2">
      <c r="B64" s="172" t="s">
        <v>383</v>
      </c>
      <c r="C64" s="172"/>
    </row>
    <row r="65" spans="2:3" ht="15.75" hidden="1" customHeight="1" x14ac:dyDescent="0.2">
      <c r="B65" s="172" t="s">
        <v>384</v>
      </c>
      <c r="C65" s="172"/>
    </row>
    <row r="66" spans="2:3" ht="15.75" hidden="1" customHeight="1" x14ac:dyDescent="0.2">
      <c r="B66" s="172" t="s">
        <v>385</v>
      </c>
      <c r="C66" s="172"/>
    </row>
    <row r="67" spans="2:3" ht="15.75" hidden="1" customHeight="1" x14ac:dyDescent="0.2">
      <c r="B67" s="172" t="s">
        <v>386</v>
      </c>
      <c r="C67" s="172"/>
    </row>
    <row r="68" spans="2:3" ht="15.75" hidden="1" customHeight="1" x14ac:dyDescent="0.2">
      <c r="B68" s="172" t="s">
        <v>387</v>
      </c>
      <c r="C68" s="172"/>
    </row>
    <row r="69" spans="2:3" ht="15.75" hidden="1" customHeight="1" x14ac:dyDescent="0.2">
      <c r="B69" s="172" t="s">
        <v>388</v>
      </c>
      <c r="C69" s="172"/>
    </row>
    <row r="70" spans="2:3" ht="15.75" hidden="1" customHeight="1" x14ac:dyDescent="0.2">
      <c r="B70" s="172" t="s">
        <v>389</v>
      </c>
      <c r="C70" s="172"/>
    </row>
    <row r="71" spans="2:3" ht="15.75" hidden="1" customHeight="1" x14ac:dyDescent="0.2">
      <c r="B71" s="172" t="s">
        <v>390</v>
      </c>
      <c r="C71" s="172"/>
    </row>
    <row r="72" spans="2:3" ht="15.75" hidden="1" customHeight="1" x14ac:dyDescent="0.2">
      <c r="B72" s="172" t="s">
        <v>391</v>
      </c>
      <c r="C72" s="172"/>
    </row>
    <row r="73" spans="2:3" ht="15.75" hidden="1" customHeight="1" x14ac:dyDescent="0.2">
      <c r="B73" s="172" t="s">
        <v>392</v>
      </c>
      <c r="C73" s="172"/>
    </row>
    <row r="74" spans="2:3" ht="15.75" hidden="1" customHeight="1" x14ac:dyDescent="0.2">
      <c r="B74" s="172" t="s">
        <v>393</v>
      </c>
      <c r="C74" s="172"/>
    </row>
    <row r="75" spans="2:3" ht="15.75" hidden="1" customHeight="1" x14ac:dyDescent="0.2">
      <c r="B75" s="172" t="s">
        <v>394</v>
      </c>
      <c r="C75" s="172"/>
    </row>
    <row r="76" spans="2:3" ht="15.75" hidden="1" customHeight="1" x14ac:dyDescent="0.2">
      <c r="B76" s="172" t="s">
        <v>395</v>
      </c>
      <c r="C76" s="172"/>
    </row>
    <row r="77" spans="2:3" ht="15.75" hidden="1" customHeight="1" x14ac:dyDescent="0.2">
      <c r="B77" s="172" t="s">
        <v>396</v>
      </c>
      <c r="C77" s="172"/>
    </row>
    <row r="78" spans="2:3" ht="15.75" hidden="1" customHeight="1" x14ac:dyDescent="0.2">
      <c r="B78" s="172" t="s">
        <v>397</v>
      </c>
      <c r="C78" s="172"/>
    </row>
    <row r="79" spans="2:3" ht="15.75" hidden="1" customHeight="1" x14ac:dyDescent="0.2">
      <c r="B79" s="172" t="s">
        <v>398</v>
      </c>
      <c r="C79" s="172"/>
    </row>
    <row r="80" spans="2:3" ht="15.75" hidden="1" customHeight="1" x14ac:dyDescent="0.2">
      <c r="B80" s="172" t="s">
        <v>399</v>
      </c>
      <c r="C80" s="172"/>
    </row>
    <row r="81" spans="2:3" ht="15.75" hidden="1" customHeight="1" x14ac:dyDescent="0.2">
      <c r="B81" s="172" t="s">
        <v>400</v>
      </c>
      <c r="C81" s="172"/>
    </row>
    <row r="82" spans="2:3" ht="15.75" hidden="1" customHeight="1" x14ac:dyDescent="0.2">
      <c r="B82" s="172" t="s">
        <v>401</v>
      </c>
      <c r="C82" s="172"/>
    </row>
    <row r="83" spans="2:3" ht="15.75" hidden="1" customHeight="1" x14ac:dyDescent="0.2">
      <c r="B83" s="172" t="s">
        <v>402</v>
      </c>
      <c r="C83" s="172"/>
    </row>
    <row r="84" spans="2:3" ht="15.75" hidden="1" customHeight="1" x14ac:dyDescent="0.2">
      <c r="B84" s="172" t="s">
        <v>403</v>
      </c>
      <c r="C84" s="172"/>
    </row>
    <row r="85" spans="2:3" ht="15.75" hidden="1" customHeight="1" x14ac:dyDescent="0.2">
      <c r="B85" s="172" t="s">
        <v>555</v>
      </c>
      <c r="C85" s="172"/>
    </row>
    <row r="86" spans="2:3" ht="15.75" hidden="1" customHeight="1" x14ac:dyDescent="0.2">
      <c r="B86" s="172" t="s">
        <v>404</v>
      </c>
      <c r="C86" s="172"/>
    </row>
    <row r="87" spans="2:3" ht="15.75" hidden="1" customHeight="1" x14ac:dyDescent="0.2">
      <c r="B87" s="172" t="s">
        <v>405</v>
      </c>
      <c r="C87" s="172"/>
    </row>
    <row r="88" spans="2:3" ht="15.75" hidden="1" customHeight="1" x14ac:dyDescent="0.2">
      <c r="B88" s="172" t="s">
        <v>406</v>
      </c>
      <c r="C88" s="172"/>
    </row>
    <row r="89" spans="2:3" ht="15.75" hidden="1" customHeight="1" x14ac:dyDescent="0.2">
      <c r="B89" s="172" t="s">
        <v>407</v>
      </c>
      <c r="C89" s="172"/>
    </row>
    <row r="90" spans="2:3" ht="15.75" hidden="1" customHeight="1" x14ac:dyDescent="0.2">
      <c r="B90" s="172" t="s">
        <v>408</v>
      </c>
      <c r="C90" s="172"/>
    </row>
    <row r="91" spans="2:3" ht="15.75" hidden="1" customHeight="1" x14ac:dyDescent="0.2">
      <c r="B91" s="172" t="s">
        <v>409</v>
      </c>
      <c r="C91" s="172"/>
    </row>
    <row r="92" spans="2:3" ht="15.75" hidden="1" customHeight="1" x14ac:dyDescent="0.2">
      <c r="B92" s="172" t="s">
        <v>410</v>
      </c>
      <c r="C92" s="172"/>
    </row>
    <row r="93" spans="2:3" ht="15.75" hidden="1" customHeight="1" x14ac:dyDescent="0.2">
      <c r="B93" s="172" t="s">
        <v>411</v>
      </c>
      <c r="C93" s="172"/>
    </row>
    <row r="94" spans="2:3" ht="15.75" hidden="1" customHeight="1" x14ac:dyDescent="0.2">
      <c r="B94" s="172" t="s">
        <v>412</v>
      </c>
      <c r="C94" s="172"/>
    </row>
    <row r="95" spans="2:3" ht="15.75" hidden="1" customHeight="1" x14ac:dyDescent="0.2">
      <c r="B95" s="172" t="s">
        <v>413</v>
      </c>
      <c r="C95" s="172"/>
    </row>
    <row r="96" spans="2:3" ht="15.75" hidden="1" customHeight="1" x14ac:dyDescent="0.2">
      <c r="B96" s="172" t="s">
        <v>414</v>
      </c>
      <c r="C96" s="172"/>
    </row>
    <row r="97" spans="2:3" ht="15.75" hidden="1" customHeight="1" x14ac:dyDescent="0.2">
      <c r="B97" s="172" t="s">
        <v>415</v>
      </c>
      <c r="C97" s="172"/>
    </row>
    <row r="98" spans="2:3" ht="15.75" hidden="1" customHeight="1" x14ac:dyDescent="0.2">
      <c r="B98" s="172" t="s">
        <v>416</v>
      </c>
      <c r="C98" s="172"/>
    </row>
    <row r="99" spans="2:3" ht="15.75" hidden="1" customHeight="1" x14ac:dyDescent="0.2">
      <c r="B99" s="172" t="s">
        <v>417</v>
      </c>
      <c r="C99" s="172"/>
    </row>
    <row r="100" spans="2:3" ht="15.75" hidden="1" customHeight="1" x14ac:dyDescent="0.2">
      <c r="B100" s="172" t="s">
        <v>418</v>
      </c>
      <c r="C100" s="172"/>
    </row>
    <row r="101" spans="2:3" ht="15.75" hidden="1" customHeight="1" x14ac:dyDescent="0.2">
      <c r="B101" s="172" t="s">
        <v>419</v>
      </c>
      <c r="C101" s="172"/>
    </row>
    <row r="102" spans="2:3" ht="15.75" hidden="1" customHeight="1" x14ac:dyDescent="0.2">
      <c r="B102" s="172" t="s">
        <v>420</v>
      </c>
      <c r="C102" s="172"/>
    </row>
    <row r="103" spans="2:3" ht="15.75" hidden="1" customHeight="1" x14ac:dyDescent="0.2">
      <c r="B103" s="172" t="s">
        <v>421</v>
      </c>
      <c r="C103" s="172"/>
    </row>
    <row r="104" spans="2:3" ht="15.75" hidden="1" customHeight="1" x14ac:dyDescent="0.2">
      <c r="B104" s="172" t="s">
        <v>422</v>
      </c>
      <c r="C104" s="172"/>
    </row>
    <row r="105" spans="2:3" ht="15.75" hidden="1" customHeight="1" x14ac:dyDescent="0.2">
      <c r="B105" s="172" t="s">
        <v>423</v>
      </c>
      <c r="C105" s="172"/>
    </row>
    <row r="106" spans="2:3" ht="15.75" hidden="1" customHeight="1" x14ac:dyDescent="0.2">
      <c r="B106" s="172" t="s">
        <v>424</v>
      </c>
      <c r="C106" s="172"/>
    </row>
    <row r="107" spans="2:3" ht="15.75" hidden="1" customHeight="1" x14ac:dyDescent="0.2">
      <c r="B107" s="172" t="s">
        <v>425</v>
      </c>
      <c r="C107" s="172"/>
    </row>
    <row r="108" spans="2:3" ht="15.75" hidden="1" customHeight="1" x14ac:dyDescent="0.2">
      <c r="B108" s="172" t="s">
        <v>426</v>
      </c>
      <c r="C108" s="172"/>
    </row>
    <row r="109" spans="2:3" ht="15.75" hidden="1" customHeight="1" x14ac:dyDescent="0.2">
      <c r="B109" s="172" t="s">
        <v>427</v>
      </c>
      <c r="C109" s="172"/>
    </row>
    <row r="110" spans="2:3" ht="15.75" hidden="1" customHeight="1" x14ac:dyDescent="0.2">
      <c r="B110" s="172" t="s">
        <v>428</v>
      </c>
      <c r="C110" s="172"/>
    </row>
    <row r="111" spans="2:3" ht="15.75" hidden="1" customHeight="1" x14ac:dyDescent="0.2">
      <c r="B111" s="172" t="s">
        <v>429</v>
      </c>
      <c r="C111" s="172"/>
    </row>
    <row r="112" spans="2:3" ht="15.75" hidden="1" customHeight="1" x14ac:dyDescent="0.2">
      <c r="B112" s="172" t="s">
        <v>430</v>
      </c>
      <c r="C112" s="172"/>
    </row>
    <row r="113" spans="2:3" ht="15.75" hidden="1" customHeight="1" x14ac:dyDescent="0.2">
      <c r="B113" s="172" t="s">
        <v>431</v>
      </c>
      <c r="C113" s="172"/>
    </row>
    <row r="114" spans="2:3" ht="15.75" hidden="1" customHeight="1" x14ac:dyDescent="0.2">
      <c r="B114" s="172" t="s">
        <v>432</v>
      </c>
      <c r="C114" s="172"/>
    </row>
    <row r="115" spans="2:3" ht="15.75" hidden="1" customHeight="1" x14ac:dyDescent="0.2">
      <c r="B115" s="172" t="s">
        <v>433</v>
      </c>
      <c r="C115" s="172"/>
    </row>
    <row r="116" spans="2:3" ht="15.75" hidden="1" customHeight="1" x14ac:dyDescent="0.2">
      <c r="B116" s="172" t="s">
        <v>434</v>
      </c>
      <c r="C116" s="172"/>
    </row>
    <row r="117" spans="2:3" ht="15.75" hidden="1" customHeight="1" x14ac:dyDescent="0.2">
      <c r="B117" s="172" t="s">
        <v>435</v>
      </c>
      <c r="C117" s="172"/>
    </row>
    <row r="118" spans="2:3" ht="15.75" hidden="1" customHeight="1" x14ac:dyDescent="0.2">
      <c r="B118" s="172" t="s">
        <v>436</v>
      </c>
      <c r="C118" s="172"/>
    </row>
    <row r="119" spans="2:3" ht="15.75" hidden="1" customHeight="1" x14ac:dyDescent="0.2">
      <c r="B119" s="172" t="s">
        <v>437</v>
      </c>
      <c r="C119" s="172"/>
    </row>
    <row r="120" spans="2:3" ht="15.75" hidden="1" customHeight="1" x14ac:dyDescent="0.2">
      <c r="B120" s="172" t="s">
        <v>438</v>
      </c>
      <c r="C120" s="172"/>
    </row>
    <row r="121" spans="2:3" ht="15.75" hidden="1" customHeight="1" x14ac:dyDescent="0.2">
      <c r="B121" s="172" t="s">
        <v>439</v>
      </c>
      <c r="C121" s="172"/>
    </row>
    <row r="122" spans="2:3" ht="15.75" hidden="1" customHeight="1" x14ac:dyDescent="0.2">
      <c r="B122" s="172" t="s">
        <v>440</v>
      </c>
      <c r="C122" s="172"/>
    </row>
    <row r="123" spans="2:3" ht="15.75" hidden="1" customHeight="1" x14ac:dyDescent="0.2">
      <c r="B123" s="172" t="s">
        <v>441</v>
      </c>
      <c r="C123" s="172"/>
    </row>
    <row r="124" spans="2:3" ht="15.75" hidden="1" customHeight="1" x14ac:dyDescent="0.2">
      <c r="B124" s="172" t="s">
        <v>442</v>
      </c>
      <c r="C124" s="172"/>
    </row>
    <row r="125" spans="2:3" ht="15.75" hidden="1" customHeight="1" x14ac:dyDescent="0.2">
      <c r="B125" s="172" t="s">
        <v>443</v>
      </c>
      <c r="C125" s="172"/>
    </row>
    <row r="126" spans="2:3" ht="15.75" hidden="1" customHeight="1" x14ac:dyDescent="0.2">
      <c r="B126" s="172" t="s">
        <v>444</v>
      </c>
      <c r="C126" s="172"/>
    </row>
    <row r="127" spans="2:3" ht="15.75" hidden="1" customHeight="1" x14ac:dyDescent="0.2">
      <c r="B127" s="172" t="s">
        <v>445</v>
      </c>
      <c r="C127" s="172"/>
    </row>
    <row r="128" spans="2:3" ht="15.75" hidden="1" customHeight="1" x14ac:dyDescent="0.2">
      <c r="B128" s="172" t="s">
        <v>446</v>
      </c>
      <c r="C128" s="172"/>
    </row>
    <row r="129" spans="2:3" ht="15.75" hidden="1" customHeight="1" x14ac:dyDescent="0.2">
      <c r="B129" s="172" t="s">
        <v>447</v>
      </c>
      <c r="C129" s="172"/>
    </row>
    <row r="130" spans="2:3" ht="15.75" hidden="1" customHeight="1" x14ac:dyDescent="0.2">
      <c r="B130" s="172" t="s">
        <v>448</v>
      </c>
      <c r="C130" s="172"/>
    </row>
    <row r="131" spans="2:3" ht="15.75" hidden="1" customHeight="1" x14ac:dyDescent="0.2">
      <c r="B131" s="172" t="s">
        <v>449</v>
      </c>
      <c r="C131" s="172"/>
    </row>
    <row r="132" spans="2:3" ht="15.75" hidden="1" customHeight="1" x14ac:dyDescent="0.2">
      <c r="B132" s="172" t="s">
        <v>450</v>
      </c>
      <c r="C132" s="172"/>
    </row>
    <row r="133" spans="2:3" ht="15.75" hidden="1" customHeight="1" x14ac:dyDescent="0.2">
      <c r="B133" s="172" t="s">
        <v>451</v>
      </c>
      <c r="C133" s="172"/>
    </row>
    <row r="134" spans="2:3" ht="15.75" hidden="1" customHeight="1" x14ac:dyDescent="0.2">
      <c r="B134" s="172" t="s">
        <v>452</v>
      </c>
      <c r="C134" s="172"/>
    </row>
    <row r="135" spans="2:3" ht="15.75" hidden="1" customHeight="1" x14ac:dyDescent="0.2">
      <c r="B135" s="172" t="s">
        <v>453</v>
      </c>
      <c r="C135" s="172"/>
    </row>
    <row r="136" spans="2:3" ht="15.75" hidden="1" customHeight="1" x14ac:dyDescent="0.2">
      <c r="B136" s="172" t="s">
        <v>454</v>
      </c>
      <c r="C136" s="172"/>
    </row>
    <row r="137" spans="2:3" ht="15.75" hidden="1" customHeight="1" x14ac:dyDescent="0.2">
      <c r="B137" s="172" t="s">
        <v>455</v>
      </c>
      <c r="C137" s="172"/>
    </row>
    <row r="138" spans="2:3" ht="15.75" hidden="1" customHeight="1" x14ac:dyDescent="0.2">
      <c r="B138" s="172" t="s">
        <v>456</v>
      </c>
      <c r="C138" s="172"/>
    </row>
    <row r="139" spans="2:3" ht="15.75" hidden="1" customHeight="1" x14ac:dyDescent="0.2">
      <c r="B139" s="172" t="s">
        <v>457</v>
      </c>
      <c r="C139" s="172"/>
    </row>
    <row r="140" spans="2:3" ht="15.75" hidden="1" customHeight="1" x14ac:dyDescent="0.2">
      <c r="B140" s="172" t="s">
        <v>458</v>
      </c>
      <c r="C140" s="172"/>
    </row>
    <row r="141" spans="2:3" ht="15.75" hidden="1" customHeight="1" x14ac:dyDescent="0.2">
      <c r="B141" s="172" t="s">
        <v>459</v>
      </c>
      <c r="C141" s="172"/>
    </row>
    <row r="142" spans="2:3" ht="15.75" hidden="1" customHeight="1" x14ac:dyDescent="0.2">
      <c r="B142" s="172" t="s">
        <v>460</v>
      </c>
      <c r="C142" s="172"/>
    </row>
    <row r="143" spans="2:3" ht="15.75" hidden="1" customHeight="1" x14ac:dyDescent="0.2">
      <c r="B143" s="172" t="s">
        <v>461</v>
      </c>
      <c r="C143" s="172"/>
    </row>
    <row r="144" spans="2:3" ht="15.75" hidden="1" customHeight="1" x14ac:dyDescent="0.2">
      <c r="B144" s="172" t="s">
        <v>462</v>
      </c>
      <c r="C144" s="172"/>
    </row>
    <row r="145" spans="2:3" ht="15.75" hidden="1" customHeight="1" x14ac:dyDescent="0.2">
      <c r="B145" s="172" t="s">
        <v>463</v>
      </c>
      <c r="C145" s="172"/>
    </row>
    <row r="146" spans="2:3" ht="15.75" hidden="1" customHeight="1" x14ac:dyDescent="0.2">
      <c r="B146" s="172" t="s">
        <v>464</v>
      </c>
      <c r="C146" s="172"/>
    </row>
    <row r="147" spans="2:3" ht="15.75" hidden="1" customHeight="1" x14ac:dyDescent="0.2">
      <c r="B147" s="172" t="s">
        <v>465</v>
      </c>
      <c r="C147" s="172"/>
    </row>
    <row r="148" spans="2:3" ht="15.75" hidden="1" customHeight="1" x14ac:dyDescent="0.2">
      <c r="B148" s="172" t="s">
        <v>466</v>
      </c>
      <c r="C148" s="172"/>
    </row>
    <row r="149" spans="2:3" ht="15.75" hidden="1" customHeight="1" x14ac:dyDescent="0.2">
      <c r="B149" s="172" t="s">
        <v>467</v>
      </c>
      <c r="C149" s="172"/>
    </row>
    <row r="150" spans="2:3" ht="15.75" hidden="1" customHeight="1" x14ac:dyDescent="0.2">
      <c r="B150" s="172" t="s">
        <v>468</v>
      </c>
      <c r="C150" s="172"/>
    </row>
    <row r="151" spans="2:3" ht="15.75" hidden="1" customHeight="1" x14ac:dyDescent="0.2">
      <c r="B151" s="172" t="s">
        <v>469</v>
      </c>
      <c r="C151" s="172"/>
    </row>
    <row r="152" spans="2:3" ht="15.75" hidden="1" customHeight="1" x14ac:dyDescent="0.2">
      <c r="B152" s="172" t="s">
        <v>470</v>
      </c>
      <c r="C152" s="172"/>
    </row>
    <row r="153" spans="2:3" ht="15.75" hidden="1" customHeight="1" x14ac:dyDescent="0.2">
      <c r="B153" s="172" t="s">
        <v>471</v>
      </c>
      <c r="C153" s="172"/>
    </row>
    <row r="154" spans="2:3" ht="15.75" hidden="1" customHeight="1" x14ac:dyDescent="0.2">
      <c r="B154" s="172" t="s">
        <v>472</v>
      </c>
      <c r="C154" s="172"/>
    </row>
    <row r="155" spans="2:3" ht="15.75" hidden="1" customHeight="1" x14ac:dyDescent="0.2">
      <c r="B155" s="172" t="s">
        <v>473</v>
      </c>
      <c r="C155" s="172"/>
    </row>
    <row r="156" spans="2:3" ht="15.75" hidden="1" customHeight="1" x14ac:dyDescent="0.2">
      <c r="B156" s="172" t="s">
        <v>474</v>
      </c>
      <c r="C156" s="172"/>
    </row>
    <row r="157" spans="2:3" ht="15.75" hidden="1" customHeight="1" x14ac:dyDescent="0.2">
      <c r="B157" s="172" t="s">
        <v>475</v>
      </c>
      <c r="C157" s="172"/>
    </row>
    <row r="158" spans="2:3" ht="15.75" hidden="1" customHeight="1" x14ac:dyDescent="0.2">
      <c r="B158" s="172" t="s">
        <v>476</v>
      </c>
      <c r="C158" s="172"/>
    </row>
    <row r="159" spans="2:3" ht="15.75" hidden="1" customHeight="1" x14ac:dyDescent="0.2">
      <c r="B159" s="172" t="s">
        <v>477</v>
      </c>
      <c r="C159" s="172"/>
    </row>
    <row r="160" spans="2:3" ht="15.75" hidden="1" customHeight="1" x14ac:dyDescent="0.2">
      <c r="B160" s="172" t="s">
        <v>478</v>
      </c>
      <c r="C160" s="172"/>
    </row>
    <row r="161" spans="2:3" ht="15.75" hidden="1" customHeight="1" x14ac:dyDescent="0.2">
      <c r="B161" s="172" t="s">
        <v>479</v>
      </c>
      <c r="C161" s="172"/>
    </row>
    <row r="162" spans="2:3" ht="15.75" hidden="1" customHeight="1" x14ac:dyDescent="0.2">
      <c r="B162" s="172" t="s">
        <v>480</v>
      </c>
      <c r="C162" s="172"/>
    </row>
    <row r="163" spans="2:3" ht="15.75" hidden="1" customHeight="1" x14ac:dyDescent="0.2">
      <c r="B163" s="172" t="s">
        <v>481</v>
      </c>
      <c r="C163" s="172"/>
    </row>
    <row r="164" spans="2:3" ht="15.75" hidden="1" customHeight="1" x14ac:dyDescent="0.2"/>
    <row r="165" spans="2:3" ht="15.75" hidden="1" customHeight="1" x14ac:dyDescent="0.2"/>
    <row r="166" spans="2:3" ht="15.75" hidden="1" customHeight="1" x14ac:dyDescent="0.2"/>
    <row r="167" spans="2:3" ht="15.75" hidden="1" customHeight="1" x14ac:dyDescent="0.2"/>
    <row r="168" spans="2:3" ht="15.75" hidden="1" customHeight="1" x14ac:dyDescent="0.2"/>
    <row r="169" spans="2:3" ht="15.75" hidden="1" customHeight="1" x14ac:dyDescent="0.2"/>
    <row r="170" spans="2:3" ht="15.75" customHeight="1" x14ac:dyDescent="0.2"/>
    <row r="171" spans="2:3" ht="15.75" customHeight="1" x14ac:dyDescent="0.2"/>
    <row r="172" spans="2:3" ht="15.75" customHeight="1" x14ac:dyDescent="0.2"/>
    <row r="173" spans="2:3" ht="15.75" customHeight="1" x14ac:dyDescent="0.2"/>
    <row r="174" spans="2:3" ht="15.75" customHeight="1" x14ac:dyDescent="0.2"/>
    <row r="175" spans="2:3" ht="15.75" customHeight="1" x14ac:dyDescent="0.2"/>
    <row r="176" spans="2:3"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sheetData>
  <sheetProtection password="DDAA" sheet="1" objects="1" scenarios="1"/>
  <mergeCells count="39">
    <mergeCell ref="C10:G10"/>
    <mergeCell ref="D6:G6"/>
    <mergeCell ref="N6:Q6"/>
    <mergeCell ref="C7:G7"/>
    <mergeCell ref="C8:G8"/>
    <mergeCell ref="C9:G9"/>
    <mergeCell ref="N25:P25"/>
    <mergeCell ref="N7:P7"/>
    <mergeCell ref="N8:P8"/>
    <mergeCell ref="N9:P9"/>
    <mergeCell ref="N10:P10"/>
    <mergeCell ref="N11:P11"/>
    <mergeCell ref="N12:P12"/>
    <mergeCell ref="N13:P13"/>
    <mergeCell ref="N16:P16"/>
    <mergeCell ref="N17:P17"/>
    <mergeCell ref="N14:P14"/>
    <mergeCell ref="N15:P15"/>
    <mergeCell ref="C22:G22"/>
    <mergeCell ref="C19:G19"/>
    <mergeCell ref="C20:G20"/>
    <mergeCell ref="N24:P24"/>
    <mergeCell ref="N20:P20"/>
    <mergeCell ref="N21:P21"/>
    <mergeCell ref="N22:P22"/>
    <mergeCell ref="N23:P23"/>
    <mergeCell ref="C23:G23"/>
    <mergeCell ref="C24:G24"/>
    <mergeCell ref="C21:G21"/>
    <mergeCell ref="C11:G11"/>
    <mergeCell ref="C17:G17"/>
    <mergeCell ref="C18:G18"/>
    <mergeCell ref="N18:P18"/>
    <mergeCell ref="N19:P19"/>
    <mergeCell ref="C12:G12"/>
    <mergeCell ref="C13:G13"/>
    <mergeCell ref="C14:G14"/>
    <mergeCell ref="C15:G15"/>
    <mergeCell ref="C16:G16"/>
  </mergeCells>
  <phoneticPr fontId="10" type="noConversion"/>
  <dataValidations count="7">
    <dataValidation type="whole" allowBlank="1" showInputMessage="1" showErrorMessage="1" error="# Of Pos. must be a number." sqref="B7:B8 B11:B24" xr:uid="{00000000-0002-0000-0200-000000000000}">
      <formula1>1</formula1>
      <formula2>199</formula2>
    </dataValidation>
    <dataValidation allowBlank="1" showInputMessage="1" showErrorMessage="1" error="Please select a Title code from the drop down button on the right side." sqref="C7:G24" xr:uid="{00000000-0002-0000-0200-000001000000}"/>
    <dataValidation type="decimal" allowBlank="1" showInputMessage="1" showErrorMessage="1" error="Hourly rate is a currency field._x000a_" sqref="H7:H24" xr:uid="{00000000-0002-0000-0200-000002000000}">
      <formula1>0</formula1>
      <formula2>900</formula2>
    </dataValidation>
    <dataValidation type="list" allowBlank="1" showInputMessage="1" showErrorMessage="1" error="Please type Y or N" sqref="K7:K8 K11:K24" xr:uid="{00000000-0002-0000-0200-000003000000}">
      <formula1>$C$40:$C$42</formula1>
    </dataValidation>
    <dataValidation type="whole" allowBlank="1" showInputMessage="1" showErrorMessage="1" error="This is a currency field - Will not accept cents." sqref="L7:L24" xr:uid="{00000000-0002-0000-0200-000004000000}">
      <formula1>1</formula1>
      <formula2>999999</formula2>
    </dataValidation>
    <dataValidation type="whole" allowBlank="1" showInputMessage="1" showErrorMessage="1" error="# Of Pos. must be a number." promptTitle="Please note:" prompt="Positions &amp; salaries for lines not being modified do not have to be listed." sqref="B9:B10" xr:uid="{00000000-0002-0000-0200-000005000000}">
      <formula1>1</formula1>
      <formula2>199</formula2>
    </dataValidation>
    <dataValidation type="list" allowBlank="1" showInputMessage="1" showErrorMessage="1" error="Please type Y or N" prompt="Please list all new salary lines after the existing salary lines." sqref="K9:K10" xr:uid="{00000000-0002-0000-0200-000006000000}">
      <formula1>$C$40:$C$42</formula1>
    </dataValidation>
  </dataValidations>
  <pageMargins left="1.36" right="0.27" top="1" bottom="1" header="0.5" footer="0.5"/>
  <pageSetup scale="50" orientation="landscape" r:id="rId1"/>
  <headerFooter alignWithMargins="0"/>
  <drawing r:id="rId2"/>
  <legacyDrawing r:id="rId3"/>
  <controls>
    <mc:AlternateContent xmlns:mc="http://schemas.openxmlformats.org/markup-compatibility/2006">
      <mc:Choice Requires="x14">
        <control shapeId="2050" r:id="rId4" name="ComboBox4">
          <controlPr locked="0" defaultSize="0" autoLine="0" listFillRange="B39:B163" r:id="rId5">
            <anchor moveWithCells="1" sizeWithCells="1">
              <from>
                <xdr:col>2</xdr:col>
                <xdr:colOff>47625</xdr:colOff>
                <xdr:row>9</xdr:row>
                <xdr:rowOff>47625</xdr:rowOff>
              </from>
              <to>
                <xdr:col>6</xdr:col>
                <xdr:colOff>2238375</xdr:colOff>
                <xdr:row>9</xdr:row>
                <xdr:rowOff>361950</xdr:rowOff>
              </to>
            </anchor>
          </controlPr>
        </control>
      </mc:Choice>
      <mc:Fallback>
        <control shapeId="2050" r:id="rId4" name="ComboBox4"/>
      </mc:Fallback>
    </mc:AlternateContent>
    <mc:AlternateContent xmlns:mc="http://schemas.openxmlformats.org/markup-compatibility/2006">
      <mc:Choice Requires="x14">
        <control shapeId="2051" r:id="rId6" name="ComboBox1">
          <controlPr locked="0" defaultSize="0" autoLine="0" listFillRange="B39:B163" r:id="rId5">
            <anchor moveWithCells="1" sizeWithCells="1">
              <from>
                <xdr:col>2</xdr:col>
                <xdr:colOff>38100</xdr:colOff>
                <xdr:row>6</xdr:row>
                <xdr:rowOff>38100</xdr:rowOff>
              </from>
              <to>
                <xdr:col>6</xdr:col>
                <xdr:colOff>2228850</xdr:colOff>
                <xdr:row>6</xdr:row>
                <xdr:rowOff>352425</xdr:rowOff>
              </to>
            </anchor>
          </controlPr>
        </control>
      </mc:Choice>
      <mc:Fallback>
        <control shapeId="2051" r:id="rId6" name="ComboBox1"/>
      </mc:Fallback>
    </mc:AlternateContent>
    <mc:AlternateContent xmlns:mc="http://schemas.openxmlformats.org/markup-compatibility/2006">
      <mc:Choice Requires="x14">
        <control shapeId="2052" r:id="rId7" name="ComboBox2">
          <controlPr locked="0" defaultSize="0" autoLine="0" listFillRange="B39:B163" r:id="rId5">
            <anchor moveWithCells="1" sizeWithCells="1">
              <from>
                <xdr:col>2</xdr:col>
                <xdr:colOff>47625</xdr:colOff>
                <xdr:row>7</xdr:row>
                <xdr:rowOff>47625</xdr:rowOff>
              </from>
              <to>
                <xdr:col>6</xdr:col>
                <xdr:colOff>2238375</xdr:colOff>
                <xdr:row>7</xdr:row>
                <xdr:rowOff>361950</xdr:rowOff>
              </to>
            </anchor>
          </controlPr>
        </control>
      </mc:Choice>
      <mc:Fallback>
        <control shapeId="2052" r:id="rId7" name="ComboBox2"/>
      </mc:Fallback>
    </mc:AlternateContent>
    <mc:AlternateContent xmlns:mc="http://schemas.openxmlformats.org/markup-compatibility/2006">
      <mc:Choice Requires="x14">
        <control shapeId="2053" r:id="rId8" name="ComboBox3">
          <controlPr locked="0" defaultSize="0" autoLine="0" listFillRange="B39:B163" r:id="rId5">
            <anchor moveWithCells="1" sizeWithCells="1">
              <from>
                <xdr:col>2</xdr:col>
                <xdr:colOff>47625</xdr:colOff>
                <xdr:row>8</xdr:row>
                <xdr:rowOff>38100</xdr:rowOff>
              </from>
              <to>
                <xdr:col>6</xdr:col>
                <xdr:colOff>2238375</xdr:colOff>
                <xdr:row>8</xdr:row>
                <xdr:rowOff>352425</xdr:rowOff>
              </to>
            </anchor>
          </controlPr>
        </control>
      </mc:Choice>
      <mc:Fallback>
        <control shapeId="2053" r:id="rId8" name="ComboBox3"/>
      </mc:Fallback>
    </mc:AlternateContent>
    <mc:AlternateContent xmlns:mc="http://schemas.openxmlformats.org/markup-compatibility/2006">
      <mc:Choice Requires="x14">
        <control shapeId="2054" r:id="rId9" name="ComboBox5">
          <controlPr locked="0" defaultSize="0" autoLine="0" listFillRange="B39:B163" r:id="rId5">
            <anchor moveWithCells="1" sizeWithCells="1">
              <from>
                <xdr:col>2</xdr:col>
                <xdr:colOff>38100</xdr:colOff>
                <xdr:row>10</xdr:row>
                <xdr:rowOff>47625</xdr:rowOff>
              </from>
              <to>
                <xdr:col>6</xdr:col>
                <xdr:colOff>2228850</xdr:colOff>
                <xdr:row>10</xdr:row>
                <xdr:rowOff>361950</xdr:rowOff>
              </to>
            </anchor>
          </controlPr>
        </control>
      </mc:Choice>
      <mc:Fallback>
        <control shapeId="2054" r:id="rId9" name="ComboBox5"/>
      </mc:Fallback>
    </mc:AlternateContent>
    <mc:AlternateContent xmlns:mc="http://schemas.openxmlformats.org/markup-compatibility/2006">
      <mc:Choice Requires="x14">
        <control shapeId="2055" r:id="rId10" name="ComboBox6">
          <controlPr locked="0" defaultSize="0" autoLine="0" listFillRange="B39:B163" r:id="rId5">
            <anchor moveWithCells="1" sizeWithCells="1">
              <from>
                <xdr:col>2</xdr:col>
                <xdr:colOff>47625</xdr:colOff>
                <xdr:row>11</xdr:row>
                <xdr:rowOff>47625</xdr:rowOff>
              </from>
              <to>
                <xdr:col>6</xdr:col>
                <xdr:colOff>2238375</xdr:colOff>
                <xdr:row>11</xdr:row>
                <xdr:rowOff>361950</xdr:rowOff>
              </to>
            </anchor>
          </controlPr>
        </control>
      </mc:Choice>
      <mc:Fallback>
        <control shapeId="2055" r:id="rId10" name="ComboBox6"/>
      </mc:Fallback>
    </mc:AlternateContent>
    <mc:AlternateContent xmlns:mc="http://schemas.openxmlformats.org/markup-compatibility/2006">
      <mc:Choice Requires="x14">
        <control shapeId="2056" r:id="rId11" name="ComboBox7">
          <controlPr locked="0" defaultSize="0" autoLine="0" listFillRange="B39:B163" r:id="rId5">
            <anchor moveWithCells="1" sizeWithCells="1">
              <from>
                <xdr:col>2</xdr:col>
                <xdr:colOff>38100</xdr:colOff>
                <xdr:row>12</xdr:row>
                <xdr:rowOff>47625</xdr:rowOff>
              </from>
              <to>
                <xdr:col>6</xdr:col>
                <xdr:colOff>2228850</xdr:colOff>
                <xdr:row>12</xdr:row>
                <xdr:rowOff>361950</xdr:rowOff>
              </to>
            </anchor>
          </controlPr>
        </control>
      </mc:Choice>
      <mc:Fallback>
        <control shapeId="2056" r:id="rId11" name="ComboBox7"/>
      </mc:Fallback>
    </mc:AlternateContent>
    <mc:AlternateContent xmlns:mc="http://schemas.openxmlformats.org/markup-compatibility/2006">
      <mc:Choice Requires="x14">
        <control shapeId="2057" r:id="rId12" name="ComboBox8">
          <controlPr locked="0" defaultSize="0" autoLine="0" listFillRange="B39:B163" r:id="rId5">
            <anchor moveWithCells="1" sizeWithCells="1">
              <from>
                <xdr:col>2</xdr:col>
                <xdr:colOff>38100</xdr:colOff>
                <xdr:row>13</xdr:row>
                <xdr:rowOff>47625</xdr:rowOff>
              </from>
              <to>
                <xdr:col>6</xdr:col>
                <xdr:colOff>2228850</xdr:colOff>
                <xdr:row>13</xdr:row>
                <xdr:rowOff>361950</xdr:rowOff>
              </to>
            </anchor>
          </controlPr>
        </control>
      </mc:Choice>
      <mc:Fallback>
        <control shapeId="2057" r:id="rId12" name="ComboBox8"/>
      </mc:Fallback>
    </mc:AlternateContent>
    <mc:AlternateContent xmlns:mc="http://schemas.openxmlformats.org/markup-compatibility/2006">
      <mc:Choice Requires="x14">
        <control shapeId="2058" r:id="rId13" name="ComboBox9">
          <controlPr locked="0" defaultSize="0" autoLine="0" listFillRange="B39:B163" r:id="rId5">
            <anchor moveWithCells="1" sizeWithCells="1">
              <from>
                <xdr:col>2</xdr:col>
                <xdr:colOff>47625</xdr:colOff>
                <xdr:row>14</xdr:row>
                <xdr:rowOff>47625</xdr:rowOff>
              </from>
              <to>
                <xdr:col>6</xdr:col>
                <xdr:colOff>2238375</xdr:colOff>
                <xdr:row>14</xdr:row>
                <xdr:rowOff>361950</xdr:rowOff>
              </to>
            </anchor>
          </controlPr>
        </control>
      </mc:Choice>
      <mc:Fallback>
        <control shapeId="2058" r:id="rId13" name="ComboBox9"/>
      </mc:Fallback>
    </mc:AlternateContent>
    <mc:AlternateContent xmlns:mc="http://schemas.openxmlformats.org/markup-compatibility/2006">
      <mc:Choice Requires="x14">
        <control shapeId="2059" r:id="rId14" name="ComboBox10">
          <controlPr locked="0" defaultSize="0" autoLine="0" listFillRange="B39:B163" r:id="rId5">
            <anchor moveWithCells="1" sizeWithCells="1">
              <from>
                <xdr:col>2</xdr:col>
                <xdr:colOff>47625</xdr:colOff>
                <xdr:row>15</xdr:row>
                <xdr:rowOff>57150</xdr:rowOff>
              </from>
              <to>
                <xdr:col>6</xdr:col>
                <xdr:colOff>2238375</xdr:colOff>
                <xdr:row>15</xdr:row>
                <xdr:rowOff>371475</xdr:rowOff>
              </to>
            </anchor>
          </controlPr>
        </control>
      </mc:Choice>
      <mc:Fallback>
        <control shapeId="2059" r:id="rId14" name="ComboBox10"/>
      </mc:Fallback>
    </mc:AlternateContent>
    <mc:AlternateContent xmlns:mc="http://schemas.openxmlformats.org/markup-compatibility/2006">
      <mc:Choice Requires="x14">
        <control shapeId="2060" r:id="rId15" name="ComboBox11">
          <controlPr locked="0" defaultSize="0" autoLine="0" listFillRange="B39:B163" r:id="rId5">
            <anchor moveWithCells="1" sizeWithCells="1">
              <from>
                <xdr:col>2</xdr:col>
                <xdr:colOff>47625</xdr:colOff>
                <xdr:row>16</xdr:row>
                <xdr:rowOff>47625</xdr:rowOff>
              </from>
              <to>
                <xdr:col>6</xdr:col>
                <xdr:colOff>2238375</xdr:colOff>
                <xdr:row>16</xdr:row>
                <xdr:rowOff>361950</xdr:rowOff>
              </to>
            </anchor>
          </controlPr>
        </control>
      </mc:Choice>
      <mc:Fallback>
        <control shapeId="2060" r:id="rId15" name="ComboBox11"/>
      </mc:Fallback>
    </mc:AlternateContent>
    <mc:AlternateContent xmlns:mc="http://schemas.openxmlformats.org/markup-compatibility/2006">
      <mc:Choice Requires="x14">
        <control shapeId="2061" r:id="rId16" name="ComboBox12">
          <controlPr locked="0" defaultSize="0" autoLine="0" listFillRange="B39:B163" r:id="rId5">
            <anchor moveWithCells="1" sizeWithCells="1">
              <from>
                <xdr:col>2</xdr:col>
                <xdr:colOff>47625</xdr:colOff>
                <xdr:row>18</xdr:row>
                <xdr:rowOff>47625</xdr:rowOff>
              </from>
              <to>
                <xdr:col>6</xdr:col>
                <xdr:colOff>2238375</xdr:colOff>
                <xdr:row>18</xdr:row>
                <xdr:rowOff>361950</xdr:rowOff>
              </to>
            </anchor>
          </controlPr>
        </control>
      </mc:Choice>
      <mc:Fallback>
        <control shapeId="2061" r:id="rId16" name="ComboBox12"/>
      </mc:Fallback>
    </mc:AlternateContent>
    <mc:AlternateContent xmlns:mc="http://schemas.openxmlformats.org/markup-compatibility/2006">
      <mc:Choice Requires="x14">
        <control shapeId="2062" r:id="rId17" name="ComboBox13">
          <controlPr locked="0" defaultSize="0" autoLine="0" listFillRange="B39:B163" r:id="rId5">
            <anchor moveWithCells="1" sizeWithCells="1">
              <from>
                <xdr:col>2</xdr:col>
                <xdr:colOff>47625</xdr:colOff>
                <xdr:row>19</xdr:row>
                <xdr:rowOff>47625</xdr:rowOff>
              </from>
              <to>
                <xdr:col>6</xdr:col>
                <xdr:colOff>2238375</xdr:colOff>
                <xdr:row>19</xdr:row>
                <xdr:rowOff>361950</xdr:rowOff>
              </to>
            </anchor>
          </controlPr>
        </control>
      </mc:Choice>
      <mc:Fallback>
        <control shapeId="2062" r:id="rId17" name="ComboBox13"/>
      </mc:Fallback>
    </mc:AlternateContent>
    <mc:AlternateContent xmlns:mc="http://schemas.openxmlformats.org/markup-compatibility/2006">
      <mc:Choice Requires="x14">
        <control shapeId="2063" r:id="rId18" name="ComboBox14">
          <controlPr locked="0" defaultSize="0" autoLine="0" listFillRange="B39:B163" r:id="rId5">
            <anchor moveWithCells="1" sizeWithCells="1">
              <from>
                <xdr:col>2</xdr:col>
                <xdr:colOff>38100</xdr:colOff>
                <xdr:row>20</xdr:row>
                <xdr:rowOff>47625</xdr:rowOff>
              </from>
              <to>
                <xdr:col>6</xdr:col>
                <xdr:colOff>2228850</xdr:colOff>
                <xdr:row>20</xdr:row>
                <xdr:rowOff>361950</xdr:rowOff>
              </to>
            </anchor>
          </controlPr>
        </control>
      </mc:Choice>
      <mc:Fallback>
        <control shapeId="2063" r:id="rId18" name="ComboBox14"/>
      </mc:Fallback>
    </mc:AlternateContent>
    <mc:AlternateContent xmlns:mc="http://schemas.openxmlformats.org/markup-compatibility/2006">
      <mc:Choice Requires="x14">
        <control shapeId="2064" r:id="rId19" name="ComboBox15">
          <controlPr locked="0" defaultSize="0" autoLine="0" listFillRange="B39:B163" r:id="rId5">
            <anchor moveWithCells="1" sizeWithCells="1">
              <from>
                <xdr:col>2</xdr:col>
                <xdr:colOff>47625</xdr:colOff>
                <xdr:row>21</xdr:row>
                <xdr:rowOff>47625</xdr:rowOff>
              </from>
              <to>
                <xdr:col>6</xdr:col>
                <xdr:colOff>2238375</xdr:colOff>
                <xdr:row>21</xdr:row>
                <xdr:rowOff>361950</xdr:rowOff>
              </to>
            </anchor>
          </controlPr>
        </control>
      </mc:Choice>
      <mc:Fallback>
        <control shapeId="2064" r:id="rId19" name="ComboBox15"/>
      </mc:Fallback>
    </mc:AlternateContent>
    <mc:AlternateContent xmlns:mc="http://schemas.openxmlformats.org/markup-compatibility/2006">
      <mc:Choice Requires="x14">
        <control shapeId="2065" r:id="rId20" name="ComboBox16">
          <controlPr locked="0" defaultSize="0" autoLine="0" listFillRange="B39:B163" r:id="rId5">
            <anchor moveWithCells="1" sizeWithCells="1">
              <from>
                <xdr:col>2</xdr:col>
                <xdr:colOff>47625</xdr:colOff>
                <xdr:row>22</xdr:row>
                <xdr:rowOff>47625</xdr:rowOff>
              </from>
              <to>
                <xdr:col>6</xdr:col>
                <xdr:colOff>2238375</xdr:colOff>
                <xdr:row>22</xdr:row>
                <xdr:rowOff>361950</xdr:rowOff>
              </to>
            </anchor>
          </controlPr>
        </control>
      </mc:Choice>
      <mc:Fallback>
        <control shapeId="2065" r:id="rId20" name="ComboBox16"/>
      </mc:Fallback>
    </mc:AlternateContent>
    <mc:AlternateContent xmlns:mc="http://schemas.openxmlformats.org/markup-compatibility/2006">
      <mc:Choice Requires="x14">
        <control shapeId="2066" r:id="rId21" name="ComboBox17">
          <controlPr locked="0" defaultSize="0" autoLine="0" listFillRange="B39:B163" r:id="rId5">
            <anchor moveWithCells="1" sizeWithCells="1">
              <from>
                <xdr:col>2</xdr:col>
                <xdr:colOff>47625</xdr:colOff>
                <xdr:row>23</xdr:row>
                <xdr:rowOff>47625</xdr:rowOff>
              </from>
              <to>
                <xdr:col>6</xdr:col>
                <xdr:colOff>2238375</xdr:colOff>
                <xdr:row>23</xdr:row>
                <xdr:rowOff>361950</xdr:rowOff>
              </to>
            </anchor>
          </controlPr>
        </control>
      </mc:Choice>
      <mc:Fallback>
        <control shapeId="2066" r:id="rId21" name="ComboBox17"/>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69"/>
  <sheetViews>
    <sheetView showGridLines="0" showZeros="0" view="pageBreakPreview" topLeftCell="A11" zoomScale="75" zoomScaleNormal="75" zoomScaleSheetLayoutView="75" workbookViewId="0">
      <selection activeCell="G52" sqref="G52"/>
    </sheetView>
  </sheetViews>
  <sheetFormatPr defaultColWidth="14.7109375" defaultRowHeight="12.75" x14ac:dyDescent="0.2"/>
  <cols>
    <col min="1" max="1" width="8.7109375" style="88" customWidth="1"/>
    <col min="2" max="2" width="36" style="88" customWidth="1"/>
    <col min="3" max="3" width="43.7109375" style="88" customWidth="1"/>
    <col min="4" max="4" width="10.140625" style="88" customWidth="1"/>
    <col min="5" max="7" width="19" style="88" customWidth="1"/>
    <col min="8" max="16384" width="14.7109375" style="88"/>
  </cols>
  <sheetData>
    <row r="1" spans="1:7" ht="15.75" x14ac:dyDescent="0.2">
      <c r="A1" s="548">
        <f>'Sal. PT-Page 3'!C2</f>
        <v>0</v>
      </c>
      <c r="B1" s="549"/>
      <c r="C1" s="549"/>
      <c r="D1" s="549"/>
      <c r="E1" s="549"/>
      <c r="F1" s="549"/>
      <c r="G1" s="549"/>
    </row>
    <row r="2" spans="1:7" ht="15.75" customHeight="1" x14ac:dyDescent="0.2">
      <c r="A2" s="70"/>
      <c r="B2" s="386" t="str">
        <f>'Sal. PT-Page 3'!B2</f>
        <v>Department of Youth and Community Development BUDGET MODIFICATION FORM FY 2020</v>
      </c>
      <c r="C2" s="125"/>
      <c r="D2" s="125"/>
      <c r="E2" s="125"/>
      <c r="F2" s="125"/>
      <c r="G2" s="125"/>
    </row>
    <row r="3" spans="1:7" ht="18.75" x14ac:dyDescent="0.25">
      <c r="F3" s="5" t="s">
        <v>1</v>
      </c>
      <c r="G3" s="198">
        <f>'Summary-Page 1'!G4</f>
        <v>0</v>
      </c>
    </row>
    <row r="4" spans="1:7" ht="18.75" x14ac:dyDescent="0.25">
      <c r="F4" s="5" t="s">
        <v>3</v>
      </c>
      <c r="G4" s="198">
        <f>'Summary-Page 1'!G5</f>
        <v>0</v>
      </c>
    </row>
    <row r="5" spans="1:7" ht="19.5" thickBot="1" x14ac:dyDescent="0.3">
      <c r="F5" s="5" t="s">
        <v>105</v>
      </c>
      <c r="G5" s="270">
        <f>'Summary-Page 1'!G6</f>
        <v>0</v>
      </c>
    </row>
    <row r="6" spans="1:7" ht="22.9" customHeight="1" x14ac:dyDescent="0.25">
      <c r="A6" s="5"/>
      <c r="E6" s="271" t="s">
        <v>19</v>
      </c>
      <c r="F6" s="272" t="s">
        <v>20</v>
      </c>
      <c r="G6" s="273" t="s">
        <v>60</v>
      </c>
    </row>
    <row r="7" spans="1:7" ht="22.9" customHeight="1" thickBot="1" x14ac:dyDescent="0.3">
      <c r="A7" s="71"/>
      <c r="B7" s="72"/>
      <c r="C7" s="126"/>
      <c r="D7" s="126"/>
      <c r="E7" s="274" t="s">
        <v>24</v>
      </c>
      <c r="F7" s="73" t="s">
        <v>25</v>
      </c>
      <c r="G7" s="275" t="s">
        <v>24</v>
      </c>
    </row>
    <row r="8" spans="1:7" ht="22.5" hidden="1" customHeight="1" x14ac:dyDescent="0.2">
      <c r="A8" s="127" t="s">
        <v>61</v>
      </c>
      <c r="B8" s="128"/>
      <c r="C8" s="128"/>
      <c r="D8" s="128"/>
      <c r="E8" s="276"/>
      <c r="F8" s="128"/>
      <c r="G8" s="277"/>
    </row>
    <row r="9" spans="1:7" ht="24" hidden="1" customHeight="1" x14ac:dyDescent="0.25">
      <c r="B9" s="129"/>
      <c r="C9" s="129"/>
      <c r="D9" s="129"/>
      <c r="E9" s="278"/>
      <c r="F9" s="130"/>
      <c r="G9" s="279"/>
    </row>
    <row r="10" spans="1:7" ht="24.75" hidden="1" customHeight="1" x14ac:dyDescent="0.25">
      <c r="A10" s="74"/>
      <c r="E10" s="280"/>
      <c r="F10" s="75"/>
      <c r="G10" s="281"/>
    </row>
    <row r="11" spans="1:7" ht="19.5" customHeight="1" thickTop="1" x14ac:dyDescent="0.2">
      <c r="A11" s="55" t="s">
        <v>62</v>
      </c>
      <c r="B11" s="15"/>
      <c r="C11" s="15"/>
      <c r="D11" s="15"/>
      <c r="E11" s="282"/>
      <c r="F11" s="56"/>
      <c r="G11" s="283"/>
    </row>
    <row r="12" spans="1:7" ht="21" customHeight="1" x14ac:dyDescent="0.25">
      <c r="A12" s="57" t="s">
        <v>63</v>
      </c>
      <c r="B12" s="5" t="s">
        <v>64</v>
      </c>
      <c r="C12" s="15"/>
      <c r="D12" s="15"/>
      <c r="E12" s="284"/>
      <c r="F12" s="236"/>
      <c r="G12" s="285">
        <f>E12+F12</f>
        <v>0</v>
      </c>
    </row>
    <row r="13" spans="1:7" ht="24.75" customHeight="1" x14ac:dyDescent="0.2">
      <c r="A13" s="58"/>
      <c r="B13" s="58" t="s">
        <v>498</v>
      </c>
      <c r="C13" s="58"/>
      <c r="D13" s="58"/>
      <c r="E13" s="286"/>
      <c r="F13" s="76"/>
      <c r="G13" s="287"/>
    </row>
    <row r="14" spans="1:7" ht="24.75" customHeight="1" x14ac:dyDescent="0.2">
      <c r="A14" s="319" t="s">
        <v>573</v>
      </c>
      <c r="B14" s="320"/>
      <c r="C14" s="321"/>
      <c r="D14" s="320"/>
      <c r="E14" s="294"/>
      <c r="F14" s="321"/>
      <c r="G14" s="322"/>
    </row>
    <row r="15" spans="1:7" ht="24.75" customHeight="1" x14ac:dyDescent="0.25">
      <c r="A15" s="245" t="s">
        <v>496</v>
      </c>
      <c r="B15" s="241"/>
      <c r="C15" s="242"/>
      <c r="D15" s="241"/>
      <c r="E15" s="288"/>
      <c r="F15" s="247">
        <f>'Summary-Page 1'!G20*7.65%</f>
        <v>0</v>
      </c>
      <c r="G15" s="318"/>
    </row>
    <row r="16" spans="1:7" ht="24.75" customHeight="1" thickBot="1" x14ac:dyDescent="0.3">
      <c r="A16" s="246" t="s">
        <v>497</v>
      </c>
      <c r="B16" s="243"/>
      <c r="C16" s="244"/>
      <c r="D16" s="243"/>
      <c r="E16" s="288"/>
      <c r="F16" s="247">
        <f>'Summary-Page 1'!G20*35%</f>
        <v>0</v>
      </c>
      <c r="G16" s="318"/>
    </row>
    <row r="17" spans="1:9" ht="21" customHeight="1" x14ac:dyDescent="0.25">
      <c r="A17" s="55">
        <v>1300</v>
      </c>
      <c r="B17" s="2" t="s">
        <v>563</v>
      </c>
      <c r="C17" s="18"/>
      <c r="D17" s="18"/>
      <c r="E17" s="300"/>
      <c r="F17" s="301"/>
      <c r="G17" s="302">
        <f>E17</f>
        <v>0</v>
      </c>
    </row>
    <row r="18" spans="1:9" ht="24.75" customHeight="1" x14ac:dyDescent="0.25">
      <c r="A18" s="15"/>
      <c r="B18" s="18"/>
      <c r="C18" s="263" t="s">
        <v>510</v>
      </c>
      <c r="D18" s="15"/>
      <c r="E18" s="289"/>
      <c r="F18" s="27"/>
      <c r="G18" s="290"/>
      <c r="H18" s="18"/>
      <c r="I18" s="18"/>
    </row>
    <row r="19" spans="1:9" ht="59.25" customHeight="1" x14ac:dyDescent="0.2">
      <c r="A19" s="15"/>
      <c r="B19" s="18"/>
      <c r="C19" s="262" t="s">
        <v>562</v>
      </c>
      <c r="D19" s="40"/>
      <c r="E19" s="291"/>
      <c r="F19" s="59"/>
      <c r="G19" s="290"/>
      <c r="H19" s="18"/>
      <c r="I19" s="18"/>
    </row>
    <row r="20" spans="1:9" ht="22.5" hidden="1" customHeight="1" x14ac:dyDescent="0.2">
      <c r="A20" s="131" t="s">
        <v>65</v>
      </c>
      <c r="B20" s="132"/>
      <c r="C20" s="132"/>
      <c r="D20" s="132"/>
      <c r="E20" s="292"/>
      <c r="F20" s="132"/>
      <c r="G20" s="293"/>
      <c r="H20" s="59"/>
      <c r="I20" s="59"/>
    </row>
    <row r="21" spans="1:9" ht="21" customHeight="1" x14ac:dyDescent="0.25">
      <c r="A21" s="12" t="s">
        <v>31</v>
      </c>
      <c r="B21" s="2" t="s">
        <v>511</v>
      </c>
      <c r="D21" s="2"/>
      <c r="E21" s="310">
        <f>SUM(E24,E26,E28,E30,E32)+SUM('Additional Info-Page 6'!F10:F22)</f>
        <v>0</v>
      </c>
      <c r="F21" s="240">
        <f>SUM(F24,F26,F28,F30,F32)+SUM('Additional Info-Page 6'!G10:G22)</f>
        <v>0</v>
      </c>
      <c r="G21" s="285">
        <f>E21+F21</f>
        <v>0</v>
      </c>
    </row>
    <row r="22" spans="1:9" ht="18" customHeight="1" x14ac:dyDescent="0.25">
      <c r="A22" s="12"/>
      <c r="B22" s="2"/>
      <c r="C22" s="343" t="s">
        <v>66</v>
      </c>
      <c r="D22" s="75"/>
      <c r="E22" s="367"/>
      <c r="F22" s="315"/>
      <c r="G22" s="316"/>
    </row>
    <row r="23" spans="1:9" ht="5.25" customHeight="1" x14ac:dyDescent="0.25">
      <c r="A23" s="12"/>
      <c r="B23" s="75"/>
      <c r="C23" s="303"/>
      <c r="D23" s="75"/>
      <c r="E23" s="367"/>
      <c r="F23" s="315"/>
      <c r="G23" s="317"/>
    </row>
    <row r="24" spans="1:9" ht="21" customHeight="1" x14ac:dyDescent="0.25">
      <c r="A24" s="88">
        <v>1</v>
      </c>
      <c r="B24" s="552"/>
      <c r="C24" s="553"/>
      <c r="D24" s="554"/>
      <c r="E24" s="284"/>
      <c r="F24" s="236"/>
      <c r="G24" s="285">
        <f>E24+F24</f>
        <v>0</v>
      </c>
    </row>
    <row r="25" spans="1:9" ht="8.1" customHeight="1" x14ac:dyDescent="0.25">
      <c r="B25" s="76"/>
      <c r="C25" s="345"/>
      <c r="D25" s="265"/>
      <c r="E25" s="367"/>
      <c r="F25" s="315"/>
      <c r="G25" s="317"/>
    </row>
    <row r="26" spans="1:9" ht="18" customHeight="1" x14ac:dyDescent="0.25">
      <c r="A26" s="88">
        <v>2</v>
      </c>
      <c r="B26" s="552"/>
      <c r="C26" s="553"/>
      <c r="D26" s="554"/>
      <c r="E26" s="284"/>
      <c r="F26" s="236"/>
      <c r="G26" s="285">
        <f>E26+F26</f>
        <v>0</v>
      </c>
    </row>
    <row r="27" spans="1:9" ht="8.1" customHeight="1" x14ac:dyDescent="0.25">
      <c r="B27" s="136"/>
      <c r="C27" s="345"/>
      <c r="D27" s="265"/>
      <c r="E27" s="367"/>
      <c r="F27" s="315"/>
      <c r="G27" s="317"/>
    </row>
    <row r="28" spans="1:9" ht="18" customHeight="1" x14ac:dyDescent="0.25">
      <c r="A28" s="88">
        <v>3</v>
      </c>
      <c r="B28" s="552"/>
      <c r="C28" s="553"/>
      <c r="D28" s="554"/>
      <c r="E28" s="284"/>
      <c r="F28" s="236"/>
      <c r="G28" s="285">
        <f>E28+F28</f>
        <v>0</v>
      </c>
    </row>
    <row r="29" spans="1:9" ht="8.1" customHeight="1" x14ac:dyDescent="0.25">
      <c r="B29" s="136"/>
      <c r="C29" s="345"/>
      <c r="D29" s="265"/>
      <c r="E29" s="367"/>
      <c r="F29" s="315"/>
      <c r="G29" s="317"/>
    </row>
    <row r="30" spans="1:9" ht="18" customHeight="1" x14ac:dyDescent="0.25">
      <c r="A30" s="88">
        <v>4</v>
      </c>
      <c r="B30" s="552"/>
      <c r="C30" s="553"/>
      <c r="D30" s="554"/>
      <c r="E30" s="284"/>
      <c r="F30" s="236"/>
      <c r="G30" s="285">
        <f>E30+F30</f>
        <v>0</v>
      </c>
    </row>
    <row r="31" spans="1:9" ht="8.1" customHeight="1" x14ac:dyDescent="0.25">
      <c r="B31" s="136"/>
      <c r="C31" s="345"/>
      <c r="D31" s="265"/>
      <c r="E31" s="367"/>
      <c r="F31" s="315"/>
      <c r="G31" s="317"/>
    </row>
    <row r="32" spans="1:9" ht="18" customHeight="1" x14ac:dyDescent="0.25">
      <c r="A32" s="88">
        <v>5</v>
      </c>
      <c r="B32" s="552"/>
      <c r="C32" s="553"/>
      <c r="D32" s="554"/>
      <c r="E32" s="284"/>
      <c r="F32" s="236"/>
      <c r="G32" s="285">
        <f>E32+F32</f>
        <v>0</v>
      </c>
    </row>
    <row r="33" spans="1:7" ht="8.1" customHeight="1" x14ac:dyDescent="0.25">
      <c r="B33" s="299"/>
      <c r="C33" s="298"/>
      <c r="D33" s="265"/>
      <c r="E33" s="367"/>
      <c r="F33" s="315"/>
      <c r="G33" s="317"/>
    </row>
    <row r="34" spans="1:7" ht="18" customHeight="1" thickBot="1" x14ac:dyDescent="0.3">
      <c r="B34" s="299"/>
      <c r="C34" s="298"/>
      <c r="D34" s="265"/>
      <c r="E34" s="367"/>
      <c r="F34" s="315"/>
      <c r="G34" s="317"/>
    </row>
    <row r="35" spans="1:7" ht="18" customHeight="1" thickBot="1" x14ac:dyDescent="0.3">
      <c r="A35" s="12" t="s">
        <v>32</v>
      </c>
      <c r="B35" s="2" t="s">
        <v>572</v>
      </c>
      <c r="C35" s="268"/>
      <c r="D35" s="75"/>
      <c r="E35" s="311">
        <f>SUM(E37,E39,E41,E43,E45)+SUM('Additional Info-Page 6'!F26:F28)</f>
        <v>0</v>
      </c>
      <c r="F35" s="311">
        <f>SUM(F37,F39,F41,F43,F45)+SUM('Additional Info-Page 6'!G26:G28)</f>
        <v>0</v>
      </c>
      <c r="G35" s="395">
        <f>SUM(G37,G39,G41,G43,G45)+SUM('Additional Info-Page 6'!H26:H28)</f>
        <v>0</v>
      </c>
    </row>
    <row r="36" spans="1:7" ht="8.1" customHeight="1" x14ac:dyDescent="0.25">
      <c r="A36" s="12"/>
      <c r="B36" s="558"/>
      <c r="C36" s="559"/>
      <c r="D36" s="559"/>
      <c r="E36" s="321"/>
      <c r="F36" s="76"/>
      <c r="G36" s="287"/>
    </row>
    <row r="37" spans="1:7" ht="18" customHeight="1" x14ac:dyDescent="0.25">
      <c r="A37" s="88">
        <v>1</v>
      </c>
      <c r="B37" s="552"/>
      <c r="C37" s="553"/>
      <c r="D37" s="554"/>
      <c r="E37" s="284"/>
      <c r="F37" s="236"/>
      <c r="G37" s="285">
        <f>E37+F37</f>
        <v>0</v>
      </c>
    </row>
    <row r="38" spans="1:7" ht="8.1" customHeight="1" x14ac:dyDescent="0.25">
      <c r="B38" s="76"/>
      <c r="C38" s="345"/>
      <c r="D38" s="265"/>
      <c r="E38" s="367"/>
      <c r="F38" s="315"/>
      <c r="G38" s="317"/>
    </row>
    <row r="39" spans="1:7" ht="18" customHeight="1" x14ac:dyDescent="0.25">
      <c r="A39" s="88">
        <v>2</v>
      </c>
      <c r="B39" s="552"/>
      <c r="C39" s="553"/>
      <c r="D39" s="554"/>
      <c r="E39" s="284"/>
      <c r="F39" s="236"/>
      <c r="G39" s="285">
        <f>E39+F39</f>
        <v>0</v>
      </c>
    </row>
    <row r="40" spans="1:7" ht="8.1" customHeight="1" x14ac:dyDescent="0.25">
      <c r="B40" s="368"/>
      <c r="C40" s="369"/>
      <c r="D40" s="370"/>
      <c r="E40" s="367"/>
      <c r="F40" s="315"/>
      <c r="G40" s="317"/>
    </row>
    <row r="41" spans="1:7" ht="18" customHeight="1" x14ac:dyDescent="0.25">
      <c r="A41" s="88">
        <v>3</v>
      </c>
      <c r="B41" s="552"/>
      <c r="C41" s="553"/>
      <c r="D41" s="554"/>
      <c r="E41" s="284"/>
      <c r="F41" s="236"/>
      <c r="G41" s="285">
        <f>E41+F41</f>
        <v>0</v>
      </c>
    </row>
    <row r="42" spans="1:7" ht="8.1" customHeight="1" x14ac:dyDescent="0.25">
      <c r="B42" s="136"/>
      <c r="C42" s="345"/>
      <c r="D42" s="265"/>
      <c r="E42" s="367"/>
      <c r="F42" s="315"/>
      <c r="G42" s="317"/>
    </row>
    <row r="43" spans="1:7" ht="18" customHeight="1" x14ac:dyDescent="0.25">
      <c r="A43" s="88">
        <v>4</v>
      </c>
      <c r="B43" s="552"/>
      <c r="C43" s="553"/>
      <c r="D43" s="554"/>
      <c r="E43" s="284"/>
      <c r="F43" s="236"/>
      <c r="G43" s="285">
        <f>E43+F43</f>
        <v>0</v>
      </c>
    </row>
    <row r="44" spans="1:7" ht="8.1" customHeight="1" x14ac:dyDescent="0.25">
      <c r="B44" s="136"/>
      <c r="C44" s="345"/>
      <c r="D44" s="265"/>
      <c r="E44" s="367"/>
      <c r="F44" s="315"/>
      <c r="G44" s="317"/>
    </row>
    <row r="45" spans="1:7" ht="18" customHeight="1" x14ac:dyDescent="0.25">
      <c r="A45" s="88">
        <v>5</v>
      </c>
      <c r="B45" s="552"/>
      <c r="C45" s="553"/>
      <c r="D45" s="554"/>
      <c r="E45" s="348"/>
      <c r="F45" s="349"/>
      <c r="G45" s="372">
        <f>E45+F45</f>
        <v>0</v>
      </c>
    </row>
    <row r="46" spans="1:7" ht="18" customHeight="1" x14ac:dyDescent="0.25">
      <c r="B46" s="371"/>
      <c r="C46" s="363"/>
      <c r="D46" s="373"/>
      <c r="E46" s="374"/>
      <c r="F46" s="374"/>
      <c r="G46" s="375"/>
    </row>
    <row r="47" spans="1:7" ht="17.25" customHeight="1" thickBot="1" x14ac:dyDescent="0.3">
      <c r="A47" s="269">
        <v>2300</v>
      </c>
      <c r="B47" s="75" t="s">
        <v>554</v>
      </c>
      <c r="C47" s="268"/>
      <c r="D47" s="75"/>
      <c r="E47" s="392"/>
      <c r="F47" s="393"/>
      <c r="G47" s="394">
        <f>E47+F47</f>
        <v>0</v>
      </c>
    </row>
    <row r="48" spans="1:7" ht="20.25" customHeight="1" thickBot="1" x14ac:dyDescent="0.3">
      <c r="A48" s="268"/>
      <c r="B48" s="557"/>
      <c r="C48" s="553"/>
      <c r="D48" s="553"/>
      <c r="E48" s="507"/>
      <c r="F48" s="508"/>
      <c r="G48" s="391">
        <f>E48+F48</f>
        <v>0</v>
      </c>
    </row>
    <row r="49" spans="1:7" ht="21" customHeight="1" x14ac:dyDescent="0.25">
      <c r="A49" s="17"/>
      <c r="B49" s="557"/>
      <c r="C49" s="553"/>
      <c r="D49" s="553"/>
      <c r="E49" s="314"/>
      <c r="F49" s="315"/>
      <c r="G49" s="317"/>
    </row>
    <row r="50" spans="1:7" ht="20.25" customHeight="1" thickBot="1" x14ac:dyDescent="0.3">
      <c r="A50" s="78"/>
      <c r="B50" s="550"/>
      <c r="C50" s="551"/>
      <c r="D50" s="551"/>
      <c r="E50" s="295"/>
      <c r="F50" s="296"/>
      <c r="G50" s="297"/>
    </row>
    <row r="51" spans="1:7" ht="13.5" customHeight="1" x14ac:dyDescent="0.25">
      <c r="B51" s="266"/>
      <c r="C51" s="267"/>
      <c r="D51" s="265"/>
      <c r="E51" s="76"/>
      <c r="F51" s="76"/>
      <c r="G51" s="287"/>
    </row>
    <row r="52" spans="1:7" ht="20.25" customHeight="1" x14ac:dyDescent="0.25">
      <c r="A52" s="12">
        <v>2400</v>
      </c>
      <c r="B52" s="359" t="s">
        <v>544</v>
      </c>
      <c r="C52" s="357" t="s">
        <v>543</v>
      </c>
      <c r="D52" s="358"/>
      <c r="E52" s="376">
        <f>SUM(E53:E58)</f>
        <v>0</v>
      </c>
      <c r="F52" s="376">
        <f>F53+F54+F55+F56+F57+F58</f>
        <v>0</v>
      </c>
      <c r="G52" s="346">
        <f>SUM(G53:G58)</f>
        <v>0</v>
      </c>
    </row>
    <row r="53" spans="1:7" ht="21" customHeight="1" x14ac:dyDescent="0.25">
      <c r="A53" s="12">
        <v>1</v>
      </c>
      <c r="B53" s="364"/>
      <c r="C53" s="564"/>
      <c r="D53" s="565"/>
      <c r="E53" s="284"/>
      <c r="F53" s="236"/>
      <c r="G53" s="285">
        <f t="shared" ref="G53:G58" si="0">E53+F53</f>
        <v>0</v>
      </c>
    </row>
    <row r="54" spans="1:7" ht="21" customHeight="1" x14ac:dyDescent="0.25">
      <c r="A54" s="12">
        <v>2</v>
      </c>
      <c r="B54" s="364"/>
      <c r="C54" s="560"/>
      <c r="D54" s="561"/>
      <c r="E54" s="284"/>
      <c r="F54" s="236"/>
      <c r="G54" s="285">
        <f t="shared" si="0"/>
        <v>0</v>
      </c>
    </row>
    <row r="55" spans="1:7" ht="21" customHeight="1" x14ac:dyDescent="0.25">
      <c r="A55" s="12">
        <v>3</v>
      </c>
      <c r="B55" s="366"/>
      <c r="C55" s="560"/>
      <c r="D55" s="561"/>
      <c r="E55" s="284"/>
      <c r="F55" s="236"/>
      <c r="G55" s="285">
        <f t="shared" si="0"/>
        <v>0</v>
      </c>
    </row>
    <row r="56" spans="1:7" ht="20.25" customHeight="1" x14ac:dyDescent="0.25">
      <c r="A56" s="269">
        <v>4</v>
      </c>
      <c r="B56" s="364"/>
      <c r="C56" s="564"/>
      <c r="D56" s="565"/>
      <c r="E56" s="284"/>
      <c r="F56" s="236"/>
      <c r="G56" s="285">
        <f t="shared" si="0"/>
        <v>0</v>
      </c>
    </row>
    <row r="57" spans="1:7" ht="20.25" customHeight="1" x14ac:dyDescent="0.25">
      <c r="A57" s="269">
        <v>5</v>
      </c>
      <c r="B57" s="364"/>
      <c r="C57" s="560"/>
      <c r="D57" s="561"/>
      <c r="E57" s="348"/>
      <c r="F57" s="349"/>
      <c r="G57" s="285">
        <f t="shared" si="0"/>
        <v>0</v>
      </c>
    </row>
    <row r="58" spans="1:7" ht="21" customHeight="1" thickBot="1" x14ac:dyDescent="0.3">
      <c r="A58" s="12">
        <v>6</v>
      </c>
      <c r="B58" s="365"/>
      <c r="C58" s="562"/>
      <c r="D58" s="563"/>
      <c r="E58" s="353"/>
      <c r="F58" s="354"/>
      <c r="G58" s="285">
        <f t="shared" si="0"/>
        <v>0</v>
      </c>
    </row>
    <row r="59" spans="1:7" ht="13.5" customHeight="1" thickBot="1" x14ac:dyDescent="0.3">
      <c r="A59" s="12"/>
      <c r="B59" s="555"/>
      <c r="C59" s="556"/>
      <c r="D59" s="556"/>
      <c r="E59" s="355"/>
      <c r="F59" s="356"/>
      <c r="G59" s="356"/>
    </row>
    <row r="60" spans="1:7" ht="20.25" customHeight="1" x14ac:dyDescent="0.25">
      <c r="A60" s="12">
        <v>2500</v>
      </c>
      <c r="B60" s="264" t="s">
        <v>512</v>
      </c>
      <c r="C60" s="133"/>
      <c r="D60" s="264"/>
      <c r="E60" s="350"/>
      <c r="F60" s="351"/>
      <c r="G60" s="352">
        <f>E60+F60</f>
        <v>0</v>
      </c>
    </row>
    <row r="61" spans="1:7" ht="21" customHeight="1" x14ac:dyDescent="0.25">
      <c r="B61" s="550"/>
      <c r="C61" s="551"/>
      <c r="D61" s="551"/>
      <c r="E61" s="314"/>
      <c r="F61" s="315"/>
      <c r="G61" s="317"/>
    </row>
    <row r="62" spans="1:7" ht="21" customHeight="1" x14ac:dyDescent="0.25">
      <c r="A62" s="17"/>
      <c r="B62" s="550"/>
      <c r="C62" s="551"/>
      <c r="D62" s="551"/>
      <c r="E62" s="314"/>
      <c r="F62" s="315"/>
      <c r="G62" s="317"/>
    </row>
    <row r="63" spans="1:7" ht="20.25" customHeight="1" thickBot="1" x14ac:dyDescent="0.3">
      <c r="A63" s="78"/>
      <c r="B63" s="550"/>
      <c r="C63" s="551"/>
      <c r="D63" s="551"/>
      <c r="E63" s="295"/>
      <c r="F63" s="296"/>
      <c r="G63" s="297"/>
    </row>
    <row r="64" spans="1:7" ht="22.9" customHeight="1" x14ac:dyDescent="0.25">
      <c r="A64" s="210" t="s">
        <v>485</v>
      </c>
      <c r="B64" s="211"/>
      <c r="C64" s="362"/>
      <c r="D64" s="211"/>
      <c r="E64" s="211"/>
    </row>
    <row r="65" spans="2:6" ht="18" customHeight="1" x14ac:dyDescent="0.2">
      <c r="B65" s="79" t="s">
        <v>553</v>
      </c>
    </row>
    <row r="66" spans="2:6" ht="24.95" customHeight="1" x14ac:dyDescent="0.2">
      <c r="B66" s="360"/>
      <c r="C66" s="361"/>
      <c r="D66" s="361"/>
      <c r="E66" s="361"/>
      <c r="F66" s="361"/>
    </row>
    <row r="67" spans="2:6" ht="24.95" customHeight="1" x14ac:dyDescent="0.2">
      <c r="C67" s="68" t="s">
        <v>538</v>
      </c>
    </row>
    <row r="68" spans="2:6" ht="24.95" customHeight="1" x14ac:dyDescent="0.2"/>
    <row r="69" spans="2:6" ht="24.95" customHeight="1" x14ac:dyDescent="0.2"/>
  </sheetData>
  <sheetProtection algorithmName="SHA-512" hashValue="zSvpYw1ffwwCToscl0dkj3xxTBHUr5zzQV5q5zHI+Nez55Yo9T0rpuDchKsbBasIRbYySfp7cy5/BqPTr4L1Kw==" saltValue="YWW2NcHqQFXc97qcdaIjoA==" spinCount="100000" sheet="1" objects="1" scenarios="1"/>
  <mergeCells count="25">
    <mergeCell ref="B28:D28"/>
    <mergeCell ref="B30:D30"/>
    <mergeCell ref="B48:D48"/>
    <mergeCell ref="C57:D57"/>
    <mergeCell ref="C58:D58"/>
    <mergeCell ref="C53:D53"/>
    <mergeCell ref="C54:D54"/>
    <mergeCell ref="C55:D55"/>
    <mergeCell ref="C56:D56"/>
    <mergeCell ref="A1:G1"/>
    <mergeCell ref="B63:D63"/>
    <mergeCell ref="B45:D45"/>
    <mergeCell ref="B61:D61"/>
    <mergeCell ref="B59:D59"/>
    <mergeCell ref="B32:D32"/>
    <mergeCell ref="B37:D37"/>
    <mergeCell ref="B49:D49"/>
    <mergeCell ref="B50:D50"/>
    <mergeCell ref="B62:D62"/>
    <mergeCell ref="B39:D39"/>
    <mergeCell ref="B41:D41"/>
    <mergeCell ref="B36:D36"/>
    <mergeCell ref="B43:D43"/>
    <mergeCell ref="B24:D24"/>
    <mergeCell ref="B26:D26"/>
  </mergeCells>
  <phoneticPr fontId="10" type="noConversion"/>
  <dataValidations count="3">
    <dataValidation allowBlank="1" showInputMessage="1" showErrorMessage="1" error="This is a currency field, and does not accept cents." sqref="E52 F52:G62 F21:G35 G17 F12:G12 E21 E35 F37:G49" xr:uid="{00000000-0002-0000-0300-000000000000}"/>
    <dataValidation type="whole" allowBlank="1" showInputMessage="1" showErrorMessage="1" error="This is a currency field - Will not accept cents." sqref="E53:E62 E22:E34 E12 E17 E37:E49" xr:uid="{00000000-0002-0000-0300-000001000000}">
      <formula1>1</formula1>
      <formula2>3000000</formula2>
    </dataValidation>
    <dataValidation type="whole" allowBlank="1" showInputMessage="1" showErrorMessage="1" error="This is a currency field, and does not accept cents." sqref="F17" xr:uid="{00000000-0002-0000-0300-000002000000}">
      <formula1>1</formula1>
      <formula2>500000</formula2>
    </dataValidation>
  </dataValidations>
  <pageMargins left="0.75" right="0.25" top="0.74" bottom="0.83" header="0.5" footer="0.5"/>
  <pageSetup scale="5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I77"/>
  <sheetViews>
    <sheetView showGridLines="0" showZeros="0" view="pageBreakPreview" topLeftCell="A8" zoomScale="60" zoomScaleNormal="75" workbookViewId="0">
      <selection activeCell="G16" sqref="G16"/>
    </sheetView>
  </sheetViews>
  <sheetFormatPr defaultColWidth="14.7109375" defaultRowHeight="12.75" x14ac:dyDescent="0.2"/>
  <cols>
    <col min="1" max="1" width="6.140625" style="88" customWidth="1"/>
    <col min="2" max="2" width="36.85546875" style="88" customWidth="1"/>
    <col min="3" max="3" width="31.5703125" style="88" customWidth="1"/>
    <col min="4" max="4" width="22.7109375" style="88" customWidth="1"/>
    <col min="5" max="6" width="21.7109375" style="88" customWidth="1"/>
    <col min="7" max="7" width="20.7109375" style="88" customWidth="1"/>
    <col min="8" max="8" width="30.28515625" style="88" customWidth="1"/>
    <col min="9" max="9" width="17.7109375" style="88" bestFit="1" customWidth="1"/>
    <col min="10" max="16384" width="14.7109375" style="88"/>
  </cols>
  <sheetData>
    <row r="1" spans="1:7" ht="19.899999999999999" customHeight="1" x14ac:dyDescent="0.25">
      <c r="A1" s="80" t="str">
        <f>'Fringe-Non Staff Serv-Page 4'!B2</f>
        <v>Department of Youth and Community Development BUDGET MODIFICATION FORM FY 2020</v>
      </c>
      <c r="B1" s="80"/>
      <c r="C1" s="80"/>
      <c r="D1" s="80"/>
      <c r="E1" s="80"/>
      <c r="F1" s="80"/>
      <c r="G1" s="80"/>
    </row>
    <row r="2" spans="1:7" ht="19.899999999999999" customHeight="1" x14ac:dyDescent="0.25">
      <c r="A2" s="134"/>
      <c r="B2" s="78"/>
      <c r="C2" s="86"/>
      <c r="D2" s="86"/>
      <c r="E2" s="86"/>
      <c r="F2" s="86"/>
      <c r="G2" s="86"/>
    </row>
    <row r="3" spans="1:7" ht="16.899999999999999" customHeight="1" x14ac:dyDescent="0.25">
      <c r="F3" s="2" t="s">
        <v>1</v>
      </c>
      <c r="G3" s="198">
        <f>'Summary-Page 1'!G4</f>
        <v>0</v>
      </c>
    </row>
    <row r="4" spans="1:7" ht="16.899999999999999" customHeight="1" x14ac:dyDescent="0.25">
      <c r="F4" s="2" t="s">
        <v>3</v>
      </c>
      <c r="G4" s="198">
        <f>'Summary-Page 1'!G5</f>
        <v>0</v>
      </c>
    </row>
    <row r="5" spans="1:7" ht="16.899999999999999" customHeight="1" x14ac:dyDescent="0.25">
      <c r="F5" s="2" t="s">
        <v>105</v>
      </c>
      <c r="G5" s="198">
        <f>'Summary-Page 1'!G6</f>
        <v>0</v>
      </c>
    </row>
    <row r="6" spans="1:7" ht="13.5" thickBot="1" x14ac:dyDescent="0.25"/>
    <row r="7" spans="1:7" ht="19.899999999999999" customHeight="1" x14ac:dyDescent="0.25">
      <c r="E7" s="424" t="s">
        <v>19</v>
      </c>
      <c r="F7" s="425" t="s">
        <v>20</v>
      </c>
      <c r="G7" s="426" t="s">
        <v>67</v>
      </c>
    </row>
    <row r="8" spans="1:7" ht="19.899999999999999" customHeight="1" thickBot="1" x14ac:dyDescent="0.25">
      <c r="A8" s="126"/>
      <c r="B8" s="126"/>
      <c r="C8" s="126"/>
      <c r="D8" s="126"/>
      <c r="E8" s="473" t="s">
        <v>24</v>
      </c>
      <c r="F8" s="474" t="s">
        <v>68</v>
      </c>
      <c r="G8" s="475" t="s">
        <v>69</v>
      </c>
    </row>
    <row r="9" spans="1:7" ht="14.25" customHeight="1" thickTop="1" x14ac:dyDescent="0.25">
      <c r="A9" s="74" t="s">
        <v>70</v>
      </c>
      <c r="B9" s="80"/>
      <c r="C9" s="80"/>
      <c r="D9" s="80"/>
      <c r="E9" s="476"/>
      <c r="F9" s="477"/>
      <c r="G9" s="478"/>
    </row>
    <row r="10" spans="1:7" ht="17.25" hidden="1" thickTop="1" thickBot="1" x14ac:dyDescent="0.25">
      <c r="A10" s="81" t="s">
        <v>35</v>
      </c>
      <c r="B10" s="82"/>
      <c r="C10" s="82"/>
      <c r="D10" s="82"/>
      <c r="E10" s="429"/>
      <c r="F10" s="82"/>
      <c r="G10" s="430"/>
    </row>
    <row r="11" spans="1:7" s="93" customFormat="1" ht="15.75" x14ac:dyDescent="0.25">
      <c r="A11" s="88"/>
      <c r="B11" s="2"/>
      <c r="C11" s="2"/>
      <c r="D11" s="88"/>
      <c r="E11" s="431"/>
      <c r="F11" s="136"/>
      <c r="G11" s="432"/>
    </row>
    <row r="12" spans="1:7" s="93" customFormat="1" ht="18.75" x14ac:dyDescent="0.25">
      <c r="A12" s="12" t="s">
        <v>36</v>
      </c>
      <c r="B12" s="2" t="s">
        <v>71</v>
      </c>
      <c r="C12" s="88"/>
      <c r="D12" s="88"/>
      <c r="E12" s="433"/>
      <c r="F12" s="237"/>
      <c r="G12" s="434">
        <f>E12+F12</f>
        <v>0</v>
      </c>
    </row>
    <row r="13" spans="1:7" s="93" customFormat="1" ht="15" x14ac:dyDescent="0.2">
      <c r="B13" s="93" t="s">
        <v>72</v>
      </c>
      <c r="E13" s="431"/>
      <c r="F13" s="136"/>
      <c r="G13" s="432"/>
    </row>
    <row r="14" spans="1:7" s="93" customFormat="1" ht="15" x14ac:dyDescent="0.2">
      <c r="B14" s="12"/>
      <c r="C14" s="88"/>
      <c r="D14" s="88"/>
      <c r="E14" s="431"/>
      <c r="F14" s="136"/>
      <c r="G14" s="432"/>
    </row>
    <row r="15" spans="1:7" s="93" customFormat="1" ht="15" x14ac:dyDescent="0.2">
      <c r="E15" s="431"/>
      <c r="F15" s="136"/>
      <c r="G15" s="432"/>
    </row>
    <row r="16" spans="1:7" s="93" customFormat="1" ht="18.75" x14ac:dyDescent="0.25">
      <c r="A16" s="83" t="s">
        <v>73</v>
      </c>
      <c r="B16" s="2" t="s">
        <v>74</v>
      </c>
      <c r="C16" s="88"/>
      <c r="D16" s="88"/>
      <c r="E16" s="433"/>
      <c r="F16" s="237"/>
      <c r="G16" s="434">
        <f>E16+F16</f>
        <v>0</v>
      </c>
    </row>
    <row r="17" spans="1:7" s="93" customFormat="1" ht="15" x14ac:dyDescent="0.2">
      <c r="B17" s="93" t="s">
        <v>482</v>
      </c>
      <c r="E17" s="431"/>
      <c r="F17" s="136"/>
      <c r="G17" s="432"/>
    </row>
    <row r="18" spans="1:7" s="93" customFormat="1" ht="15" x14ac:dyDescent="0.2">
      <c r="E18" s="431"/>
      <c r="F18" s="136"/>
      <c r="G18" s="432"/>
    </row>
    <row r="19" spans="1:7" s="93" customFormat="1" ht="15" x14ac:dyDescent="0.2">
      <c r="A19" s="13" t="s">
        <v>107</v>
      </c>
      <c r="B19" s="12"/>
      <c r="C19" s="88"/>
      <c r="D19" s="88"/>
      <c r="E19" s="431"/>
      <c r="F19" s="136"/>
      <c r="G19" s="432"/>
    </row>
    <row r="20" spans="1:7" s="93" customFormat="1" ht="18.75" customHeight="1" x14ac:dyDescent="0.2">
      <c r="A20" s="13"/>
      <c r="B20" s="568"/>
      <c r="C20" s="569"/>
      <c r="D20" s="88"/>
      <c r="E20" s="431"/>
      <c r="F20" s="136"/>
      <c r="G20" s="432"/>
    </row>
    <row r="21" spans="1:7" s="93" customFormat="1" ht="19.5" customHeight="1" x14ac:dyDescent="0.25">
      <c r="A21" s="2"/>
      <c r="B21" s="566"/>
      <c r="C21" s="567"/>
      <c r="D21" s="88"/>
      <c r="E21" s="431"/>
      <c r="F21" s="136"/>
      <c r="G21" s="432"/>
    </row>
    <row r="22" spans="1:7" s="93" customFormat="1" ht="22.5" customHeight="1" x14ac:dyDescent="0.25">
      <c r="A22" s="2"/>
      <c r="B22" s="566"/>
      <c r="C22" s="567"/>
      <c r="D22" s="88"/>
      <c r="E22" s="431"/>
      <c r="F22" s="136"/>
      <c r="G22" s="432"/>
    </row>
    <row r="23" spans="1:7" s="93" customFormat="1" ht="22.5" customHeight="1" x14ac:dyDescent="0.25">
      <c r="A23" s="2"/>
      <c r="B23" s="566"/>
      <c r="C23" s="567"/>
      <c r="D23" s="88"/>
      <c r="E23" s="431"/>
      <c r="F23" s="136"/>
      <c r="G23" s="432"/>
    </row>
    <row r="24" spans="1:7" s="93" customFormat="1" ht="24" customHeight="1" x14ac:dyDescent="0.25">
      <c r="A24" s="2"/>
      <c r="B24" s="566"/>
      <c r="C24" s="567"/>
      <c r="D24" s="88"/>
      <c r="E24" s="431"/>
      <c r="F24" s="136"/>
      <c r="G24" s="432"/>
    </row>
    <row r="25" spans="1:7" s="93" customFormat="1" ht="15.75" x14ac:dyDescent="0.25">
      <c r="A25" s="2"/>
      <c r="B25" s="12"/>
      <c r="C25" s="88"/>
      <c r="D25" s="88"/>
      <c r="E25" s="431"/>
      <c r="F25" s="136"/>
      <c r="G25" s="432"/>
    </row>
    <row r="26" spans="1:7" s="93" customFormat="1" ht="18.75" x14ac:dyDescent="0.25">
      <c r="A26" s="83" t="s">
        <v>75</v>
      </c>
      <c r="B26" s="2" t="s">
        <v>76</v>
      </c>
      <c r="C26" s="2"/>
      <c r="D26" s="2"/>
      <c r="E26" s="435"/>
      <c r="F26" s="237"/>
      <c r="G26" s="436">
        <f>E26+F26</f>
        <v>0</v>
      </c>
    </row>
    <row r="27" spans="1:7" s="93" customFormat="1" ht="15.75" x14ac:dyDescent="0.25">
      <c r="B27" s="219" t="s">
        <v>489</v>
      </c>
      <c r="C27" s="2"/>
      <c r="D27" s="2"/>
      <c r="E27" s="431"/>
      <c r="F27" s="136"/>
      <c r="G27" s="437"/>
    </row>
    <row r="28" spans="1:7" s="93" customFormat="1" ht="15" x14ac:dyDescent="0.2">
      <c r="B28" s="12"/>
      <c r="C28" s="88"/>
      <c r="D28" s="86"/>
      <c r="E28" s="438"/>
      <c r="F28" s="137"/>
      <c r="G28" s="439"/>
    </row>
    <row r="29" spans="1:7" ht="15.75" x14ac:dyDescent="0.25">
      <c r="A29" s="74"/>
      <c r="B29" s="80"/>
      <c r="C29" s="80"/>
      <c r="D29" s="80"/>
      <c r="E29" s="427"/>
      <c r="F29" s="135"/>
      <c r="G29" s="428"/>
    </row>
    <row r="30" spans="1:7" s="93" customFormat="1" ht="19.899999999999999" customHeight="1" x14ac:dyDescent="0.25">
      <c r="A30" s="14">
        <v>3400</v>
      </c>
      <c r="B30" s="78" t="s">
        <v>545</v>
      </c>
      <c r="C30" s="77"/>
      <c r="D30" s="80"/>
      <c r="E30" s="310">
        <f>E32+E34</f>
        <v>0</v>
      </c>
      <c r="F30" s="238">
        <f>F32+F34</f>
        <v>0</v>
      </c>
      <c r="G30" s="434">
        <f>E30+F30</f>
        <v>0</v>
      </c>
    </row>
    <row r="31" spans="1:7" s="93" customFormat="1" ht="19.899999999999999" customHeight="1" x14ac:dyDescent="0.2">
      <c r="A31" s="14"/>
      <c r="B31" s="138"/>
      <c r="C31" s="138"/>
      <c r="D31" s="88"/>
      <c r="E31" s="431"/>
      <c r="F31" s="136"/>
      <c r="G31" s="432"/>
    </row>
    <row r="32" spans="1:7" s="93" customFormat="1" ht="19.899999999999999" customHeight="1" x14ac:dyDescent="0.25">
      <c r="B32" s="84">
        <v>3410</v>
      </c>
      <c r="C32" s="139" t="s">
        <v>77</v>
      </c>
      <c r="D32" s="80"/>
      <c r="E32" s="440"/>
      <c r="F32" s="237"/>
      <c r="G32" s="434">
        <f>E32+F32</f>
        <v>0</v>
      </c>
    </row>
    <row r="33" spans="1:9" s="93" customFormat="1" ht="19.899999999999999" customHeight="1" x14ac:dyDescent="0.25">
      <c r="B33" s="84"/>
      <c r="C33" s="86"/>
      <c r="D33" s="80"/>
      <c r="E33" s="431"/>
      <c r="F33" s="136"/>
      <c r="G33" s="432"/>
    </row>
    <row r="34" spans="1:9" s="93" customFormat="1" ht="19.899999999999999" customHeight="1" x14ac:dyDescent="0.25">
      <c r="B34" s="84">
        <v>3420</v>
      </c>
      <c r="C34" s="139" t="s">
        <v>546</v>
      </c>
      <c r="D34" s="80"/>
      <c r="E34" s="440"/>
      <c r="F34" s="237"/>
      <c r="G34" s="434">
        <f>E34+F34</f>
        <v>0</v>
      </c>
    </row>
    <row r="35" spans="1:9" s="93" customFormat="1" ht="19.899999999999999" customHeight="1" x14ac:dyDescent="0.25">
      <c r="A35" s="74"/>
      <c r="B35" s="140" t="s">
        <v>488</v>
      </c>
      <c r="C35" s="78"/>
      <c r="D35" s="80"/>
      <c r="E35" s="427"/>
      <c r="F35" s="137"/>
      <c r="G35" s="439"/>
    </row>
    <row r="36" spans="1:9" s="93" customFormat="1" ht="19.899999999999999" customHeight="1" x14ac:dyDescent="0.25">
      <c r="A36" s="14"/>
      <c r="B36" s="86"/>
      <c r="C36" s="80"/>
      <c r="D36" s="80"/>
      <c r="E36" s="427"/>
      <c r="F36" s="137"/>
      <c r="G36" s="439"/>
    </row>
    <row r="37" spans="1:9" s="93" customFormat="1" ht="19.899999999999999" customHeight="1" x14ac:dyDescent="0.25">
      <c r="A37" s="14">
        <v>3500</v>
      </c>
      <c r="B37" s="2" t="s">
        <v>78</v>
      </c>
      <c r="C37" s="88"/>
      <c r="D37" s="85"/>
      <c r="E37" s="433"/>
      <c r="F37" s="237"/>
      <c r="G37" s="434">
        <f>E37+F37</f>
        <v>0</v>
      </c>
    </row>
    <row r="38" spans="1:9" s="93" customFormat="1" ht="19.899999999999999" customHeight="1" x14ac:dyDescent="0.25">
      <c r="A38" s="14"/>
      <c r="B38" s="88" t="s">
        <v>79</v>
      </c>
      <c r="C38" s="88"/>
      <c r="D38" s="88"/>
      <c r="E38" s="431"/>
      <c r="F38" s="75"/>
      <c r="G38" s="432"/>
    </row>
    <row r="39" spans="1:9" s="93" customFormat="1" ht="19.899999999999999" customHeight="1" x14ac:dyDescent="0.25">
      <c r="A39" s="12">
        <v>3600</v>
      </c>
      <c r="B39" s="2" t="s">
        <v>80</v>
      </c>
      <c r="C39" s="88"/>
      <c r="D39" s="88"/>
      <c r="E39" s="433"/>
      <c r="F39" s="237"/>
      <c r="G39" s="434">
        <f>E39+F39</f>
        <v>0</v>
      </c>
    </row>
    <row r="40" spans="1:9" s="93" customFormat="1" ht="15" x14ac:dyDescent="0.2">
      <c r="B40" s="6" t="s">
        <v>561</v>
      </c>
      <c r="C40" s="88"/>
      <c r="D40" s="88"/>
      <c r="E40" s="431"/>
      <c r="F40" s="136"/>
      <c r="G40" s="432"/>
    </row>
    <row r="41" spans="1:9" s="93" customFormat="1" ht="19.5" customHeight="1" x14ac:dyDescent="0.25">
      <c r="A41" s="14">
        <v>3700</v>
      </c>
      <c r="B41" s="5" t="s">
        <v>513</v>
      </c>
      <c r="C41" s="88"/>
      <c r="D41" s="88"/>
      <c r="E41" s="310">
        <f>E46+E48</f>
        <v>0</v>
      </c>
      <c r="F41" s="239">
        <f>F46+F48</f>
        <v>0</v>
      </c>
      <c r="G41" s="434">
        <f>E41+F41</f>
        <v>0</v>
      </c>
    </row>
    <row r="42" spans="1:9" s="93" customFormat="1" ht="10.5" customHeight="1" x14ac:dyDescent="0.2">
      <c r="A42" s="14"/>
      <c r="B42" s="141" t="s">
        <v>514</v>
      </c>
      <c r="C42" s="142"/>
      <c r="D42" s="143"/>
      <c r="E42" s="431"/>
      <c r="F42" s="136"/>
      <c r="G42" s="432"/>
    </row>
    <row r="43" spans="1:9" s="93" customFormat="1" ht="14.25" customHeight="1" x14ac:dyDescent="0.2">
      <c r="B43" s="220" t="s">
        <v>560</v>
      </c>
      <c r="C43" s="145"/>
      <c r="E43" s="431"/>
      <c r="F43" s="136"/>
      <c r="G43" s="432"/>
    </row>
    <row r="44" spans="1:9" s="93" customFormat="1" ht="14.25" customHeight="1" x14ac:dyDescent="0.2">
      <c r="B44" s="144" t="s">
        <v>515</v>
      </c>
      <c r="C44" s="145"/>
      <c r="E44" s="431"/>
      <c r="F44" s="136"/>
      <c r="G44" s="432"/>
      <c r="H44" s="449"/>
      <c r="I44" s="449"/>
    </row>
    <row r="45" spans="1:9" s="93" customFormat="1" ht="12.75" customHeight="1" x14ac:dyDescent="0.2">
      <c r="B45" s="144"/>
      <c r="C45" s="145"/>
      <c r="E45" s="431"/>
      <c r="F45" s="136"/>
      <c r="G45" s="432"/>
      <c r="H45" s="449"/>
      <c r="I45" s="449"/>
    </row>
    <row r="46" spans="1:9" s="93" customFormat="1" ht="22.5" customHeight="1" x14ac:dyDescent="0.25">
      <c r="B46" s="140" t="s">
        <v>358</v>
      </c>
      <c r="C46" s="146"/>
      <c r="D46" s="88"/>
      <c r="E46" s="433"/>
      <c r="F46" s="237"/>
      <c r="G46" s="434">
        <f>E46+F46</f>
        <v>0</v>
      </c>
      <c r="H46" s="449"/>
      <c r="I46" s="449"/>
    </row>
    <row r="47" spans="1:9" s="93" customFormat="1" ht="24" customHeight="1" x14ac:dyDescent="0.2">
      <c r="B47" s="144"/>
      <c r="C47" s="422"/>
      <c r="D47" s="422"/>
      <c r="E47" s="431"/>
      <c r="F47" s="136"/>
      <c r="G47" s="432"/>
      <c r="H47" s="450"/>
      <c r="I47" s="450"/>
    </row>
    <row r="48" spans="1:9" s="93" customFormat="1" ht="21" customHeight="1" x14ac:dyDescent="0.25">
      <c r="B48" s="140" t="s">
        <v>588</v>
      </c>
      <c r="C48" s="423"/>
      <c r="E48" s="433"/>
      <c r="F48" s="237"/>
      <c r="G48" s="434">
        <v>0</v>
      </c>
      <c r="H48" s="471" t="str">
        <f>IF(F48&gt;0,"Complete Indirect Worksheet!!!"," ")</f>
        <v xml:space="preserve"> </v>
      </c>
      <c r="I48" s="451"/>
    </row>
    <row r="49" spans="1:9" s="93" customFormat="1" ht="18.75" customHeight="1" x14ac:dyDescent="0.2">
      <c r="A49" s="452" t="s">
        <v>587</v>
      </c>
      <c r="B49" s="138"/>
      <c r="C49" s="86"/>
      <c r="E49" s="441"/>
      <c r="F49" s="390"/>
      <c r="G49" s="442"/>
      <c r="H49" s="472"/>
      <c r="I49" s="449"/>
    </row>
    <row r="50" spans="1:9" s="93" customFormat="1" ht="19.899999999999999" customHeight="1" x14ac:dyDescent="0.25">
      <c r="A50" s="14">
        <v>3800</v>
      </c>
      <c r="B50" s="2" t="s">
        <v>487</v>
      </c>
      <c r="C50" s="88"/>
      <c r="D50" s="88"/>
      <c r="E50" s="433"/>
      <c r="F50" s="201"/>
      <c r="G50" s="443">
        <f>E50</f>
        <v>0</v>
      </c>
    </row>
    <row r="51" spans="1:9" s="93" customFormat="1" ht="19.899999999999999" customHeight="1" x14ac:dyDescent="0.2">
      <c r="B51" s="144"/>
      <c r="C51" s="145"/>
      <c r="E51" s="444"/>
      <c r="F51" s="147"/>
      <c r="G51" s="445"/>
    </row>
    <row r="52" spans="1:9" s="93" customFormat="1" ht="19.899999999999999" customHeight="1" x14ac:dyDescent="0.2">
      <c r="B52" s="144"/>
      <c r="C52" s="145"/>
      <c r="E52" s="444"/>
      <c r="F52" s="147"/>
      <c r="G52" s="445"/>
    </row>
    <row r="53" spans="1:9" s="93" customFormat="1" ht="19.899999999999999" customHeight="1" x14ac:dyDescent="0.25">
      <c r="A53" s="14">
        <v>3900</v>
      </c>
      <c r="B53" s="78" t="s">
        <v>81</v>
      </c>
      <c r="C53" s="146"/>
      <c r="D53" s="88"/>
      <c r="E53" s="433"/>
      <c r="F53" s="201"/>
      <c r="G53" s="443">
        <f>E53</f>
        <v>0</v>
      </c>
    </row>
    <row r="54" spans="1:9" s="93" customFormat="1" ht="19.899999999999999" customHeight="1" thickBot="1" x14ac:dyDescent="0.3">
      <c r="A54" s="469" t="s">
        <v>598</v>
      </c>
      <c r="B54" s="140"/>
      <c r="C54" s="77"/>
      <c r="D54" s="470">
        <f>IF('Summary-Page 1'!G43&gt;25000,(0.03*'Summary-Page 1'!G43),420)</f>
        <v>420</v>
      </c>
      <c r="E54" s="446"/>
      <c r="F54" s="447"/>
      <c r="G54" s="448"/>
    </row>
    <row r="55" spans="1:9" s="93" customFormat="1" ht="19.5" hidden="1" customHeight="1" thickBot="1" x14ac:dyDescent="0.3">
      <c r="A55" s="14">
        <v>4000</v>
      </c>
      <c r="B55" s="78" t="s">
        <v>86</v>
      </c>
      <c r="C55" s="146"/>
      <c r="D55" s="88"/>
      <c r="E55" s="148"/>
      <c r="F55" s="149"/>
      <c r="G55" s="150"/>
    </row>
    <row r="56" spans="1:9" s="93" customFormat="1" ht="19.899999999999999" customHeight="1" x14ac:dyDescent="0.25">
      <c r="A56" s="389" t="s">
        <v>579</v>
      </c>
      <c r="B56" s="78"/>
      <c r="C56" s="146"/>
      <c r="D56" s="88"/>
      <c r="E56" s="136"/>
      <c r="F56" s="151"/>
      <c r="G56" s="151"/>
    </row>
    <row r="57" spans="1:9" s="93" customFormat="1" ht="19.899999999999999" customHeight="1" x14ac:dyDescent="0.2"/>
    <row r="58" spans="1:9" s="93" customFormat="1" ht="19.899999999999999" customHeight="1" x14ac:dyDescent="0.2">
      <c r="A58" s="384" t="s">
        <v>575</v>
      </c>
    </row>
    <row r="59" spans="1:9" s="153" customFormat="1" ht="19.899999999999999" customHeight="1" x14ac:dyDescent="0.2">
      <c r="A59" s="93"/>
      <c r="B59" s="93"/>
      <c r="C59" s="152" t="s">
        <v>87</v>
      </c>
    </row>
    <row r="60" spans="1:9" ht="19.899999999999999" customHeight="1" x14ac:dyDescent="0.25">
      <c r="A60" s="210" t="s">
        <v>485</v>
      </c>
      <c r="B60" s="212"/>
      <c r="C60" s="213"/>
      <c r="D60" s="211"/>
      <c r="E60" s="211"/>
      <c r="F60" s="211"/>
    </row>
    <row r="61" spans="1:9" ht="19.899999999999999" customHeight="1" x14ac:dyDescent="0.2">
      <c r="B61" s="154"/>
      <c r="C61" s="13" t="s">
        <v>539</v>
      </c>
    </row>
    <row r="62" spans="1:9" ht="19.899999999999999" customHeight="1" x14ac:dyDescent="0.2"/>
    <row r="63" spans="1:9" ht="19.899999999999999" customHeight="1" x14ac:dyDescent="0.2"/>
    <row r="64" spans="1:9" ht="19.899999999999999" customHeight="1" x14ac:dyDescent="0.2">
      <c r="C64" s="86"/>
      <c r="D64" s="86"/>
      <c r="E64" s="86"/>
      <c r="F64" s="86"/>
      <c r="G64" s="86"/>
    </row>
    <row r="65" ht="24.95" customHeight="1" x14ac:dyDescent="0.2"/>
    <row r="66" ht="24.95" customHeight="1" x14ac:dyDescent="0.2"/>
    <row r="67" ht="24.95" customHeight="1" x14ac:dyDescent="0.2"/>
    <row r="68" ht="24.95" customHeight="1" x14ac:dyDescent="0.2"/>
    <row r="69" ht="24.95" customHeight="1" x14ac:dyDescent="0.2"/>
    <row r="70" ht="24.95" customHeight="1" x14ac:dyDescent="0.2"/>
    <row r="71" ht="24.95" customHeight="1" x14ac:dyDescent="0.2"/>
    <row r="72" ht="24.95" customHeight="1" x14ac:dyDescent="0.2"/>
    <row r="73" ht="24.95" customHeight="1" x14ac:dyDescent="0.2"/>
    <row r="74" ht="24.95" customHeight="1" x14ac:dyDescent="0.2"/>
    <row r="75" ht="24.95" customHeight="1" x14ac:dyDescent="0.2"/>
    <row r="76" ht="24.95" customHeight="1" x14ac:dyDescent="0.2"/>
    <row r="77" ht="24.95" customHeight="1" x14ac:dyDescent="0.2"/>
  </sheetData>
  <sheetProtection password="DDAA" sheet="1" objects="1" scenarios="1"/>
  <mergeCells count="5">
    <mergeCell ref="B24:C24"/>
    <mergeCell ref="B20:C20"/>
    <mergeCell ref="B21:C21"/>
    <mergeCell ref="B22:C22"/>
    <mergeCell ref="B23:C23"/>
  </mergeCells>
  <phoneticPr fontId="10" type="noConversion"/>
  <dataValidations count="3">
    <dataValidation type="whole" allowBlank="1" showInputMessage="1" showErrorMessage="1" error="This is a currency field, and does not accept cents." sqref="F53 F50" xr:uid="{00000000-0002-0000-0400-000000000000}">
      <formula1>1</formula1>
      <formula2>500000</formula2>
    </dataValidation>
    <dataValidation allowBlank="1" showInputMessage="1" showErrorMessage="1" error="This is a currency field, and does not accept cents." sqref="G53 F48:G48 F46:G46 F39:G39 F37:G37 F34:G34 F32:G32 F26:G26 F16:G16 F12:G12 E30:G30 E41:G41 G50" xr:uid="{00000000-0002-0000-0400-000001000000}"/>
    <dataValidation type="whole" allowBlank="1" showInputMessage="1" showErrorMessage="1" error="This is a currency field - Will not accept cents." sqref="E12 E53 E50 E48 E46 E39 E37 E34 E32 E26 E16" xr:uid="{00000000-0002-0000-0400-000002000000}">
      <formula1>1</formula1>
      <formula2>500000</formula2>
    </dataValidation>
  </dataValidations>
  <pageMargins left="0.75" right="0.26" top="1" bottom="0.6" header="0.5" footer="0.5"/>
  <pageSetup scale="6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2568-7427-43AC-B1EC-10D9781D09F5}">
  <sheetPr>
    <tabColor rgb="FFFFFF00"/>
  </sheetPr>
  <dimension ref="A1:L31"/>
  <sheetViews>
    <sheetView showGridLines="0" view="pageBreakPreview" zoomScale="60" zoomScaleNormal="100" workbookViewId="0">
      <selection activeCell="D13" sqref="D13"/>
    </sheetView>
  </sheetViews>
  <sheetFormatPr defaultRowHeight="15" x14ac:dyDescent="0.25"/>
  <cols>
    <col min="1" max="1" width="2.5703125" style="396" customWidth="1"/>
    <col min="2" max="2" width="5" style="396" customWidth="1"/>
    <col min="3" max="3" width="28.85546875" style="396" customWidth="1"/>
    <col min="4" max="4" width="22" style="396" bestFit="1" customWidth="1"/>
    <col min="5" max="5" width="5" style="396" customWidth="1"/>
    <col min="6" max="6" width="1.85546875" style="396" customWidth="1"/>
    <col min="7" max="7" width="2.85546875" style="396" customWidth="1"/>
    <col min="8" max="8" width="19.42578125" style="396" bestFit="1" customWidth="1"/>
    <col min="9" max="9" width="17.85546875" style="396" customWidth="1"/>
    <col min="10" max="10" width="6.28515625" style="396" customWidth="1"/>
    <col min="11" max="11" width="7.28515625" style="396" customWidth="1"/>
    <col min="12" max="12" width="4" style="396" customWidth="1"/>
    <col min="13" max="16384" width="9.140625" style="396"/>
  </cols>
  <sheetData>
    <row r="1" spans="1:12" ht="21" x14ac:dyDescent="0.35">
      <c r="B1" s="570" t="s">
        <v>592</v>
      </c>
      <c r="C1" s="570"/>
      <c r="D1" s="570"/>
      <c r="E1" s="570"/>
      <c r="F1" s="570"/>
      <c r="G1" s="570"/>
      <c r="H1" s="570"/>
      <c r="I1" s="570"/>
      <c r="J1" s="570"/>
      <c r="K1" s="570"/>
    </row>
    <row r="2" spans="1:12" ht="78.75" customHeight="1" x14ac:dyDescent="0.25">
      <c r="A2" s="455"/>
      <c r="B2" s="575" t="s">
        <v>593</v>
      </c>
      <c r="C2" s="575"/>
      <c r="D2" s="575"/>
      <c r="E2" s="575"/>
      <c r="F2" s="575"/>
      <c r="G2" s="575"/>
      <c r="H2" s="575"/>
      <c r="I2" s="575"/>
      <c r="J2" s="575"/>
      <c r="K2" s="575"/>
    </row>
    <row r="3" spans="1:12" ht="15" customHeight="1" x14ac:dyDescent="0.25">
      <c r="B3" s="575"/>
      <c r="C3" s="575"/>
      <c r="D3" s="575"/>
      <c r="E3" s="575"/>
      <c r="F3" s="575"/>
      <c r="G3" s="575"/>
      <c r="H3" s="575"/>
      <c r="I3" s="575"/>
      <c r="J3" s="575"/>
      <c r="K3" s="575"/>
      <c r="L3" s="456"/>
    </row>
    <row r="4" spans="1:12" x14ac:dyDescent="0.25">
      <c r="A4" s="456"/>
      <c r="B4" s="575"/>
      <c r="C4" s="575"/>
      <c r="D4" s="575"/>
      <c r="E4" s="575"/>
      <c r="F4" s="575"/>
      <c r="G4" s="575"/>
      <c r="H4" s="575"/>
      <c r="I4" s="575"/>
      <c r="J4" s="575"/>
      <c r="K4" s="575"/>
      <c r="L4" s="456"/>
    </row>
    <row r="5" spans="1:12" ht="6" customHeight="1" x14ac:dyDescent="0.25">
      <c r="A5" s="456"/>
      <c r="B5" s="575"/>
      <c r="C5" s="575"/>
      <c r="D5" s="575"/>
      <c r="E5" s="575"/>
      <c r="F5" s="575"/>
      <c r="G5" s="575"/>
      <c r="H5" s="575"/>
      <c r="I5" s="575"/>
      <c r="J5" s="575"/>
      <c r="K5" s="575"/>
      <c r="L5" s="456"/>
    </row>
    <row r="6" spans="1:12" ht="3.75" customHeight="1" x14ac:dyDescent="0.25">
      <c r="B6" s="575"/>
      <c r="C6" s="575"/>
      <c r="D6" s="575"/>
      <c r="E6" s="575"/>
      <c r="F6" s="575"/>
      <c r="G6" s="575"/>
      <c r="H6" s="575"/>
      <c r="I6" s="575"/>
      <c r="J6" s="575"/>
      <c r="K6" s="575"/>
    </row>
    <row r="7" spans="1:12" ht="70.5" customHeight="1" x14ac:dyDescent="0.25">
      <c r="B7" s="571" t="s">
        <v>594</v>
      </c>
      <c r="C7" s="571"/>
      <c r="D7" s="571"/>
      <c r="E7" s="571"/>
      <c r="F7" s="571"/>
      <c r="G7" s="571"/>
      <c r="H7" s="571"/>
      <c r="I7" s="571"/>
      <c r="J7" s="571"/>
      <c r="K7" s="571"/>
    </row>
    <row r="8" spans="1:12" ht="15.75" thickBot="1" x14ac:dyDescent="0.3">
      <c r="B8" s="457"/>
      <c r="C8" s="458"/>
      <c r="D8" s="458"/>
      <c r="E8" s="458"/>
      <c r="F8" s="458"/>
      <c r="G8" s="458"/>
      <c r="H8" s="458"/>
      <c r="I8" s="458"/>
      <c r="J8" s="458"/>
      <c r="K8" s="459"/>
    </row>
    <row r="9" spans="1:12" ht="15.75" thickBot="1" x14ac:dyDescent="0.3">
      <c r="B9" s="572" t="s">
        <v>595</v>
      </c>
      <c r="C9" s="573"/>
      <c r="D9" s="573"/>
      <c r="E9" s="573"/>
      <c r="F9" s="573"/>
      <c r="G9" s="573"/>
      <c r="H9" s="573"/>
      <c r="I9" s="573"/>
      <c r="J9" s="573"/>
      <c r="K9" s="574"/>
    </row>
    <row r="10" spans="1:12" x14ac:dyDescent="0.25">
      <c r="B10" s="421"/>
      <c r="C10" s="460" t="s">
        <v>589</v>
      </c>
      <c r="D10" s="414"/>
      <c r="E10" s="414"/>
      <c r="F10" s="420"/>
      <c r="G10" s="414"/>
      <c r="H10" s="460" t="s">
        <v>590</v>
      </c>
      <c r="I10" s="414"/>
      <c r="J10" s="414"/>
      <c r="K10" s="419"/>
    </row>
    <row r="11" spans="1:12" x14ac:dyDescent="0.25">
      <c r="B11" s="418"/>
      <c r="C11" s="417"/>
      <c r="D11" s="416"/>
      <c r="E11" s="414"/>
      <c r="F11" s="415"/>
      <c r="G11" s="414"/>
      <c r="H11" s="414"/>
      <c r="I11" s="413"/>
      <c r="J11" s="413"/>
      <c r="K11" s="412"/>
    </row>
    <row r="12" spans="1:12" x14ac:dyDescent="0.25">
      <c r="B12" s="408"/>
      <c r="C12" s="461" t="s">
        <v>586</v>
      </c>
      <c r="D12" s="462">
        <f>'Summary-Page 1'!G43</f>
        <v>0</v>
      </c>
      <c r="F12" s="407"/>
      <c r="G12" s="405"/>
      <c r="H12" s="463" t="s">
        <v>586</v>
      </c>
      <c r="I12" s="462">
        <f>'Summary-Page 1'!G43</f>
        <v>0</v>
      </c>
      <c r="J12" s="405"/>
      <c r="K12" s="404"/>
    </row>
    <row r="13" spans="1:12" x14ac:dyDescent="0.25">
      <c r="B13" s="408"/>
      <c r="C13" s="410" t="s">
        <v>585</v>
      </c>
      <c r="D13" s="464"/>
      <c r="F13" s="407"/>
      <c r="G13" s="405"/>
      <c r="H13" s="411" t="s">
        <v>585</v>
      </c>
      <c r="I13" s="465"/>
      <c r="J13" s="405"/>
      <c r="K13" s="404"/>
    </row>
    <row r="14" spans="1:12" x14ac:dyDescent="0.25">
      <c r="B14" s="408"/>
      <c r="C14" s="410" t="s">
        <v>584</v>
      </c>
      <c r="D14" s="464"/>
      <c r="F14" s="407"/>
      <c r="G14" s="405"/>
      <c r="H14" s="405"/>
      <c r="I14" s="405"/>
      <c r="J14" s="405"/>
      <c r="K14" s="404"/>
    </row>
    <row r="15" spans="1:12" x14ac:dyDescent="0.25">
      <c r="B15" s="408"/>
      <c r="C15" s="410" t="s">
        <v>583</v>
      </c>
      <c r="D15" s="464"/>
      <c r="F15" s="407"/>
      <c r="G15" s="405"/>
      <c r="H15" s="405"/>
      <c r="I15" s="405"/>
      <c r="J15" s="405"/>
      <c r="K15" s="404"/>
    </row>
    <row r="16" spans="1:12" x14ac:dyDescent="0.25">
      <c r="B16" s="408"/>
      <c r="C16" s="410" t="s">
        <v>582</v>
      </c>
      <c r="D16" s="464"/>
      <c r="F16" s="407"/>
      <c r="G16" s="405"/>
      <c r="H16" s="405"/>
      <c r="I16" s="405"/>
      <c r="J16" s="405"/>
      <c r="K16" s="404"/>
    </row>
    <row r="17" spans="1:11" ht="18.75" x14ac:dyDescent="0.3">
      <c r="B17" s="408"/>
      <c r="C17" s="410" t="s">
        <v>596</v>
      </c>
      <c r="D17" s="464"/>
      <c r="E17" s="454" t="str">
        <f>IF((D17&gt;0)*AND(D17&lt;5000),"equipment value &lt;$5000"," ")</f>
        <v xml:space="preserve"> </v>
      </c>
      <c r="F17" s="407"/>
      <c r="G17" s="409"/>
      <c r="H17" s="405"/>
      <c r="I17" s="405"/>
      <c r="J17" s="405"/>
      <c r="K17" s="404"/>
    </row>
    <row r="18" spans="1:11" x14ac:dyDescent="0.25">
      <c r="B18" s="408"/>
      <c r="C18" s="410" t="s">
        <v>581</v>
      </c>
      <c r="D18" s="464"/>
      <c r="F18" s="407"/>
      <c r="G18" s="405"/>
      <c r="H18" s="405"/>
      <c r="I18" s="405"/>
      <c r="J18" s="405"/>
      <c r="K18" s="404"/>
    </row>
    <row r="19" spans="1:11" ht="18" x14ac:dyDescent="0.25">
      <c r="B19" s="408"/>
      <c r="C19" s="410" t="s">
        <v>597</v>
      </c>
      <c r="D19" s="464"/>
      <c r="E19" s="454" t="str">
        <f>IF((D19&gt;0)*AND(D19&lt;25000),"subcontract value &lt;$25000"," ")</f>
        <v xml:space="preserve"> </v>
      </c>
      <c r="F19" s="407"/>
      <c r="G19" s="409"/>
      <c r="H19" s="405"/>
      <c r="I19" s="405"/>
      <c r="J19" s="405"/>
      <c r="K19" s="404"/>
    </row>
    <row r="20" spans="1:11" x14ac:dyDescent="0.25">
      <c r="B20" s="408"/>
      <c r="C20" s="405"/>
      <c r="D20" s="405"/>
      <c r="F20" s="407"/>
      <c r="G20" s="405"/>
      <c r="H20" s="405"/>
      <c r="I20" s="405"/>
      <c r="J20" s="405"/>
      <c r="K20" s="404"/>
    </row>
    <row r="21" spans="1:11" x14ac:dyDescent="0.25">
      <c r="B21" s="408"/>
      <c r="C21" s="405"/>
      <c r="D21" s="405"/>
      <c r="F21" s="407"/>
      <c r="G21" s="405"/>
      <c r="H21" s="405"/>
      <c r="I21" s="405"/>
      <c r="J21" s="405"/>
      <c r="K21" s="404"/>
    </row>
    <row r="22" spans="1:11" x14ac:dyDescent="0.25">
      <c r="B22" s="408"/>
      <c r="C22" s="405"/>
      <c r="D22" s="405"/>
      <c r="F22" s="407"/>
      <c r="G22" s="405"/>
      <c r="H22" s="405"/>
      <c r="I22" s="405"/>
      <c r="J22" s="405"/>
      <c r="K22" s="404"/>
    </row>
    <row r="23" spans="1:11" x14ac:dyDescent="0.25">
      <c r="B23" s="408"/>
      <c r="C23" s="406" t="s">
        <v>580</v>
      </c>
      <c r="D23" s="466" t="str">
        <f>IFERROR((D13/(D12-(SUM(D13:D19))))," ")</f>
        <v xml:space="preserve"> </v>
      </c>
      <c r="F23" s="407"/>
      <c r="G23" s="405"/>
      <c r="H23" s="406" t="s">
        <v>580</v>
      </c>
      <c r="I23" s="466" t="str">
        <f>IFERROR((I13/(I12-I13))," ")</f>
        <v xml:space="preserve"> </v>
      </c>
      <c r="J23" s="405"/>
      <c r="K23" s="404"/>
    </row>
    <row r="24" spans="1:11" ht="15.75" thickBot="1" x14ac:dyDescent="0.3">
      <c r="B24" s="403"/>
      <c r="C24" s="402"/>
      <c r="D24" s="400"/>
      <c r="E24" s="400"/>
      <c r="F24" s="401"/>
      <c r="G24" s="400"/>
      <c r="H24" s="400"/>
      <c r="I24" s="400"/>
      <c r="J24" s="400"/>
      <c r="K24" s="399"/>
    </row>
    <row r="26" spans="1:11" ht="21" x14ac:dyDescent="0.35">
      <c r="B26" s="467" t="s">
        <v>591</v>
      </c>
      <c r="C26" s="453"/>
      <c r="D26" s="453"/>
      <c r="E26" s="453"/>
      <c r="F26" s="453"/>
      <c r="G26" s="453"/>
      <c r="H26" s="453"/>
      <c r="I26" s="453"/>
      <c r="J26" s="453"/>
      <c r="K26" s="453"/>
    </row>
    <row r="27" spans="1:11" ht="21" x14ac:dyDescent="0.35">
      <c r="A27" s="468"/>
      <c r="B27" s="453"/>
      <c r="C27" s="453"/>
      <c r="D27" s="453"/>
      <c r="E27" s="453"/>
      <c r="F27" s="453"/>
      <c r="G27" s="453"/>
      <c r="H27" s="453"/>
      <c r="I27" s="453"/>
      <c r="J27" s="453"/>
      <c r="K27" s="453"/>
    </row>
    <row r="30" spans="1:11" x14ac:dyDescent="0.25">
      <c r="E30" s="397"/>
      <c r="F30" s="397"/>
      <c r="G30" s="398"/>
    </row>
    <row r="31" spans="1:11" x14ac:dyDescent="0.25">
      <c r="E31" s="397"/>
      <c r="F31" s="397"/>
    </row>
  </sheetData>
  <sheetProtection password="DDAA" sheet="1" objects="1" scenarios="1" selectLockedCells="1"/>
  <protectedRanges>
    <protectedRange sqref="D12:D19" name="Range1_1"/>
  </protectedRanges>
  <mergeCells count="4">
    <mergeCell ref="B1:K1"/>
    <mergeCell ref="B7:K7"/>
    <mergeCell ref="B9:K9"/>
    <mergeCell ref="B2:K6"/>
  </mergeCells>
  <conditionalFormatting sqref="D23">
    <cfRule type="cellIs" dxfId="4" priority="2" operator="greaterThan">
      <formula>0.1</formula>
    </cfRule>
    <cfRule type="cellIs" dxfId="3" priority="3" operator="greaterThan">
      <formula>10</formula>
    </cfRule>
    <cfRule type="cellIs" dxfId="2" priority="5" operator="greaterThan">
      <formula>10</formula>
    </cfRule>
  </conditionalFormatting>
  <conditionalFormatting sqref="I23">
    <cfRule type="cellIs" dxfId="1" priority="1" operator="greaterThan">
      <formula>0.1</formula>
    </cfRule>
    <cfRule type="cellIs" dxfId="0" priority="4" operator="greaterThan">
      <formula>10</formula>
    </cfRule>
  </conditionalFormatting>
  <pageMargins left="0.7" right="0.7" top="0.75" bottom="0.75" header="0.3" footer="0.3"/>
  <pageSetup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313A9-6D72-46D5-A365-EA61827B413D}">
  <sheetPr>
    <tabColor theme="9" tint="-0.249977111117893"/>
  </sheetPr>
  <dimension ref="A1:C32"/>
  <sheetViews>
    <sheetView view="pageBreakPreview" zoomScale="60" zoomScaleNormal="100" workbookViewId="0">
      <selection activeCell="C32" sqref="C32"/>
    </sheetView>
  </sheetViews>
  <sheetFormatPr defaultRowHeight="15" x14ac:dyDescent="0.2"/>
  <cols>
    <col min="1" max="1" width="5.7109375" style="479" customWidth="1"/>
    <col min="2" max="2" width="57.28515625" style="479" customWidth="1"/>
    <col min="3" max="3" width="26.85546875" style="494" customWidth="1"/>
    <col min="4" max="16384" width="9.140625" style="479"/>
  </cols>
  <sheetData>
    <row r="1" spans="1:3" ht="46.5" customHeight="1" x14ac:dyDescent="0.2">
      <c r="A1" s="578" t="s">
        <v>599</v>
      </c>
      <c r="B1" s="578"/>
      <c r="C1" s="578"/>
    </row>
    <row r="2" spans="1:3" ht="18.75" x14ac:dyDescent="0.2">
      <c r="A2" s="579" t="s">
        <v>600</v>
      </c>
      <c r="B2" s="580"/>
      <c r="C2" s="480" t="s">
        <v>601</v>
      </c>
    </row>
    <row r="3" spans="1:3" ht="37.5" customHeight="1" x14ac:dyDescent="0.2">
      <c r="A3" s="581" t="s">
        <v>602</v>
      </c>
      <c r="B3" s="582"/>
      <c r="C3" s="583"/>
    </row>
    <row r="4" spans="1:3" x14ac:dyDescent="0.2">
      <c r="A4" s="481">
        <v>1</v>
      </c>
      <c r="B4" s="481" t="s">
        <v>603</v>
      </c>
      <c r="C4" s="482"/>
    </row>
    <row r="5" spans="1:3" x14ac:dyDescent="0.2">
      <c r="A5" s="481">
        <v>2</v>
      </c>
      <c r="B5" s="481" t="s">
        <v>604</v>
      </c>
      <c r="C5" s="482"/>
    </row>
    <row r="6" spans="1:3" x14ac:dyDescent="0.2">
      <c r="A6" s="481">
        <v>3</v>
      </c>
      <c r="B6" s="481" t="s">
        <v>605</v>
      </c>
      <c r="C6" s="482"/>
    </row>
    <row r="7" spans="1:3" x14ac:dyDescent="0.2">
      <c r="A7" s="481">
        <v>4</v>
      </c>
      <c r="B7" s="481" t="s">
        <v>606</v>
      </c>
      <c r="C7" s="482"/>
    </row>
    <row r="8" spans="1:3" ht="22.5" customHeight="1" x14ac:dyDescent="0.2">
      <c r="A8" s="584" t="s">
        <v>607</v>
      </c>
      <c r="B8" s="585"/>
      <c r="C8" s="586"/>
    </row>
    <row r="9" spans="1:3" ht="15.75" x14ac:dyDescent="0.25">
      <c r="A9" s="483">
        <v>5</v>
      </c>
      <c r="B9" s="484"/>
      <c r="C9" s="485"/>
    </row>
    <row r="10" spans="1:3" ht="15.75" x14ac:dyDescent="0.25">
      <c r="A10" s="483">
        <v>6</v>
      </c>
      <c r="B10" s="484"/>
      <c r="C10" s="485"/>
    </row>
    <row r="11" spans="1:3" x14ac:dyDescent="0.2">
      <c r="A11" s="486">
        <v>7</v>
      </c>
      <c r="B11" s="487"/>
      <c r="C11" s="488"/>
    </row>
    <row r="12" spans="1:3" x14ac:dyDescent="0.2">
      <c r="A12" s="486">
        <v>8</v>
      </c>
      <c r="B12" s="487"/>
      <c r="C12" s="488"/>
    </row>
    <row r="13" spans="1:3" x14ac:dyDescent="0.2">
      <c r="A13" s="486">
        <v>9</v>
      </c>
      <c r="B13" s="487"/>
      <c r="C13" s="488"/>
    </row>
    <row r="14" spans="1:3" x14ac:dyDescent="0.2">
      <c r="A14" s="486">
        <v>10</v>
      </c>
      <c r="B14" s="487"/>
      <c r="C14" s="488"/>
    </row>
    <row r="15" spans="1:3" ht="30" customHeight="1" x14ac:dyDescent="0.2">
      <c r="A15" s="587" t="s">
        <v>608</v>
      </c>
      <c r="B15" s="588"/>
      <c r="C15" s="489">
        <f>SUM(C4:C14)</f>
        <v>0</v>
      </c>
    </row>
    <row r="16" spans="1:3" x14ac:dyDescent="0.2">
      <c r="A16" s="589"/>
      <c r="B16" s="590"/>
      <c r="C16" s="591"/>
    </row>
    <row r="17" spans="1:3" ht="37.5" customHeight="1" x14ac:dyDescent="0.2">
      <c r="A17" s="592" t="s">
        <v>609</v>
      </c>
      <c r="B17" s="593"/>
      <c r="C17" s="594"/>
    </row>
    <row r="18" spans="1:3" x14ac:dyDescent="0.2">
      <c r="A18" s="490">
        <v>1</v>
      </c>
      <c r="B18" s="490" t="s">
        <v>610</v>
      </c>
      <c r="C18" s="488"/>
    </row>
    <row r="19" spans="1:3" x14ac:dyDescent="0.2">
      <c r="A19" s="490">
        <v>2</v>
      </c>
      <c r="B19" s="490" t="s">
        <v>611</v>
      </c>
      <c r="C19" s="488"/>
    </row>
    <row r="20" spans="1:3" x14ac:dyDescent="0.2">
      <c r="A20" s="490">
        <v>3</v>
      </c>
      <c r="B20" s="490" t="s">
        <v>612</v>
      </c>
      <c r="C20" s="488"/>
    </row>
    <row r="21" spans="1:3" x14ac:dyDescent="0.2">
      <c r="A21" s="490">
        <v>4</v>
      </c>
      <c r="B21" s="490" t="s">
        <v>613</v>
      </c>
      <c r="C21" s="488"/>
    </row>
    <row r="22" spans="1:3" x14ac:dyDescent="0.2">
      <c r="A22" s="490">
        <v>5</v>
      </c>
      <c r="B22" s="490" t="s">
        <v>614</v>
      </c>
      <c r="C22" s="488"/>
    </row>
    <row r="23" spans="1:3" ht="23.25" customHeight="1" x14ac:dyDescent="0.2">
      <c r="A23" s="584" t="s">
        <v>615</v>
      </c>
      <c r="B23" s="585"/>
      <c r="C23" s="586"/>
    </row>
    <row r="24" spans="1:3" ht="15.75" x14ac:dyDescent="0.25">
      <c r="A24" s="483">
        <v>6</v>
      </c>
      <c r="B24" s="484"/>
      <c r="C24" s="485"/>
    </row>
    <row r="25" spans="1:3" ht="15.75" x14ac:dyDescent="0.25">
      <c r="A25" s="483">
        <v>7</v>
      </c>
      <c r="B25" s="484"/>
      <c r="C25" s="485"/>
    </row>
    <row r="26" spans="1:3" x14ac:dyDescent="0.2">
      <c r="A26" s="486">
        <v>8</v>
      </c>
      <c r="B26" s="487"/>
      <c r="C26" s="488"/>
    </row>
    <row r="27" spans="1:3" x14ac:dyDescent="0.2">
      <c r="A27" s="486">
        <v>9</v>
      </c>
      <c r="B27" s="487"/>
      <c r="C27" s="488"/>
    </row>
    <row r="28" spans="1:3" x14ac:dyDescent="0.2">
      <c r="A28" s="486">
        <v>10</v>
      </c>
      <c r="B28" s="487"/>
      <c r="C28" s="488"/>
    </row>
    <row r="29" spans="1:3" ht="30" customHeight="1" x14ac:dyDescent="0.2">
      <c r="A29" s="595" t="s">
        <v>616</v>
      </c>
      <c r="B29" s="596"/>
      <c r="C29" s="491">
        <f>SUM(C18:C28)</f>
        <v>0</v>
      </c>
    </row>
    <row r="30" spans="1:3" ht="12.75" customHeight="1" x14ac:dyDescent="0.2">
      <c r="A30" s="492"/>
      <c r="B30" s="590"/>
      <c r="C30" s="591"/>
    </row>
    <row r="31" spans="1:3" ht="30" customHeight="1" x14ac:dyDescent="0.2">
      <c r="A31" s="587" t="s">
        <v>617</v>
      </c>
      <c r="B31" s="588"/>
      <c r="C31" s="493">
        <f>C15+C29</f>
        <v>0</v>
      </c>
    </row>
    <row r="32" spans="1:3" ht="28.5" customHeight="1" x14ac:dyDescent="0.2">
      <c r="A32" s="576" t="s">
        <v>618</v>
      </c>
      <c r="B32" s="577"/>
      <c r="C32" s="493">
        <f>'OTPS-Page 5'!G46</f>
        <v>0</v>
      </c>
    </row>
  </sheetData>
  <sheetProtection password="DDAA" sheet="1" objects="1" scenarios="1"/>
  <mergeCells count="12">
    <mergeCell ref="A32:B32"/>
    <mergeCell ref="A1:C1"/>
    <mergeCell ref="A2:B2"/>
    <mergeCell ref="A3:C3"/>
    <mergeCell ref="A8:C8"/>
    <mergeCell ref="A15:B15"/>
    <mergeCell ref="A16:C16"/>
    <mergeCell ref="A17:C17"/>
    <mergeCell ref="A23:C23"/>
    <mergeCell ref="A29:B29"/>
    <mergeCell ref="B30:C30"/>
    <mergeCell ref="A31:B3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509C4-E8D5-44F9-A70C-C84CB4802645}">
  <sheetPr>
    <tabColor rgb="FF92D050"/>
  </sheetPr>
  <dimension ref="A1:C17"/>
  <sheetViews>
    <sheetView view="pageBreakPreview" zoomScale="60" zoomScaleNormal="100" workbookViewId="0">
      <selection activeCell="F15" sqref="F15"/>
    </sheetView>
  </sheetViews>
  <sheetFormatPr defaultRowHeight="15" x14ac:dyDescent="0.2"/>
  <cols>
    <col min="1" max="1" width="11.85546875" style="495" customWidth="1"/>
    <col min="2" max="2" width="56.42578125" style="495" customWidth="1"/>
    <col min="3" max="3" width="24.42578125" style="495" customWidth="1"/>
    <col min="4" max="16384" width="9.140625" style="495"/>
  </cols>
  <sheetData>
    <row r="1" spans="1:3" ht="18" x14ac:dyDescent="0.25">
      <c r="A1" s="599" t="s">
        <v>0</v>
      </c>
      <c r="B1" s="599"/>
      <c r="C1" s="599"/>
    </row>
    <row r="2" spans="1:3" x14ac:dyDescent="0.2">
      <c r="A2" s="600" t="s">
        <v>619</v>
      </c>
      <c r="B2" s="600"/>
      <c r="C2" s="600"/>
    </row>
    <row r="3" spans="1:3" x14ac:dyDescent="0.2">
      <c r="A3" s="601" t="s">
        <v>620</v>
      </c>
      <c r="B3" s="601"/>
      <c r="C3" s="601"/>
    </row>
    <row r="5" spans="1:3" ht="42" customHeight="1" x14ac:dyDescent="0.25">
      <c r="A5" s="496" t="s">
        <v>621</v>
      </c>
      <c r="B5" s="497" t="s">
        <v>622</v>
      </c>
      <c r="C5" s="498" t="s">
        <v>601</v>
      </c>
    </row>
    <row r="6" spans="1:3" ht="42" customHeight="1" x14ac:dyDescent="0.2">
      <c r="A6" s="602" t="s">
        <v>567</v>
      </c>
      <c r="B6" s="603"/>
      <c r="C6" s="604"/>
    </row>
    <row r="7" spans="1:3" ht="42" customHeight="1" x14ac:dyDescent="0.2">
      <c r="A7" s="499" t="s">
        <v>623</v>
      </c>
      <c r="B7" s="500" t="s">
        <v>507</v>
      </c>
      <c r="C7" s="501">
        <f>'Fringe-Non Staff Serv-Page 4'!G21</f>
        <v>0</v>
      </c>
    </row>
    <row r="8" spans="1:3" ht="42" customHeight="1" x14ac:dyDescent="0.2">
      <c r="A8" s="499" t="s">
        <v>624</v>
      </c>
      <c r="B8" s="500" t="s">
        <v>568</v>
      </c>
      <c r="C8" s="501">
        <f>'Fringe-Non Staff Serv-Page 4'!G35</f>
        <v>0</v>
      </c>
    </row>
    <row r="9" spans="1:3" ht="42" customHeight="1" x14ac:dyDescent="0.2">
      <c r="A9" s="499" t="s">
        <v>625</v>
      </c>
      <c r="B9" s="500" t="s">
        <v>505</v>
      </c>
      <c r="C9" s="501">
        <f>'Fringe-Non Staff Serv-Page 4'!G52</f>
        <v>0</v>
      </c>
    </row>
    <row r="10" spans="1:3" ht="42" customHeight="1" x14ac:dyDescent="0.2">
      <c r="A10" s="602" t="s">
        <v>35</v>
      </c>
      <c r="B10" s="603"/>
      <c r="C10" s="604"/>
    </row>
    <row r="11" spans="1:3" ht="42" customHeight="1" x14ac:dyDescent="0.2">
      <c r="A11" s="502" t="s">
        <v>36</v>
      </c>
      <c r="B11" s="500" t="s">
        <v>37</v>
      </c>
      <c r="C11" s="501">
        <f>'OTPS-Page 5'!G12</f>
        <v>0</v>
      </c>
    </row>
    <row r="12" spans="1:3" ht="42" customHeight="1" x14ac:dyDescent="0.2">
      <c r="A12" s="502" t="s">
        <v>38</v>
      </c>
      <c r="B12" s="500" t="s">
        <v>39</v>
      </c>
      <c r="C12" s="501">
        <f>'OTPS-Page 5'!G16</f>
        <v>0</v>
      </c>
    </row>
    <row r="13" spans="1:3" ht="42" customHeight="1" x14ac:dyDescent="0.2">
      <c r="A13" s="502" t="s">
        <v>40</v>
      </c>
      <c r="B13" s="500" t="s">
        <v>41</v>
      </c>
      <c r="C13" s="501">
        <f>'OTPS-Page 5'!G26</f>
        <v>0</v>
      </c>
    </row>
    <row r="14" spans="1:3" ht="42" customHeight="1" x14ac:dyDescent="0.2">
      <c r="A14" s="500"/>
      <c r="B14" s="503" t="s">
        <v>626</v>
      </c>
      <c r="C14" s="504">
        <f>'OTPS-Page 5'!G46</f>
        <v>0</v>
      </c>
    </row>
    <row r="15" spans="1:3" ht="42" customHeight="1" x14ac:dyDescent="0.25">
      <c r="A15" s="502">
        <v>3710</v>
      </c>
      <c r="B15" s="505" t="s">
        <v>627</v>
      </c>
      <c r="C15" s="501">
        <f>'Other Costs Breakdown Worksheet'!C15</f>
        <v>0</v>
      </c>
    </row>
    <row r="16" spans="1:3" ht="48.75" customHeight="1" x14ac:dyDescent="0.25">
      <c r="A16" s="500"/>
      <c r="B16" s="505" t="s">
        <v>628</v>
      </c>
      <c r="C16" s="504">
        <f>C7+C8+C9+C11+C12+C13+C15</f>
        <v>0</v>
      </c>
    </row>
    <row r="17" spans="1:3" ht="48.75" customHeight="1" x14ac:dyDescent="0.25">
      <c r="A17" s="597" t="s">
        <v>629</v>
      </c>
      <c r="B17" s="598"/>
      <c r="C17" s="506">
        <f>C16*0.3</f>
        <v>0</v>
      </c>
    </row>
  </sheetData>
  <sheetProtection password="DDAA" sheet="1" objects="1" scenarios="1"/>
  <mergeCells count="6">
    <mergeCell ref="A17:B17"/>
    <mergeCell ref="A1:C1"/>
    <mergeCell ref="A2:C2"/>
    <mergeCell ref="A3:C3"/>
    <mergeCell ref="A6:C6"/>
    <mergeCell ref="A10:C10"/>
  </mergeCells>
  <pageMargins left="0.7" right="0.7" top="0.75" bottom="0.75" header="0.3" footer="0.3"/>
  <pageSetup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277"/>
  <sheetViews>
    <sheetView zoomScaleNormal="100" zoomScaleSheetLayoutView="100" workbookViewId="0">
      <selection activeCell="H43" sqref="H43"/>
    </sheetView>
  </sheetViews>
  <sheetFormatPr defaultColWidth="11.42578125" defaultRowHeight="12.75" x14ac:dyDescent="0.2"/>
  <cols>
    <col min="1" max="1" width="9" customWidth="1"/>
    <col min="2" max="2" width="11.42578125" customWidth="1"/>
    <col min="3" max="3" width="35.7109375" customWidth="1"/>
    <col min="5" max="5" width="20.140625" customWidth="1"/>
    <col min="6" max="6" width="12.140625" customWidth="1"/>
    <col min="7" max="7" width="12.28515625" customWidth="1"/>
    <col min="8" max="8" width="12.85546875" customWidth="1"/>
  </cols>
  <sheetData>
    <row r="1" spans="1:37" x14ac:dyDescent="0.2">
      <c r="A1" s="387" t="str">
        <f>'OTPS-Page 5'!A1</f>
        <v>Department of Youth and Community Development BUDGET MODIFICATION FORM FY 2020</v>
      </c>
      <c r="B1" s="388"/>
      <c r="C1" s="388"/>
      <c r="D1" s="388"/>
      <c r="E1" s="388"/>
      <c r="F1" s="388"/>
      <c r="G1" s="388"/>
      <c r="H1" s="388"/>
      <c r="I1" s="323"/>
      <c r="J1" s="323"/>
      <c r="K1" s="323"/>
      <c r="L1" s="323"/>
      <c r="M1" s="323"/>
      <c r="N1" s="323"/>
      <c r="O1" s="323"/>
      <c r="P1" s="323"/>
      <c r="Q1" s="323"/>
      <c r="R1" s="323"/>
      <c r="S1" s="323"/>
      <c r="T1" s="323"/>
      <c r="U1" s="323"/>
      <c r="V1" s="323"/>
      <c r="W1" s="323"/>
      <c r="X1" s="323"/>
      <c r="Y1" s="323"/>
      <c r="Z1" s="323"/>
      <c r="AA1" s="323"/>
      <c r="AB1" s="323"/>
      <c r="AC1" s="305"/>
      <c r="AD1" s="305"/>
      <c r="AE1" s="305"/>
      <c r="AF1" s="305"/>
      <c r="AG1" s="305"/>
      <c r="AH1" s="305"/>
      <c r="AI1" s="305"/>
      <c r="AJ1" s="305"/>
      <c r="AK1" s="305"/>
    </row>
    <row r="2" spans="1:37" x14ac:dyDescent="0.2">
      <c r="A2" s="323"/>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05"/>
      <c r="AD2" s="305"/>
      <c r="AE2" s="305"/>
      <c r="AF2" s="305"/>
      <c r="AG2" s="305"/>
      <c r="AH2" s="305"/>
      <c r="AI2" s="305"/>
      <c r="AJ2" s="305"/>
      <c r="AK2" s="305"/>
    </row>
    <row r="3" spans="1:37" x14ac:dyDescent="0.2">
      <c r="A3" s="323"/>
      <c r="B3" s="323"/>
      <c r="C3" s="323"/>
      <c r="D3" s="323"/>
      <c r="E3" s="306" t="s">
        <v>1</v>
      </c>
      <c r="F3" s="377">
        <f>+'Summary-Page 1'!G4</f>
        <v>0</v>
      </c>
      <c r="G3" s="323"/>
      <c r="H3" s="323"/>
      <c r="I3" s="323"/>
      <c r="J3" s="323"/>
      <c r="K3" s="323"/>
      <c r="L3" s="323"/>
      <c r="M3" s="323"/>
      <c r="N3" s="323"/>
      <c r="O3" s="323"/>
      <c r="P3" s="323"/>
      <c r="Q3" s="323"/>
      <c r="R3" s="323"/>
      <c r="S3" s="323"/>
      <c r="T3" s="323"/>
      <c r="U3" s="323"/>
      <c r="V3" s="323"/>
      <c r="W3" s="323"/>
      <c r="X3" s="323"/>
      <c r="Y3" s="323"/>
      <c r="Z3" s="323"/>
      <c r="AA3" s="323"/>
      <c r="AB3" s="323"/>
      <c r="AC3" s="305"/>
      <c r="AD3" s="305"/>
      <c r="AE3" s="305"/>
      <c r="AF3" s="305"/>
      <c r="AG3" s="305"/>
      <c r="AH3" s="305"/>
      <c r="AI3" s="305"/>
      <c r="AJ3" s="305"/>
      <c r="AK3" s="305"/>
    </row>
    <row r="4" spans="1:37" x14ac:dyDescent="0.2">
      <c r="A4" s="323"/>
      <c r="B4" s="323"/>
      <c r="C4" s="323"/>
      <c r="D4" s="323"/>
      <c r="E4" s="306" t="s">
        <v>3</v>
      </c>
      <c r="F4" s="378">
        <f>+'Summary-Page 1'!G5</f>
        <v>0</v>
      </c>
      <c r="G4" s="323"/>
      <c r="H4" s="323"/>
      <c r="I4" s="323"/>
      <c r="J4" s="323"/>
      <c r="K4" s="323"/>
      <c r="L4" s="323"/>
      <c r="M4" s="323"/>
      <c r="N4" s="323"/>
      <c r="O4" s="323"/>
      <c r="P4" s="323"/>
      <c r="Q4" s="323"/>
      <c r="R4" s="323"/>
      <c r="S4" s="323"/>
      <c r="T4" s="323"/>
      <c r="U4" s="323"/>
      <c r="V4" s="323"/>
      <c r="W4" s="323"/>
      <c r="X4" s="323"/>
      <c r="Y4" s="323"/>
      <c r="Z4" s="323"/>
      <c r="AA4" s="323"/>
      <c r="AB4" s="323"/>
      <c r="AC4" s="305"/>
      <c r="AD4" s="305"/>
      <c r="AE4" s="305"/>
      <c r="AF4" s="305"/>
      <c r="AG4" s="305"/>
      <c r="AH4" s="305"/>
      <c r="AI4" s="305"/>
      <c r="AJ4" s="305"/>
      <c r="AK4" s="305"/>
    </row>
    <row r="5" spans="1:37" x14ac:dyDescent="0.2">
      <c r="A5" s="323"/>
      <c r="B5" s="323"/>
      <c r="C5" s="323"/>
      <c r="D5" s="323"/>
      <c r="E5" s="304" t="s">
        <v>516</v>
      </c>
      <c r="F5" s="379">
        <f>+'Summary-Page 1'!G6</f>
        <v>0</v>
      </c>
      <c r="G5" s="323"/>
      <c r="H5" s="323"/>
      <c r="I5" s="323"/>
      <c r="J5" s="323"/>
      <c r="K5" s="323"/>
      <c r="L5" s="323"/>
      <c r="M5" s="323"/>
      <c r="N5" s="323"/>
      <c r="O5" s="323"/>
      <c r="P5" s="323"/>
      <c r="Q5" s="323"/>
      <c r="R5" s="323"/>
      <c r="S5" s="323"/>
      <c r="T5" s="323"/>
      <c r="U5" s="323"/>
      <c r="V5" s="323"/>
      <c r="W5" s="323"/>
      <c r="X5" s="323"/>
      <c r="Y5" s="323"/>
      <c r="Z5" s="323"/>
      <c r="AA5" s="323"/>
      <c r="AB5" s="323"/>
      <c r="AC5" s="305"/>
      <c r="AD5" s="305"/>
      <c r="AE5" s="305"/>
      <c r="AF5" s="305"/>
      <c r="AG5" s="305"/>
      <c r="AH5" s="305"/>
      <c r="AI5" s="305"/>
      <c r="AJ5" s="305"/>
      <c r="AK5" s="305"/>
    </row>
    <row r="6" spans="1:37" x14ac:dyDescent="0.2">
      <c r="A6" s="323"/>
      <c r="B6" s="323"/>
      <c r="C6" s="323"/>
      <c r="D6" s="323"/>
      <c r="E6" s="304"/>
      <c r="F6" s="325"/>
      <c r="G6" s="323"/>
      <c r="H6" s="323"/>
      <c r="I6" s="323"/>
      <c r="J6" s="323"/>
      <c r="K6" s="323"/>
      <c r="L6" s="323"/>
      <c r="M6" s="323"/>
      <c r="N6" s="323"/>
      <c r="O6" s="323"/>
      <c r="P6" s="323"/>
      <c r="Q6" s="323"/>
      <c r="R6" s="323"/>
      <c r="S6" s="323"/>
      <c r="T6" s="323"/>
      <c r="U6" s="323"/>
      <c r="V6" s="323"/>
      <c r="W6" s="323"/>
      <c r="X6" s="323"/>
      <c r="Y6" s="323"/>
      <c r="Z6" s="323"/>
      <c r="AA6" s="323"/>
      <c r="AB6" s="323"/>
      <c r="AC6" s="305"/>
      <c r="AD6" s="305"/>
      <c r="AE6" s="305"/>
      <c r="AF6" s="305"/>
      <c r="AG6" s="305"/>
      <c r="AH6" s="305"/>
      <c r="AI6" s="305"/>
      <c r="AJ6" s="305"/>
      <c r="AK6" s="305"/>
    </row>
    <row r="7" spans="1:37" ht="13.5" thickBot="1" x14ac:dyDescent="0.25">
      <c r="A7" s="380" t="s">
        <v>564</v>
      </c>
      <c r="B7" s="324"/>
      <c r="C7" s="324"/>
      <c r="D7" s="306"/>
      <c r="E7" s="325"/>
      <c r="F7" s="325"/>
      <c r="G7" s="323"/>
      <c r="H7" s="323"/>
      <c r="I7" s="335"/>
      <c r="J7" s="323"/>
      <c r="K7" s="323"/>
      <c r="L7" s="323"/>
      <c r="M7" s="323"/>
      <c r="N7" s="323"/>
      <c r="O7" s="323"/>
      <c r="P7" s="323"/>
      <c r="Q7" s="323"/>
      <c r="R7" s="323"/>
      <c r="S7" s="323"/>
      <c r="T7" s="323"/>
      <c r="U7" s="323"/>
      <c r="V7" s="323"/>
      <c r="W7" s="323"/>
      <c r="X7" s="323"/>
      <c r="Y7" s="323"/>
      <c r="Z7" s="323"/>
      <c r="AA7" s="323"/>
      <c r="AB7" s="323"/>
      <c r="AC7" s="305"/>
      <c r="AD7" s="305"/>
      <c r="AE7" s="305"/>
      <c r="AF7" s="305"/>
      <c r="AG7" s="305"/>
      <c r="AH7" s="305"/>
      <c r="AI7" s="305"/>
      <c r="AJ7" s="305"/>
      <c r="AK7" s="305"/>
    </row>
    <row r="8" spans="1:37" ht="13.5" thickTop="1" x14ac:dyDescent="0.2">
      <c r="A8" s="326" t="s">
        <v>517</v>
      </c>
      <c r="B8" s="326"/>
      <c r="C8" s="326"/>
      <c r="D8" s="327"/>
      <c r="E8" s="328"/>
      <c r="F8" s="336" t="s">
        <v>19</v>
      </c>
      <c r="G8" s="337" t="s">
        <v>20</v>
      </c>
      <c r="H8" s="338" t="s">
        <v>67</v>
      </c>
      <c r="I8" s="335"/>
      <c r="J8" s="323"/>
      <c r="K8" s="323"/>
      <c r="L8" s="323"/>
      <c r="M8" s="323"/>
      <c r="N8" s="323"/>
      <c r="O8" s="323"/>
      <c r="P8" s="323"/>
      <c r="Q8" s="323"/>
      <c r="R8" s="323"/>
      <c r="S8" s="323"/>
      <c r="T8" s="323"/>
      <c r="U8" s="323"/>
      <c r="V8" s="323"/>
      <c r="W8" s="323"/>
      <c r="X8" s="323"/>
      <c r="Y8" s="323"/>
      <c r="Z8" s="323"/>
      <c r="AA8" s="323"/>
      <c r="AB8" s="323"/>
      <c r="AC8" s="305"/>
      <c r="AD8" s="305"/>
      <c r="AE8" s="305"/>
      <c r="AF8" s="305"/>
      <c r="AG8" s="305"/>
      <c r="AH8" s="305"/>
      <c r="AI8" s="305"/>
      <c r="AJ8" s="305"/>
      <c r="AK8" s="305"/>
    </row>
    <row r="9" spans="1:37" ht="13.5" thickBot="1" x14ac:dyDescent="0.25">
      <c r="A9" s="327"/>
      <c r="B9" s="605" t="s">
        <v>541</v>
      </c>
      <c r="C9" s="605"/>
      <c r="D9" s="605" t="s">
        <v>518</v>
      </c>
      <c r="E9" s="606"/>
      <c r="F9" s="339" t="s">
        <v>24</v>
      </c>
      <c r="G9" s="340" t="s">
        <v>68</v>
      </c>
      <c r="H9" s="341" t="s">
        <v>69</v>
      </c>
      <c r="I9" s="323"/>
      <c r="J9" s="323"/>
      <c r="K9" s="323"/>
      <c r="L9" s="323"/>
      <c r="M9" s="323"/>
      <c r="N9" s="323"/>
      <c r="O9" s="323"/>
      <c r="P9" s="323"/>
      <c r="Q9" s="323"/>
      <c r="R9" s="323"/>
      <c r="S9" s="323"/>
      <c r="T9" s="323"/>
      <c r="U9" s="323"/>
      <c r="V9" s="323"/>
      <c r="W9" s="323"/>
      <c r="X9" s="323"/>
      <c r="Y9" s="323"/>
      <c r="Z9" s="323"/>
      <c r="AA9" s="323"/>
      <c r="AB9" s="323"/>
      <c r="AC9" s="305"/>
      <c r="AD9" s="305"/>
      <c r="AE9" s="305"/>
      <c r="AF9" s="305"/>
      <c r="AG9" s="305"/>
      <c r="AH9" s="305"/>
      <c r="AI9" s="305"/>
      <c r="AJ9" s="305"/>
      <c r="AK9" s="305"/>
    </row>
    <row r="10" spans="1:37" ht="12.75" customHeight="1" thickTop="1" x14ac:dyDescent="0.2">
      <c r="A10" s="307" t="s">
        <v>519</v>
      </c>
      <c r="B10" s="607"/>
      <c r="C10" s="608"/>
      <c r="D10" s="609"/>
      <c r="E10" s="610"/>
      <c r="F10" s="333"/>
      <c r="G10" s="334"/>
      <c r="H10" s="308">
        <f>F10+G10</f>
        <v>0</v>
      </c>
      <c r="I10" s="323"/>
      <c r="J10" s="323"/>
      <c r="K10" s="323"/>
      <c r="L10" s="323"/>
      <c r="M10" s="323"/>
      <c r="N10" s="323"/>
      <c r="O10" s="323"/>
      <c r="P10" s="323"/>
      <c r="Q10" s="323"/>
      <c r="R10" s="323"/>
      <c r="S10" s="323"/>
      <c r="T10" s="323"/>
      <c r="U10" s="323"/>
      <c r="V10" s="323"/>
      <c r="W10" s="323"/>
      <c r="X10" s="323"/>
      <c r="Y10" s="323"/>
      <c r="Z10" s="323"/>
      <c r="AA10" s="323"/>
      <c r="AB10" s="323"/>
      <c r="AC10" s="305"/>
      <c r="AD10" s="305"/>
      <c r="AE10" s="305"/>
      <c r="AF10" s="305"/>
      <c r="AG10" s="305"/>
      <c r="AH10" s="305"/>
      <c r="AI10" s="305"/>
      <c r="AJ10" s="305"/>
      <c r="AK10" s="305"/>
    </row>
    <row r="11" spans="1:37" ht="12.75" customHeight="1" x14ac:dyDescent="0.2">
      <c r="A11" s="307" t="s">
        <v>520</v>
      </c>
      <c r="B11" s="607"/>
      <c r="C11" s="608"/>
      <c r="D11" s="609"/>
      <c r="E11" s="610"/>
      <c r="F11" s="333"/>
      <c r="G11" s="334"/>
      <c r="H11" s="308">
        <f t="shared" ref="H11:H22" si="0">F11+G11</f>
        <v>0</v>
      </c>
      <c r="I11" s="323"/>
      <c r="J11" s="323"/>
      <c r="K11" s="323"/>
      <c r="L11" s="323"/>
      <c r="M11" s="323"/>
      <c r="N11" s="323"/>
      <c r="O11" s="323"/>
      <c r="P11" s="323"/>
      <c r="Q11" s="323"/>
      <c r="R11" s="323"/>
      <c r="S11" s="323"/>
      <c r="T11" s="323"/>
      <c r="U11" s="323"/>
      <c r="V11" s="323"/>
      <c r="W11" s="323"/>
      <c r="X11" s="323"/>
      <c r="Y11" s="323"/>
      <c r="Z11" s="323"/>
      <c r="AA11" s="323"/>
      <c r="AB11" s="323"/>
      <c r="AC11" s="305"/>
      <c r="AD11" s="305"/>
      <c r="AE11" s="305"/>
      <c r="AF11" s="305"/>
      <c r="AG11" s="305"/>
      <c r="AH11" s="305"/>
      <c r="AI11" s="305"/>
      <c r="AJ11" s="305"/>
      <c r="AK11" s="305"/>
    </row>
    <row r="12" spans="1:37" ht="12.75" customHeight="1" x14ac:dyDescent="0.2">
      <c r="A12" s="307" t="s">
        <v>521</v>
      </c>
      <c r="B12" s="607"/>
      <c r="C12" s="608"/>
      <c r="D12" s="609"/>
      <c r="E12" s="610"/>
      <c r="F12" s="333"/>
      <c r="G12" s="334"/>
      <c r="H12" s="308">
        <f t="shared" si="0"/>
        <v>0</v>
      </c>
      <c r="I12" s="323"/>
      <c r="J12" s="323"/>
      <c r="K12" s="323"/>
      <c r="L12" s="323"/>
      <c r="M12" s="323"/>
      <c r="N12" s="323"/>
      <c r="O12" s="323"/>
      <c r="P12" s="323"/>
      <c r="Q12" s="323"/>
      <c r="R12" s="323"/>
      <c r="S12" s="323"/>
      <c r="T12" s="323"/>
      <c r="U12" s="323"/>
      <c r="V12" s="323"/>
      <c r="W12" s="323"/>
      <c r="X12" s="323"/>
      <c r="Y12" s="323"/>
      <c r="Z12" s="323"/>
      <c r="AA12" s="323"/>
      <c r="AB12" s="323"/>
      <c r="AC12" s="305"/>
      <c r="AD12" s="305"/>
      <c r="AE12" s="305"/>
      <c r="AF12" s="305"/>
      <c r="AG12" s="305"/>
      <c r="AH12" s="305"/>
      <c r="AI12" s="305"/>
      <c r="AJ12" s="305"/>
      <c r="AK12" s="305"/>
    </row>
    <row r="13" spans="1:37" ht="12.75" customHeight="1" x14ac:dyDescent="0.2">
      <c r="A13" s="307" t="s">
        <v>522</v>
      </c>
      <c r="B13" s="607"/>
      <c r="C13" s="608"/>
      <c r="D13" s="609"/>
      <c r="E13" s="610"/>
      <c r="F13" s="333"/>
      <c r="G13" s="334"/>
      <c r="H13" s="308">
        <f t="shared" si="0"/>
        <v>0</v>
      </c>
      <c r="I13" s="323"/>
      <c r="J13" s="323"/>
      <c r="K13" s="323"/>
      <c r="L13" s="323"/>
      <c r="M13" s="323"/>
      <c r="N13" s="323"/>
      <c r="O13" s="323"/>
      <c r="P13" s="323"/>
      <c r="Q13" s="323"/>
      <c r="R13" s="323"/>
      <c r="S13" s="323"/>
      <c r="T13" s="323"/>
      <c r="U13" s="323"/>
      <c r="V13" s="323"/>
      <c r="W13" s="323"/>
      <c r="X13" s="323"/>
      <c r="Y13" s="323"/>
      <c r="Z13" s="323"/>
      <c r="AA13" s="323"/>
      <c r="AB13" s="323"/>
      <c r="AC13" s="305"/>
      <c r="AD13" s="305"/>
      <c r="AE13" s="305"/>
      <c r="AF13" s="305"/>
      <c r="AG13" s="305"/>
      <c r="AH13" s="305"/>
      <c r="AI13" s="305"/>
      <c r="AJ13" s="305"/>
      <c r="AK13" s="305"/>
    </row>
    <row r="14" spans="1:37" ht="12.75" customHeight="1" x14ac:dyDescent="0.2">
      <c r="A14" s="307" t="s">
        <v>523</v>
      </c>
      <c r="B14" s="607"/>
      <c r="C14" s="608"/>
      <c r="D14" s="609"/>
      <c r="E14" s="610"/>
      <c r="F14" s="333"/>
      <c r="G14" s="334"/>
      <c r="H14" s="308">
        <f t="shared" si="0"/>
        <v>0</v>
      </c>
      <c r="I14" s="323"/>
      <c r="J14" s="323"/>
      <c r="K14" s="323"/>
      <c r="L14" s="323"/>
      <c r="M14" s="323"/>
      <c r="N14" s="323"/>
      <c r="O14" s="323"/>
      <c r="P14" s="323"/>
      <c r="Q14" s="323"/>
      <c r="R14" s="323"/>
      <c r="S14" s="323"/>
      <c r="T14" s="323"/>
      <c r="U14" s="323"/>
      <c r="V14" s="323"/>
      <c r="W14" s="323"/>
      <c r="X14" s="323"/>
      <c r="Y14" s="323"/>
      <c r="Z14" s="323"/>
      <c r="AA14" s="323"/>
      <c r="AB14" s="323"/>
      <c r="AC14" s="305"/>
      <c r="AD14" s="305"/>
      <c r="AE14" s="305"/>
      <c r="AF14" s="305"/>
      <c r="AG14" s="305"/>
      <c r="AH14" s="305"/>
      <c r="AI14" s="305"/>
      <c r="AJ14" s="305"/>
      <c r="AK14" s="305"/>
    </row>
    <row r="15" spans="1:37" ht="12.75" customHeight="1" x14ac:dyDescent="0.2">
      <c r="A15" s="307" t="s">
        <v>524</v>
      </c>
      <c r="B15" s="607"/>
      <c r="C15" s="608"/>
      <c r="D15" s="609"/>
      <c r="E15" s="610"/>
      <c r="F15" s="333"/>
      <c r="G15" s="334"/>
      <c r="H15" s="308">
        <f t="shared" si="0"/>
        <v>0</v>
      </c>
      <c r="I15" s="323"/>
      <c r="J15" s="323"/>
      <c r="K15" s="323"/>
      <c r="L15" s="323"/>
      <c r="M15" s="323"/>
      <c r="N15" s="323"/>
      <c r="O15" s="323"/>
      <c r="P15" s="323"/>
      <c r="Q15" s="323"/>
      <c r="R15" s="323"/>
      <c r="S15" s="323"/>
      <c r="T15" s="323"/>
      <c r="U15" s="323"/>
      <c r="V15" s="323"/>
      <c r="W15" s="323"/>
      <c r="X15" s="323"/>
      <c r="Y15" s="323"/>
      <c r="Z15" s="323"/>
      <c r="AA15" s="323"/>
      <c r="AB15" s="323"/>
      <c r="AC15" s="305"/>
      <c r="AD15" s="305"/>
      <c r="AE15" s="305"/>
      <c r="AF15" s="305"/>
      <c r="AG15" s="305"/>
      <c r="AH15" s="305"/>
      <c r="AI15" s="305"/>
      <c r="AJ15" s="305"/>
      <c r="AK15" s="305"/>
    </row>
    <row r="16" spans="1:37" ht="12.75" customHeight="1" x14ac:dyDescent="0.2">
      <c r="A16" s="307" t="s">
        <v>525</v>
      </c>
      <c r="B16" s="607"/>
      <c r="C16" s="608"/>
      <c r="D16" s="609"/>
      <c r="E16" s="610"/>
      <c r="F16" s="333"/>
      <c r="G16" s="334"/>
      <c r="H16" s="308">
        <f t="shared" si="0"/>
        <v>0</v>
      </c>
      <c r="I16" s="323"/>
      <c r="J16" s="323"/>
      <c r="K16" s="323"/>
      <c r="L16" s="323"/>
      <c r="M16" s="323"/>
      <c r="N16" s="323"/>
      <c r="O16" s="323"/>
      <c r="P16" s="323"/>
      <c r="Q16" s="323"/>
      <c r="R16" s="323"/>
      <c r="S16" s="323"/>
      <c r="T16" s="323"/>
      <c r="U16" s="323"/>
      <c r="V16" s="323"/>
      <c r="W16" s="323"/>
      <c r="X16" s="323"/>
      <c r="Y16" s="323"/>
      <c r="Z16" s="323"/>
      <c r="AA16" s="323"/>
      <c r="AB16" s="323"/>
      <c r="AC16" s="305"/>
      <c r="AD16" s="305"/>
      <c r="AE16" s="305"/>
      <c r="AF16" s="305"/>
      <c r="AG16" s="305"/>
      <c r="AH16" s="305"/>
      <c r="AI16" s="305"/>
      <c r="AJ16" s="305"/>
      <c r="AK16" s="305"/>
    </row>
    <row r="17" spans="1:37" ht="12.75" customHeight="1" x14ac:dyDescent="0.2">
      <c r="A17" s="307" t="s">
        <v>526</v>
      </c>
      <c r="B17" s="607"/>
      <c r="C17" s="608"/>
      <c r="D17" s="609"/>
      <c r="E17" s="610"/>
      <c r="F17" s="333"/>
      <c r="G17" s="334"/>
      <c r="H17" s="308">
        <f t="shared" si="0"/>
        <v>0</v>
      </c>
      <c r="I17" s="323"/>
      <c r="J17" s="323"/>
      <c r="K17" s="323"/>
      <c r="L17" s="323"/>
      <c r="M17" s="323"/>
      <c r="N17" s="323"/>
      <c r="O17" s="323"/>
      <c r="P17" s="323"/>
      <c r="Q17" s="323"/>
      <c r="R17" s="323"/>
      <c r="S17" s="323"/>
      <c r="T17" s="323"/>
      <c r="U17" s="323"/>
      <c r="V17" s="323"/>
      <c r="W17" s="323"/>
      <c r="X17" s="323"/>
      <c r="Y17" s="323"/>
      <c r="Z17" s="323"/>
      <c r="AA17" s="323"/>
      <c r="AB17" s="323"/>
      <c r="AC17" s="305"/>
      <c r="AD17" s="305"/>
      <c r="AE17" s="305"/>
      <c r="AF17" s="305"/>
      <c r="AG17" s="305"/>
      <c r="AH17" s="305"/>
      <c r="AI17" s="305"/>
      <c r="AJ17" s="305"/>
      <c r="AK17" s="305"/>
    </row>
    <row r="18" spans="1:37" ht="12.75" customHeight="1" x14ac:dyDescent="0.2">
      <c r="A18" s="307" t="s">
        <v>527</v>
      </c>
      <c r="B18" s="607"/>
      <c r="C18" s="608"/>
      <c r="D18" s="609"/>
      <c r="E18" s="610"/>
      <c r="F18" s="333"/>
      <c r="G18" s="334"/>
      <c r="H18" s="308">
        <f t="shared" si="0"/>
        <v>0</v>
      </c>
      <c r="I18" s="323"/>
      <c r="J18" s="323"/>
      <c r="K18" s="323"/>
      <c r="L18" s="323"/>
      <c r="M18" s="323"/>
      <c r="N18" s="323"/>
      <c r="O18" s="323"/>
      <c r="P18" s="323"/>
      <c r="Q18" s="323"/>
      <c r="R18" s="323"/>
      <c r="S18" s="323"/>
      <c r="T18" s="323"/>
      <c r="U18" s="323"/>
      <c r="V18" s="323"/>
      <c r="W18" s="323"/>
      <c r="X18" s="323"/>
      <c r="Y18" s="323"/>
      <c r="Z18" s="323"/>
      <c r="AA18" s="323"/>
      <c r="AB18" s="323"/>
      <c r="AC18" s="305"/>
      <c r="AD18" s="305"/>
      <c r="AE18" s="305"/>
      <c r="AF18" s="305"/>
      <c r="AG18" s="305"/>
      <c r="AH18" s="305"/>
      <c r="AI18" s="305"/>
      <c r="AJ18" s="305"/>
      <c r="AK18" s="305"/>
    </row>
    <row r="19" spans="1:37" ht="12.75" customHeight="1" x14ac:dyDescent="0.2">
      <c r="A19" s="307" t="s">
        <v>528</v>
      </c>
      <c r="B19" s="607"/>
      <c r="C19" s="608"/>
      <c r="D19" s="609"/>
      <c r="E19" s="610"/>
      <c r="F19" s="333"/>
      <c r="G19" s="334"/>
      <c r="H19" s="308">
        <f t="shared" si="0"/>
        <v>0</v>
      </c>
      <c r="I19" s="323"/>
      <c r="J19" s="323"/>
      <c r="K19" s="323"/>
      <c r="L19" s="323"/>
      <c r="M19" s="323"/>
      <c r="N19" s="323"/>
      <c r="O19" s="323"/>
      <c r="P19" s="323"/>
      <c r="Q19" s="323"/>
      <c r="R19" s="323"/>
      <c r="S19" s="323"/>
      <c r="T19" s="323"/>
      <c r="U19" s="323"/>
      <c r="V19" s="323"/>
      <c r="W19" s="323"/>
      <c r="X19" s="323"/>
      <c r="Y19" s="323"/>
      <c r="Z19" s="323"/>
      <c r="AA19" s="323"/>
      <c r="AB19" s="323"/>
      <c r="AC19" s="305"/>
      <c r="AD19" s="305"/>
      <c r="AE19" s="305"/>
      <c r="AF19" s="305"/>
      <c r="AG19" s="305"/>
      <c r="AH19" s="305"/>
      <c r="AI19" s="305"/>
      <c r="AJ19" s="305"/>
      <c r="AK19" s="305"/>
    </row>
    <row r="20" spans="1:37" ht="12.75" customHeight="1" x14ac:dyDescent="0.2">
      <c r="A20" s="307" t="s">
        <v>529</v>
      </c>
      <c r="B20" s="607"/>
      <c r="C20" s="608"/>
      <c r="D20" s="609"/>
      <c r="E20" s="610"/>
      <c r="F20" s="333"/>
      <c r="G20" s="334"/>
      <c r="H20" s="308">
        <f t="shared" si="0"/>
        <v>0</v>
      </c>
      <c r="I20" s="323"/>
      <c r="J20" s="323"/>
      <c r="K20" s="323"/>
      <c r="L20" s="323"/>
      <c r="M20" s="323"/>
      <c r="N20" s="323"/>
      <c r="O20" s="323"/>
      <c r="P20" s="323"/>
      <c r="Q20" s="323"/>
      <c r="R20" s="323"/>
      <c r="S20" s="323"/>
      <c r="T20" s="323"/>
      <c r="U20" s="323"/>
      <c r="V20" s="323"/>
      <c r="W20" s="323"/>
      <c r="X20" s="323"/>
      <c r="Y20" s="323"/>
      <c r="Z20" s="323"/>
      <c r="AA20" s="323"/>
      <c r="AB20" s="323"/>
      <c r="AC20" s="305"/>
      <c r="AD20" s="305"/>
      <c r="AE20" s="305"/>
      <c r="AF20" s="305"/>
      <c r="AG20" s="305"/>
      <c r="AH20" s="305"/>
      <c r="AI20" s="305"/>
      <c r="AJ20" s="305"/>
      <c r="AK20" s="305"/>
    </row>
    <row r="21" spans="1:37" ht="12.75" customHeight="1" x14ac:dyDescent="0.2">
      <c r="A21" s="307" t="s">
        <v>530</v>
      </c>
      <c r="B21" s="607"/>
      <c r="C21" s="608"/>
      <c r="D21" s="609"/>
      <c r="E21" s="610"/>
      <c r="F21" s="333"/>
      <c r="G21" s="334"/>
      <c r="H21" s="308">
        <f t="shared" si="0"/>
        <v>0</v>
      </c>
      <c r="I21" s="323"/>
      <c r="J21" s="323"/>
      <c r="K21" s="323"/>
      <c r="L21" s="323"/>
      <c r="M21" s="323"/>
      <c r="N21" s="323"/>
      <c r="O21" s="323"/>
      <c r="P21" s="323"/>
      <c r="Q21" s="323"/>
      <c r="R21" s="323"/>
      <c r="S21" s="323"/>
      <c r="T21" s="323"/>
      <c r="U21" s="323"/>
      <c r="V21" s="323"/>
      <c r="W21" s="323"/>
      <c r="X21" s="323"/>
      <c r="Y21" s="323"/>
      <c r="Z21" s="323"/>
      <c r="AA21" s="323"/>
      <c r="AB21" s="323"/>
      <c r="AC21" s="305"/>
      <c r="AD21" s="305"/>
      <c r="AE21" s="305"/>
      <c r="AF21" s="305"/>
      <c r="AG21" s="305"/>
      <c r="AH21" s="305"/>
      <c r="AI21" s="305"/>
      <c r="AJ21" s="305"/>
      <c r="AK21" s="305"/>
    </row>
    <row r="22" spans="1:37" ht="12.75" customHeight="1" x14ac:dyDescent="0.2">
      <c r="A22" s="307" t="s">
        <v>531</v>
      </c>
      <c r="B22" s="607"/>
      <c r="C22" s="608"/>
      <c r="D22" s="609"/>
      <c r="E22" s="610"/>
      <c r="F22" s="333"/>
      <c r="G22" s="334"/>
      <c r="H22" s="308">
        <f t="shared" si="0"/>
        <v>0</v>
      </c>
      <c r="I22" s="323"/>
      <c r="J22" s="323"/>
      <c r="K22" s="323"/>
      <c r="L22" s="323"/>
      <c r="M22" s="323"/>
      <c r="N22" s="323"/>
      <c r="O22" s="323"/>
      <c r="P22" s="323"/>
      <c r="Q22" s="323"/>
      <c r="R22" s="323"/>
      <c r="S22" s="323"/>
      <c r="T22" s="323"/>
      <c r="U22" s="323"/>
      <c r="V22" s="323"/>
      <c r="W22" s="323"/>
      <c r="X22" s="323"/>
      <c r="Y22" s="323"/>
      <c r="Z22" s="323"/>
      <c r="AA22" s="323"/>
      <c r="AB22" s="323"/>
      <c r="AC22" s="305"/>
      <c r="AD22" s="305"/>
      <c r="AE22" s="305"/>
      <c r="AF22" s="305"/>
      <c r="AG22" s="305"/>
      <c r="AH22" s="305"/>
      <c r="AI22" s="305"/>
      <c r="AJ22" s="305"/>
      <c r="AK22" s="305"/>
    </row>
    <row r="23" spans="1:37" x14ac:dyDescent="0.2">
      <c r="A23" s="309"/>
      <c r="B23" s="329"/>
      <c r="C23" s="329"/>
      <c r="D23" s="330"/>
      <c r="E23" s="330"/>
      <c r="F23" s="331"/>
      <c r="G23" s="331"/>
      <c r="H23" s="331"/>
      <c r="I23" s="323"/>
      <c r="J23" s="323"/>
      <c r="K23" s="323"/>
      <c r="L23" s="323"/>
      <c r="M23" s="323"/>
      <c r="N23" s="323"/>
      <c r="O23" s="323"/>
      <c r="P23" s="323"/>
      <c r="Q23" s="323"/>
      <c r="R23" s="323"/>
      <c r="S23" s="323"/>
      <c r="T23" s="323"/>
      <c r="U23" s="323"/>
      <c r="V23" s="323"/>
      <c r="W23" s="323"/>
      <c r="X23" s="323"/>
      <c r="Y23" s="323"/>
      <c r="Z23" s="323"/>
      <c r="AA23" s="323"/>
      <c r="AB23" s="323"/>
      <c r="AC23" s="305"/>
      <c r="AD23" s="305"/>
      <c r="AE23" s="305"/>
      <c r="AF23" s="305"/>
      <c r="AG23" s="305"/>
      <c r="AH23" s="305"/>
      <c r="AI23" s="305"/>
      <c r="AJ23" s="305"/>
      <c r="AK23" s="305"/>
    </row>
    <row r="24" spans="1:37" x14ac:dyDescent="0.2">
      <c r="A24" s="327"/>
      <c r="B24" s="327"/>
      <c r="C24" s="327"/>
      <c r="D24" s="327"/>
      <c r="E24" s="328"/>
      <c r="F24" s="328"/>
      <c r="G24" s="328"/>
      <c r="H24" s="328"/>
      <c r="I24" s="328"/>
      <c r="J24" s="323"/>
      <c r="K24" s="323"/>
      <c r="L24" s="323"/>
      <c r="M24" s="323"/>
      <c r="N24" s="323"/>
      <c r="O24" s="323"/>
      <c r="P24" s="323"/>
      <c r="Q24" s="323"/>
      <c r="R24" s="323"/>
      <c r="S24" s="323"/>
      <c r="T24" s="323"/>
      <c r="U24" s="323"/>
      <c r="V24" s="323"/>
      <c r="W24" s="323"/>
      <c r="X24" s="323"/>
      <c r="Y24" s="323"/>
      <c r="Z24" s="323"/>
      <c r="AA24" s="323"/>
      <c r="AB24" s="323"/>
      <c r="AC24" s="305"/>
      <c r="AD24" s="305"/>
      <c r="AE24" s="305"/>
      <c r="AF24" s="305"/>
      <c r="AG24" s="305"/>
      <c r="AH24" s="305"/>
      <c r="AI24" s="305"/>
      <c r="AJ24" s="305"/>
      <c r="AK24" s="305"/>
    </row>
    <row r="25" spans="1:37" x14ac:dyDescent="0.2">
      <c r="A25" s="327"/>
      <c r="B25" s="614" t="s">
        <v>565</v>
      </c>
      <c r="C25" s="605"/>
      <c r="D25" s="611" t="s">
        <v>532</v>
      </c>
      <c r="E25" s="611"/>
      <c r="F25" s="332"/>
      <c r="G25" s="323"/>
      <c r="H25" s="323"/>
      <c r="I25" s="323"/>
      <c r="J25" s="323"/>
      <c r="K25" s="323"/>
      <c r="L25" s="323"/>
      <c r="M25" s="323"/>
      <c r="N25" s="323"/>
      <c r="O25" s="323"/>
      <c r="P25" s="323"/>
      <c r="Q25" s="323"/>
      <c r="R25" s="323"/>
      <c r="S25" s="323"/>
      <c r="T25" s="323"/>
      <c r="U25" s="323"/>
      <c r="V25" s="323"/>
      <c r="W25" s="323"/>
      <c r="X25" s="323"/>
      <c r="Y25" s="323"/>
      <c r="Z25" s="323"/>
      <c r="AA25" s="323"/>
      <c r="AB25" s="323"/>
      <c r="AC25" s="305"/>
      <c r="AD25" s="305"/>
      <c r="AE25" s="305"/>
      <c r="AF25" s="305"/>
      <c r="AG25" s="305"/>
      <c r="AH25" s="305"/>
      <c r="AI25" s="305"/>
      <c r="AJ25" s="305"/>
      <c r="AK25" s="305"/>
    </row>
    <row r="26" spans="1:37" ht="12.75" customHeight="1" x14ac:dyDescent="0.2">
      <c r="A26" s="307" t="s">
        <v>533</v>
      </c>
      <c r="B26" s="607"/>
      <c r="C26" s="608"/>
      <c r="D26" s="609"/>
      <c r="E26" s="610"/>
      <c r="F26" s="333"/>
      <c r="G26" s="334"/>
      <c r="H26" s="308">
        <f>F26+G26</f>
        <v>0</v>
      </c>
      <c r="I26" s="323"/>
      <c r="J26" s="323"/>
      <c r="K26" s="323"/>
      <c r="L26" s="323"/>
      <c r="M26" s="323"/>
      <c r="N26" s="323"/>
      <c r="O26" s="323"/>
      <c r="P26" s="323"/>
      <c r="Q26" s="323"/>
      <c r="R26" s="323"/>
      <c r="S26" s="323"/>
      <c r="T26" s="323"/>
      <c r="U26" s="323"/>
      <c r="V26" s="323"/>
      <c r="W26" s="323"/>
      <c r="X26" s="323"/>
      <c r="Y26" s="323"/>
      <c r="Z26" s="323"/>
      <c r="AA26" s="323"/>
      <c r="AB26" s="323"/>
      <c r="AC26" s="305"/>
      <c r="AD26" s="305"/>
      <c r="AE26" s="305"/>
      <c r="AF26" s="305"/>
      <c r="AG26" s="305"/>
      <c r="AH26" s="305"/>
      <c r="AI26" s="305"/>
      <c r="AJ26" s="305"/>
      <c r="AK26" s="305"/>
    </row>
    <row r="27" spans="1:37" ht="12.75" customHeight="1" x14ac:dyDescent="0.2">
      <c r="A27" s="307" t="s">
        <v>534</v>
      </c>
      <c r="B27" s="607"/>
      <c r="C27" s="608"/>
      <c r="D27" s="609"/>
      <c r="E27" s="610"/>
      <c r="F27" s="333"/>
      <c r="G27" s="334"/>
      <c r="H27" s="308">
        <f>F27+G27</f>
        <v>0</v>
      </c>
      <c r="I27" s="323"/>
      <c r="J27" s="323"/>
      <c r="K27" s="323"/>
      <c r="L27" s="323"/>
      <c r="M27" s="323"/>
      <c r="N27" s="323"/>
      <c r="O27" s="323"/>
      <c r="P27" s="323"/>
      <c r="Q27" s="323"/>
      <c r="R27" s="323"/>
      <c r="S27" s="323"/>
      <c r="T27" s="323"/>
      <c r="U27" s="323"/>
      <c r="V27" s="323"/>
      <c r="W27" s="323"/>
      <c r="X27" s="323"/>
      <c r="Y27" s="323"/>
      <c r="Z27" s="323"/>
      <c r="AA27" s="323"/>
      <c r="AB27" s="323"/>
      <c r="AC27" s="305"/>
      <c r="AD27" s="305"/>
      <c r="AE27" s="305"/>
      <c r="AF27" s="305"/>
      <c r="AG27" s="305"/>
      <c r="AH27" s="305"/>
      <c r="AI27" s="305"/>
      <c r="AJ27" s="305"/>
      <c r="AK27" s="305"/>
    </row>
    <row r="28" spans="1:37" ht="12.75" customHeight="1" x14ac:dyDescent="0.2">
      <c r="A28" s="307" t="s">
        <v>519</v>
      </c>
      <c r="B28" s="607"/>
      <c r="C28" s="608"/>
      <c r="D28" s="609"/>
      <c r="E28" s="610"/>
      <c r="F28" s="333"/>
      <c r="G28" s="334"/>
      <c r="H28" s="308">
        <f>F28+G28</f>
        <v>0</v>
      </c>
      <c r="I28" s="323"/>
      <c r="J28" s="323"/>
      <c r="K28" s="323"/>
      <c r="L28" s="323"/>
      <c r="M28" s="323"/>
      <c r="N28" s="323"/>
      <c r="O28" s="323"/>
      <c r="P28" s="323"/>
      <c r="Q28" s="323"/>
      <c r="R28" s="323"/>
      <c r="S28" s="323"/>
      <c r="T28" s="323"/>
      <c r="U28" s="323"/>
      <c r="V28" s="323"/>
      <c r="W28" s="323"/>
      <c r="X28" s="323"/>
      <c r="Y28" s="323"/>
      <c r="Z28" s="323"/>
      <c r="AA28" s="323"/>
      <c r="AB28" s="323"/>
      <c r="AC28" s="305"/>
      <c r="AD28" s="305"/>
      <c r="AE28" s="305"/>
      <c r="AF28" s="305"/>
      <c r="AG28" s="305"/>
      <c r="AH28" s="305"/>
      <c r="AI28" s="305"/>
      <c r="AJ28" s="305"/>
      <c r="AK28" s="305"/>
    </row>
    <row r="29" spans="1:37" x14ac:dyDescent="0.2">
      <c r="A29" s="327"/>
      <c r="B29" s="327"/>
      <c r="C29" s="327"/>
      <c r="D29" s="327"/>
      <c r="E29" s="328"/>
      <c r="F29" s="328"/>
      <c r="G29" s="323"/>
      <c r="H29" s="323"/>
      <c r="I29" s="323"/>
      <c r="J29" s="323"/>
      <c r="K29" s="323"/>
      <c r="L29" s="323"/>
      <c r="M29" s="323"/>
      <c r="N29" s="323"/>
      <c r="O29" s="323"/>
      <c r="P29" s="323"/>
      <c r="Q29" s="323"/>
      <c r="R29" s="323"/>
      <c r="S29" s="323"/>
      <c r="T29" s="323"/>
      <c r="U29" s="323"/>
      <c r="V29" s="323"/>
      <c r="W29" s="323"/>
      <c r="X29" s="323"/>
      <c r="Y29" s="323"/>
      <c r="Z29" s="323"/>
      <c r="AA29" s="323"/>
      <c r="AB29" s="323"/>
      <c r="AC29" s="305"/>
      <c r="AD29" s="305"/>
      <c r="AE29" s="305"/>
      <c r="AF29" s="305"/>
      <c r="AG29" s="305"/>
      <c r="AH29" s="305"/>
      <c r="AI29" s="305"/>
      <c r="AJ29" s="305"/>
      <c r="AK29" s="305"/>
    </row>
    <row r="30" spans="1:37" x14ac:dyDescent="0.2">
      <c r="A30" s="327"/>
      <c r="B30" s="327"/>
      <c r="C30" s="327"/>
      <c r="D30" s="327"/>
      <c r="E30" s="327"/>
      <c r="F30" s="327"/>
      <c r="G30" s="323"/>
      <c r="H30" s="323"/>
      <c r="I30" s="323"/>
      <c r="J30" s="323"/>
      <c r="K30" s="323"/>
      <c r="L30" s="323"/>
      <c r="M30" s="323"/>
      <c r="N30" s="323"/>
      <c r="O30" s="323"/>
      <c r="P30" s="323"/>
      <c r="Q30" s="323"/>
      <c r="R30" s="323"/>
      <c r="S30" s="323"/>
      <c r="T30" s="323"/>
      <c r="U30" s="323"/>
      <c r="V30" s="323"/>
      <c r="W30" s="323"/>
      <c r="X30" s="323"/>
      <c r="Y30" s="323"/>
      <c r="Z30" s="323"/>
      <c r="AA30" s="323"/>
      <c r="AB30" s="323"/>
      <c r="AC30" s="305"/>
      <c r="AD30" s="305"/>
      <c r="AE30" s="305"/>
      <c r="AF30" s="305"/>
      <c r="AG30" s="305"/>
      <c r="AH30" s="305"/>
      <c r="AI30" s="305"/>
      <c r="AJ30" s="305"/>
      <c r="AK30" s="305"/>
    </row>
    <row r="31" spans="1:37" x14ac:dyDescent="0.2">
      <c r="A31" s="612" t="s">
        <v>542</v>
      </c>
      <c r="B31" s="613"/>
      <c r="C31" s="613"/>
      <c r="D31" s="613"/>
      <c r="E31" s="613"/>
      <c r="F31" s="342"/>
      <c r="G31" s="323"/>
      <c r="H31" s="323"/>
      <c r="I31" s="323"/>
      <c r="J31" s="323"/>
      <c r="K31" s="323"/>
      <c r="L31" s="323"/>
      <c r="M31" s="323"/>
      <c r="N31" s="323"/>
      <c r="O31" s="323"/>
      <c r="P31" s="323"/>
      <c r="Q31" s="323"/>
      <c r="R31" s="323"/>
      <c r="S31" s="323"/>
      <c r="T31" s="323"/>
      <c r="U31" s="323"/>
      <c r="V31" s="323"/>
      <c r="W31" s="323"/>
      <c r="X31" s="323"/>
      <c r="Y31" s="323"/>
      <c r="Z31" s="323"/>
      <c r="AA31" s="323"/>
      <c r="AB31" s="323"/>
      <c r="AC31" s="305"/>
      <c r="AD31" s="305"/>
      <c r="AE31" s="305"/>
      <c r="AF31" s="305"/>
      <c r="AG31" s="305"/>
      <c r="AH31" s="305"/>
      <c r="AI31" s="305"/>
      <c r="AJ31" s="305"/>
      <c r="AK31" s="305"/>
    </row>
    <row r="32" spans="1:37" x14ac:dyDescent="0.2">
      <c r="A32" s="327"/>
      <c r="B32" s="327"/>
      <c r="C32" s="327"/>
      <c r="D32" s="327"/>
      <c r="E32" s="327"/>
      <c r="F32" s="327"/>
      <c r="G32" s="323"/>
      <c r="H32" s="323"/>
      <c r="I32" s="323"/>
      <c r="J32" s="323"/>
      <c r="K32" s="323"/>
      <c r="L32" s="323"/>
      <c r="M32" s="323"/>
      <c r="N32" s="323"/>
      <c r="O32" s="323"/>
      <c r="P32" s="323"/>
      <c r="Q32" s="323"/>
      <c r="R32" s="323"/>
      <c r="S32" s="323"/>
      <c r="T32" s="323"/>
      <c r="U32" s="323"/>
      <c r="V32" s="323"/>
      <c r="W32" s="323"/>
      <c r="X32" s="323"/>
      <c r="Y32" s="323"/>
      <c r="Z32" s="323"/>
      <c r="AA32" s="323"/>
      <c r="AB32" s="323"/>
      <c r="AC32" s="305"/>
      <c r="AD32" s="305"/>
      <c r="AE32" s="305"/>
      <c r="AF32" s="305"/>
      <c r="AG32" s="305"/>
      <c r="AH32" s="305"/>
      <c r="AI32" s="305"/>
      <c r="AJ32" s="305"/>
      <c r="AK32" s="305"/>
    </row>
    <row r="33" spans="1:37" x14ac:dyDescent="0.2">
      <c r="A33" s="327"/>
      <c r="B33" s="327"/>
      <c r="C33" s="84" t="s">
        <v>540</v>
      </c>
      <c r="D33" s="327"/>
      <c r="E33" s="327"/>
      <c r="F33" s="327"/>
      <c r="G33" s="323"/>
      <c r="H33" s="323"/>
      <c r="I33" s="323"/>
      <c r="J33" s="323"/>
      <c r="K33" s="323"/>
      <c r="L33" s="323"/>
      <c r="M33" s="323"/>
      <c r="N33" s="323"/>
      <c r="O33" s="323"/>
      <c r="P33" s="323"/>
      <c r="Q33" s="323"/>
      <c r="R33" s="323"/>
      <c r="S33" s="323"/>
      <c r="T33" s="323"/>
      <c r="U33" s="323"/>
      <c r="V33" s="323"/>
      <c r="W33" s="323"/>
      <c r="X33" s="323"/>
      <c r="Y33" s="323"/>
      <c r="Z33" s="323"/>
      <c r="AA33" s="323"/>
      <c r="AB33" s="323"/>
      <c r="AC33" s="305"/>
      <c r="AD33" s="305"/>
      <c r="AE33" s="305"/>
      <c r="AF33" s="305"/>
      <c r="AG33" s="305"/>
      <c r="AH33" s="305"/>
      <c r="AI33" s="305"/>
      <c r="AJ33" s="305"/>
      <c r="AK33" s="305"/>
    </row>
    <row r="34" spans="1:37" x14ac:dyDescent="0.2">
      <c r="A34" s="327"/>
      <c r="B34" s="327"/>
      <c r="C34" s="327"/>
      <c r="D34" s="327"/>
      <c r="E34" s="327"/>
      <c r="F34" s="327"/>
      <c r="G34" s="323"/>
      <c r="H34" s="323"/>
      <c r="I34" s="323"/>
      <c r="J34" s="323"/>
      <c r="K34" s="323"/>
      <c r="L34" s="323"/>
      <c r="M34" s="323"/>
      <c r="N34" s="323"/>
      <c r="O34" s="323"/>
      <c r="P34" s="323"/>
      <c r="Q34" s="323"/>
      <c r="R34" s="323"/>
      <c r="S34" s="323"/>
      <c r="T34" s="323"/>
      <c r="U34" s="323"/>
      <c r="V34" s="323"/>
      <c r="W34" s="323"/>
      <c r="X34" s="323"/>
      <c r="Y34" s="323"/>
      <c r="Z34" s="323"/>
      <c r="AA34" s="323"/>
      <c r="AB34" s="323"/>
      <c r="AC34" s="305"/>
      <c r="AD34" s="305"/>
      <c r="AE34" s="305"/>
      <c r="AF34" s="305"/>
      <c r="AG34" s="305"/>
      <c r="AH34" s="305"/>
      <c r="AI34" s="305"/>
      <c r="AJ34" s="305"/>
      <c r="AK34" s="305"/>
    </row>
    <row r="35" spans="1:37" x14ac:dyDescent="0.2">
      <c r="A35" s="323"/>
      <c r="B35" s="323"/>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05"/>
      <c r="AD35" s="305"/>
      <c r="AE35" s="305"/>
      <c r="AF35" s="305"/>
      <c r="AG35" s="305"/>
      <c r="AH35" s="305"/>
      <c r="AI35" s="305"/>
      <c r="AJ35" s="305"/>
      <c r="AK35" s="305"/>
    </row>
    <row r="36" spans="1:37" x14ac:dyDescent="0.2">
      <c r="A36" s="323"/>
      <c r="B36" s="323"/>
      <c r="C36" s="323"/>
      <c r="D36" s="323"/>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05"/>
      <c r="AD36" s="305"/>
      <c r="AE36" s="305"/>
      <c r="AF36" s="305"/>
      <c r="AG36" s="305"/>
      <c r="AH36" s="305"/>
      <c r="AI36" s="305"/>
      <c r="AJ36" s="305"/>
      <c r="AK36" s="305"/>
    </row>
    <row r="37" spans="1:37" x14ac:dyDescent="0.2">
      <c r="A37" s="323"/>
      <c r="B37" s="323"/>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05"/>
      <c r="AD37" s="305"/>
      <c r="AE37" s="305"/>
      <c r="AF37" s="305"/>
      <c r="AG37" s="305"/>
      <c r="AH37" s="305"/>
      <c r="AI37" s="305"/>
      <c r="AJ37" s="305"/>
      <c r="AK37" s="305"/>
    </row>
    <row r="38" spans="1:37" x14ac:dyDescent="0.2">
      <c r="A38" s="323"/>
      <c r="B38" s="323"/>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05"/>
      <c r="AD38" s="305"/>
      <c r="AE38" s="305"/>
      <c r="AF38" s="305"/>
      <c r="AG38" s="305"/>
      <c r="AH38" s="305"/>
      <c r="AI38" s="305"/>
      <c r="AJ38" s="305"/>
      <c r="AK38" s="305"/>
    </row>
    <row r="39" spans="1:37" x14ac:dyDescent="0.2">
      <c r="A39" s="323"/>
      <c r="B39" s="323"/>
      <c r="C39" s="323"/>
      <c r="D39" s="323"/>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05"/>
      <c r="AD39" s="305"/>
      <c r="AE39" s="305"/>
      <c r="AF39" s="305"/>
      <c r="AG39" s="305"/>
      <c r="AH39" s="305"/>
      <c r="AI39" s="305"/>
      <c r="AJ39" s="305"/>
      <c r="AK39" s="305"/>
    </row>
    <row r="40" spans="1:37" x14ac:dyDescent="0.2">
      <c r="A40" s="323"/>
      <c r="B40" s="323"/>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05"/>
      <c r="AD40" s="305"/>
      <c r="AE40" s="305"/>
      <c r="AF40" s="305"/>
      <c r="AG40" s="305"/>
      <c r="AH40" s="305"/>
      <c r="AI40" s="305"/>
      <c r="AJ40" s="305"/>
      <c r="AK40" s="305"/>
    </row>
    <row r="41" spans="1:37" x14ac:dyDescent="0.2">
      <c r="A41" s="323"/>
      <c r="B41" s="323"/>
      <c r="C41" s="323"/>
      <c r="D41" s="323"/>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05"/>
      <c r="AD41" s="305"/>
      <c r="AE41" s="305"/>
      <c r="AF41" s="305"/>
      <c r="AG41" s="305"/>
      <c r="AH41" s="305"/>
      <c r="AI41" s="305"/>
      <c r="AJ41" s="305"/>
      <c r="AK41" s="305"/>
    </row>
    <row r="42" spans="1:37" x14ac:dyDescent="0.2">
      <c r="A42" s="323"/>
      <c r="B42" s="323"/>
      <c r="C42" s="323"/>
      <c r="D42" s="323"/>
      <c r="E42" s="323"/>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05"/>
      <c r="AD42" s="305"/>
      <c r="AE42" s="305"/>
      <c r="AF42" s="305"/>
      <c r="AG42" s="305"/>
      <c r="AH42" s="305"/>
      <c r="AI42" s="305"/>
      <c r="AJ42" s="305"/>
      <c r="AK42" s="305"/>
    </row>
    <row r="43" spans="1:37" x14ac:dyDescent="0.2">
      <c r="A43" s="323"/>
      <c r="B43" s="323"/>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05"/>
      <c r="AD43" s="305"/>
      <c r="AE43" s="305"/>
      <c r="AF43" s="305"/>
      <c r="AG43" s="305"/>
      <c r="AH43" s="305"/>
      <c r="AI43" s="305"/>
      <c r="AJ43" s="305"/>
      <c r="AK43" s="305"/>
    </row>
    <row r="44" spans="1:37" x14ac:dyDescent="0.2">
      <c r="A44" s="323"/>
      <c r="B44" s="323"/>
      <c r="C44" s="323"/>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05"/>
      <c r="AD44" s="305"/>
      <c r="AE44" s="305"/>
      <c r="AF44" s="305"/>
      <c r="AG44" s="305"/>
      <c r="AH44" s="305"/>
      <c r="AI44" s="305"/>
      <c r="AJ44" s="305"/>
      <c r="AK44" s="305"/>
    </row>
    <row r="45" spans="1:37" x14ac:dyDescent="0.2">
      <c r="A45" s="323"/>
      <c r="B45" s="323"/>
      <c r="C45" s="323"/>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05"/>
      <c r="AD45" s="305"/>
      <c r="AE45" s="305"/>
      <c r="AF45" s="305"/>
      <c r="AG45" s="305"/>
      <c r="AH45" s="305"/>
      <c r="AI45" s="305"/>
      <c r="AJ45" s="305"/>
      <c r="AK45" s="305"/>
    </row>
    <row r="46" spans="1:37"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05"/>
      <c r="AD46" s="305"/>
      <c r="AE46" s="305"/>
      <c r="AF46" s="305"/>
      <c r="AG46" s="305"/>
      <c r="AH46" s="305"/>
      <c r="AI46" s="305"/>
      <c r="AJ46" s="305"/>
      <c r="AK46" s="305"/>
    </row>
    <row r="47" spans="1:37" x14ac:dyDescent="0.2">
      <c r="A47" s="323"/>
      <c r="B47" s="323"/>
      <c r="C47" s="323"/>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05"/>
      <c r="AD47" s="305"/>
      <c r="AE47" s="305"/>
      <c r="AF47" s="305"/>
      <c r="AG47" s="305"/>
      <c r="AH47" s="305"/>
      <c r="AI47" s="305"/>
      <c r="AJ47" s="305"/>
      <c r="AK47" s="305"/>
    </row>
    <row r="48" spans="1:37" x14ac:dyDescent="0.2">
      <c r="A48" s="323"/>
      <c r="B48" s="323"/>
      <c r="C48" s="323"/>
      <c r="D48" s="323"/>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05"/>
      <c r="AD48" s="305"/>
      <c r="AE48" s="305"/>
      <c r="AF48" s="305"/>
      <c r="AG48" s="305"/>
      <c r="AH48" s="305"/>
      <c r="AI48" s="305"/>
      <c r="AJ48" s="305"/>
      <c r="AK48" s="305"/>
    </row>
    <row r="49" spans="1:37" x14ac:dyDescent="0.2">
      <c r="A49" s="323"/>
      <c r="B49" s="323"/>
      <c r="C49" s="323"/>
      <c r="D49" s="323"/>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05"/>
      <c r="AD49" s="305"/>
      <c r="AE49" s="305"/>
      <c r="AF49" s="305"/>
      <c r="AG49" s="305"/>
      <c r="AH49" s="305"/>
      <c r="AI49" s="305"/>
      <c r="AJ49" s="305"/>
      <c r="AK49" s="305"/>
    </row>
    <row r="50" spans="1:37" x14ac:dyDescent="0.2">
      <c r="A50" s="323"/>
      <c r="B50" s="323"/>
      <c r="C50" s="323"/>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05"/>
      <c r="AD50" s="305"/>
      <c r="AE50" s="305"/>
      <c r="AF50" s="305"/>
      <c r="AG50" s="305"/>
      <c r="AH50" s="305"/>
      <c r="AI50" s="305"/>
      <c r="AJ50" s="305"/>
      <c r="AK50" s="305"/>
    </row>
    <row r="51" spans="1:37" x14ac:dyDescent="0.2">
      <c r="A51" s="323"/>
      <c r="B51" s="323"/>
      <c r="C51" s="323"/>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05"/>
      <c r="AD51" s="305"/>
      <c r="AE51" s="305"/>
      <c r="AF51" s="305"/>
      <c r="AG51" s="305"/>
      <c r="AH51" s="305"/>
      <c r="AI51" s="305"/>
      <c r="AJ51" s="305"/>
      <c r="AK51" s="305"/>
    </row>
    <row r="52" spans="1:37" x14ac:dyDescent="0.2">
      <c r="A52" s="323"/>
      <c r="B52" s="323"/>
      <c r="C52" s="323"/>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05"/>
      <c r="AD52" s="305"/>
      <c r="AE52" s="305"/>
      <c r="AF52" s="305"/>
      <c r="AG52" s="305"/>
      <c r="AH52" s="305"/>
      <c r="AI52" s="305"/>
      <c r="AJ52" s="305"/>
      <c r="AK52" s="305"/>
    </row>
    <row r="53" spans="1:37" x14ac:dyDescent="0.2">
      <c r="A53" s="323"/>
      <c r="B53" s="323"/>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05"/>
      <c r="AD53" s="305"/>
      <c r="AE53" s="305"/>
      <c r="AF53" s="305"/>
      <c r="AG53" s="305"/>
      <c r="AH53" s="305"/>
      <c r="AI53" s="305"/>
      <c r="AJ53" s="305"/>
      <c r="AK53" s="305"/>
    </row>
    <row r="54" spans="1:37" x14ac:dyDescent="0.2">
      <c r="A54" s="323"/>
      <c r="B54" s="323"/>
      <c r="C54" s="323"/>
      <c r="D54" s="323"/>
      <c r="E54" s="323"/>
      <c r="F54" s="323"/>
      <c r="G54" s="323"/>
      <c r="H54" s="323"/>
      <c r="I54" s="323"/>
      <c r="J54" s="323"/>
      <c r="K54" s="323"/>
      <c r="L54" s="323"/>
      <c r="M54" s="323"/>
      <c r="N54" s="323"/>
      <c r="O54" s="323"/>
      <c r="P54" s="323"/>
      <c r="Q54" s="323"/>
      <c r="R54" s="323"/>
      <c r="S54" s="323"/>
      <c r="T54" s="323"/>
      <c r="U54" s="323"/>
      <c r="V54" s="323"/>
      <c r="W54" s="323"/>
      <c r="X54" s="323"/>
      <c r="Y54" s="323"/>
      <c r="Z54" s="323"/>
      <c r="AA54" s="323"/>
      <c r="AB54" s="323"/>
      <c r="AC54" s="305"/>
      <c r="AD54" s="305"/>
      <c r="AE54" s="305"/>
      <c r="AF54" s="305"/>
      <c r="AG54" s="305"/>
      <c r="AH54" s="305"/>
      <c r="AI54" s="305"/>
      <c r="AJ54" s="305"/>
      <c r="AK54" s="305"/>
    </row>
    <row r="55" spans="1:37" x14ac:dyDescent="0.2">
      <c r="A55" s="323"/>
      <c r="B55" s="323"/>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05"/>
      <c r="AD55" s="305"/>
      <c r="AE55" s="305"/>
      <c r="AF55" s="305"/>
      <c r="AG55" s="305"/>
      <c r="AH55" s="305"/>
      <c r="AI55" s="305"/>
      <c r="AJ55" s="305"/>
      <c r="AK55" s="305"/>
    </row>
    <row r="56" spans="1:37" x14ac:dyDescent="0.2">
      <c r="A56" s="323"/>
      <c r="B56" s="323"/>
      <c r="C56" s="323"/>
      <c r="D56" s="323"/>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05"/>
      <c r="AD56" s="305"/>
      <c r="AE56" s="305"/>
      <c r="AF56" s="305"/>
      <c r="AG56" s="305"/>
      <c r="AH56" s="305"/>
      <c r="AI56" s="305"/>
      <c r="AJ56" s="305"/>
      <c r="AK56" s="305"/>
    </row>
    <row r="57" spans="1:37" x14ac:dyDescent="0.2">
      <c r="A57" s="323"/>
      <c r="B57" s="323"/>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05"/>
      <c r="AD57" s="305"/>
      <c r="AE57" s="305"/>
      <c r="AF57" s="305"/>
      <c r="AG57" s="305"/>
      <c r="AH57" s="305"/>
      <c r="AI57" s="305"/>
      <c r="AJ57" s="305"/>
      <c r="AK57" s="305"/>
    </row>
    <row r="58" spans="1:37" x14ac:dyDescent="0.2">
      <c r="A58" s="323"/>
      <c r="B58" s="323"/>
      <c r="C58" s="323"/>
      <c r="D58" s="323"/>
      <c r="E58" s="323"/>
      <c r="F58" s="323"/>
      <c r="G58" s="323"/>
      <c r="H58" s="323"/>
      <c r="I58" s="323"/>
      <c r="J58" s="323"/>
      <c r="K58" s="323"/>
      <c r="L58" s="323"/>
      <c r="M58" s="323"/>
      <c r="N58" s="323"/>
      <c r="O58" s="323"/>
      <c r="P58" s="323"/>
      <c r="Q58" s="323"/>
      <c r="R58" s="323"/>
      <c r="S58" s="323"/>
      <c r="T58" s="323"/>
      <c r="U58" s="323"/>
      <c r="V58" s="323"/>
      <c r="W58" s="323"/>
      <c r="X58" s="323"/>
      <c r="Y58" s="323"/>
      <c r="Z58" s="323"/>
      <c r="AA58" s="323"/>
      <c r="AB58" s="323"/>
      <c r="AC58" s="305"/>
      <c r="AD58" s="305"/>
      <c r="AE58" s="305"/>
      <c r="AF58" s="305"/>
      <c r="AG58" s="305"/>
      <c r="AH58" s="305"/>
      <c r="AI58" s="305"/>
      <c r="AJ58" s="305"/>
      <c r="AK58" s="305"/>
    </row>
    <row r="59" spans="1:37" x14ac:dyDescent="0.2">
      <c r="A59" s="323"/>
      <c r="B59" s="323"/>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05"/>
      <c r="AD59" s="305"/>
      <c r="AE59" s="305"/>
      <c r="AF59" s="305"/>
      <c r="AG59" s="305"/>
      <c r="AH59" s="305"/>
      <c r="AI59" s="305"/>
      <c r="AJ59" s="305"/>
      <c r="AK59" s="305"/>
    </row>
    <row r="60" spans="1:37" x14ac:dyDescent="0.2">
      <c r="A60" s="323"/>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05"/>
      <c r="AD60" s="305"/>
      <c r="AE60" s="305"/>
      <c r="AF60" s="305"/>
      <c r="AG60" s="305"/>
      <c r="AH60" s="305"/>
      <c r="AI60" s="305"/>
      <c r="AJ60" s="305"/>
      <c r="AK60" s="305"/>
    </row>
    <row r="61" spans="1:37" x14ac:dyDescent="0.2">
      <c r="A61" s="323"/>
      <c r="B61" s="323"/>
      <c r="C61" s="323"/>
      <c r="D61" s="323"/>
      <c r="E61" s="323"/>
      <c r="F61" s="323"/>
      <c r="G61" s="323"/>
      <c r="H61" s="323"/>
      <c r="I61" s="323"/>
      <c r="J61" s="323"/>
      <c r="K61" s="323"/>
      <c r="L61" s="323"/>
      <c r="M61" s="323"/>
      <c r="N61" s="323"/>
      <c r="O61" s="323"/>
      <c r="P61" s="323"/>
      <c r="Q61" s="323"/>
      <c r="R61" s="323"/>
      <c r="S61" s="323"/>
      <c r="T61" s="323"/>
      <c r="U61" s="323"/>
      <c r="V61" s="323"/>
      <c r="W61" s="323"/>
      <c r="X61" s="323"/>
      <c r="Y61" s="323"/>
      <c r="Z61" s="323"/>
      <c r="AA61" s="323"/>
      <c r="AB61" s="323"/>
      <c r="AC61" s="305"/>
      <c r="AD61" s="305"/>
      <c r="AE61" s="305"/>
      <c r="AF61" s="305"/>
      <c r="AG61" s="305"/>
      <c r="AH61" s="305"/>
      <c r="AI61" s="305"/>
      <c r="AJ61" s="305"/>
      <c r="AK61" s="305"/>
    </row>
    <row r="62" spans="1:37" x14ac:dyDescent="0.2">
      <c r="A62" s="323"/>
      <c r="B62" s="323"/>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05"/>
      <c r="AD62" s="305"/>
      <c r="AE62" s="305"/>
      <c r="AF62" s="305"/>
      <c r="AG62" s="305"/>
      <c r="AH62" s="305"/>
      <c r="AI62" s="305"/>
      <c r="AJ62" s="305"/>
      <c r="AK62" s="305"/>
    </row>
    <row r="63" spans="1:37" x14ac:dyDescent="0.2">
      <c r="A63" s="323"/>
      <c r="B63" s="323"/>
      <c r="C63" s="323"/>
      <c r="D63" s="323"/>
      <c r="E63" s="323"/>
      <c r="F63" s="323"/>
      <c r="G63" s="323"/>
      <c r="H63" s="323"/>
      <c r="I63" s="323"/>
      <c r="J63" s="323"/>
      <c r="K63" s="323"/>
      <c r="L63" s="323"/>
      <c r="M63" s="323"/>
      <c r="N63" s="323"/>
      <c r="O63" s="323"/>
      <c r="P63" s="323"/>
      <c r="Q63" s="323"/>
      <c r="R63" s="323"/>
      <c r="S63" s="323"/>
      <c r="T63" s="323"/>
      <c r="U63" s="323"/>
      <c r="V63" s="323"/>
      <c r="W63" s="323"/>
      <c r="X63" s="323"/>
      <c r="Y63" s="323"/>
      <c r="Z63" s="323"/>
      <c r="AA63" s="323"/>
      <c r="AB63" s="323"/>
      <c r="AC63" s="305"/>
      <c r="AD63" s="305"/>
      <c r="AE63" s="305"/>
      <c r="AF63" s="305"/>
      <c r="AG63" s="305"/>
      <c r="AH63" s="305"/>
      <c r="AI63" s="305"/>
      <c r="AJ63" s="305"/>
      <c r="AK63" s="305"/>
    </row>
    <row r="64" spans="1:37" x14ac:dyDescent="0.2">
      <c r="A64" s="323"/>
      <c r="B64" s="323"/>
      <c r="C64" s="323"/>
      <c r="D64" s="323"/>
      <c r="E64" s="323"/>
      <c r="F64" s="323"/>
      <c r="G64" s="323"/>
      <c r="H64" s="323"/>
      <c r="I64" s="323"/>
      <c r="J64" s="323"/>
      <c r="K64" s="323"/>
      <c r="L64" s="323"/>
      <c r="M64" s="323"/>
      <c r="N64" s="323"/>
      <c r="O64" s="323"/>
      <c r="P64" s="323"/>
      <c r="Q64" s="323"/>
      <c r="R64" s="323"/>
      <c r="S64" s="323"/>
      <c r="T64" s="323"/>
      <c r="U64" s="323"/>
      <c r="V64" s="323"/>
      <c r="W64" s="323"/>
      <c r="X64" s="323"/>
      <c r="Y64" s="323"/>
      <c r="Z64" s="323"/>
      <c r="AA64" s="323"/>
      <c r="AB64" s="323"/>
      <c r="AC64" s="305"/>
      <c r="AD64" s="305"/>
      <c r="AE64" s="305"/>
      <c r="AF64" s="305"/>
      <c r="AG64" s="305"/>
      <c r="AH64" s="305"/>
      <c r="AI64" s="305"/>
      <c r="AJ64" s="305"/>
      <c r="AK64" s="305"/>
    </row>
    <row r="65" spans="1:37" x14ac:dyDescent="0.2">
      <c r="A65" s="323"/>
      <c r="B65" s="323"/>
      <c r="C65" s="323"/>
      <c r="D65" s="323"/>
      <c r="E65" s="323"/>
      <c r="F65" s="323"/>
      <c r="G65" s="323"/>
      <c r="H65" s="323"/>
      <c r="I65" s="323"/>
      <c r="J65" s="323"/>
      <c r="K65" s="323"/>
      <c r="L65" s="323"/>
      <c r="M65" s="323"/>
      <c r="N65" s="323"/>
      <c r="O65" s="323"/>
      <c r="P65" s="323"/>
      <c r="Q65" s="323"/>
      <c r="R65" s="323"/>
      <c r="S65" s="323"/>
      <c r="T65" s="323"/>
      <c r="U65" s="323"/>
      <c r="V65" s="323"/>
      <c r="W65" s="323"/>
      <c r="X65" s="323"/>
      <c r="Y65" s="323"/>
      <c r="Z65" s="323"/>
      <c r="AA65" s="323"/>
      <c r="AB65" s="323"/>
      <c r="AC65" s="305"/>
      <c r="AD65" s="305"/>
      <c r="AE65" s="305"/>
      <c r="AF65" s="305"/>
      <c r="AG65" s="305"/>
      <c r="AH65" s="305"/>
      <c r="AI65" s="305"/>
      <c r="AJ65" s="305"/>
      <c r="AK65" s="305"/>
    </row>
    <row r="66" spans="1:37" x14ac:dyDescent="0.2">
      <c r="A66" s="323"/>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05"/>
      <c r="AD66" s="305"/>
      <c r="AE66" s="305"/>
      <c r="AF66" s="305"/>
      <c r="AG66" s="305"/>
      <c r="AH66" s="305"/>
      <c r="AI66" s="305"/>
      <c r="AJ66" s="305"/>
      <c r="AK66" s="305"/>
    </row>
    <row r="67" spans="1:37" x14ac:dyDescent="0.2">
      <c r="A67" s="323"/>
      <c r="B67" s="323"/>
      <c r="C67" s="323"/>
      <c r="D67" s="323"/>
      <c r="E67" s="323"/>
      <c r="F67" s="323"/>
      <c r="G67" s="323"/>
      <c r="H67" s="323"/>
      <c r="I67" s="323"/>
      <c r="J67" s="323"/>
      <c r="K67" s="323"/>
      <c r="L67" s="323"/>
      <c r="M67" s="323"/>
      <c r="N67" s="323"/>
      <c r="O67" s="323"/>
      <c r="P67" s="323"/>
      <c r="Q67" s="323"/>
      <c r="R67" s="323"/>
      <c r="S67" s="323"/>
      <c r="T67" s="323"/>
      <c r="U67" s="323"/>
      <c r="V67" s="323"/>
      <c r="W67" s="323"/>
      <c r="X67" s="323"/>
      <c r="Y67" s="323"/>
      <c r="Z67" s="323"/>
      <c r="AA67" s="323"/>
      <c r="AB67" s="323"/>
      <c r="AC67" s="305"/>
      <c r="AD67" s="305"/>
      <c r="AE67" s="305"/>
      <c r="AF67" s="305"/>
      <c r="AG67" s="305"/>
      <c r="AH67" s="305"/>
      <c r="AI67" s="305"/>
      <c r="AJ67" s="305"/>
      <c r="AK67" s="305"/>
    </row>
    <row r="68" spans="1:37" x14ac:dyDescent="0.2">
      <c r="A68" s="323"/>
      <c r="B68" s="323"/>
      <c r="C68" s="323"/>
      <c r="D68" s="323"/>
      <c r="E68" s="323"/>
      <c r="F68" s="323"/>
      <c r="G68" s="323"/>
      <c r="H68" s="323"/>
      <c r="I68" s="323"/>
      <c r="J68" s="323"/>
      <c r="K68" s="323"/>
      <c r="L68" s="323"/>
      <c r="M68" s="323"/>
      <c r="N68" s="323"/>
      <c r="O68" s="323"/>
      <c r="P68" s="323"/>
      <c r="Q68" s="323"/>
      <c r="R68" s="323"/>
      <c r="S68" s="323"/>
      <c r="T68" s="323"/>
      <c r="U68" s="323"/>
      <c r="V68" s="323"/>
      <c r="W68" s="323"/>
      <c r="X68" s="323"/>
      <c r="Y68" s="323"/>
      <c r="Z68" s="323"/>
      <c r="AA68" s="323"/>
      <c r="AB68" s="323"/>
      <c r="AC68" s="305"/>
      <c r="AD68" s="305"/>
      <c r="AE68" s="305"/>
      <c r="AF68" s="305"/>
      <c r="AG68" s="305"/>
      <c r="AH68" s="305"/>
      <c r="AI68" s="305"/>
      <c r="AJ68" s="305"/>
      <c r="AK68" s="305"/>
    </row>
    <row r="69" spans="1:37" x14ac:dyDescent="0.2">
      <c r="A69" s="323"/>
      <c r="B69" s="323"/>
      <c r="C69" s="323"/>
      <c r="D69" s="323"/>
      <c r="E69" s="323"/>
      <c r="F69" s="323"/>
      <c r="G69" s="323"/>
      <c r="H69" s="323"/>
      <c r="I69" s="323"/>
      <c r="J69" s="323"/>
      <c r="K69" s="323"/>
      <c r="L69" s="323"/>
      <c r="M69" s="323"/>
      <c r="N69" s="323"/>
      <c r="O69" s="323"/>
      <c r="P69" s="323"/>
      <c r="Q69" s="323"/>
      <c r="R69" s="323"/>
      <c r="S69" s="323"/>
      <c r="T69" s="323"/>
      <c r="U69" s="323"/>
      <c r="V69" s="323"/>
      <c r="W69" s="323"/>
      <c r="X69" s="323"/>
      <c r="Y69" s="323"/>
      <c r="Z69" s="323"/>
      <c r="AA69" s="323"/>
      <c r="AB69" s="323"/>
      <c r="AC69" s="305"/>
      <c r="AD69" s="305"/>
      <c r="AE69" s="305"/>
      <c r="AF69" s="305"/>
      <c r="AG69" s="305"/>
      <c r="AH69" s="305"/>
      <c r="AI69" s="305"/>
      <c r="AJ69" s="305"/>
      <c r="AK69" s="305"/>
    </row>
    <row r="70" spans="1:37" x14ac:dyDescent="0.2">
      <c r="A70" s="323"/>
      <c r="B70" s="323"/>
      <c r="C70" s="323"/>
      <c r="D70" s="323"/>
      <c r="E70" s="323"/>
      <c r="F70" s="323"/>
      <c r="G70" s="323"/>
      <c r="H70" s="323"/>
      <c r="I70" s="323"/>
      <c r="J70" s="323"/>
      <c r="K70" s="323"/>
      <c r="L70" s="323"/>
      <c r="M70" s="323"/>
      <c r="N70" s="323"/>
      <c r="O70" s="323"/>
      <c r="P70" s="323"/>
      <c r="Q70" s="323"/>
      <c r="R70" s="323"/>
      <c r="S70" s="323"/>
      <c r="T70" s="323"/>
      <c r="U70" s="323"/>
      <c r="V70" s="323"/>
      <c r="W70" s="323"/>
      <c r="X70" s="323"/>
      <c r="Y70" s="323"/>
      <c r="Z70" s="323"/>
      <c r="AA70" s="323"/>
      <c r="AB70" s="323"/>
      <c r="AC70" s="305"/>
      <c r="AD70" s="305"/>
      <c r="AE70" s="305"/>
      <c r="AF70" s="305"/>
      <c r="AG70" s="305"/>
      <c r="AH70" s="305"/>
      <c r="AI70" s="305"/>
      <c r="AJ70" s="305"/>
      <c r="AK70" s="305"/>
    </row>
    <row r="71" spans="1:37" x14ac:dyDescent="0.2">
      <c r="A71" s="323"/>
      <c r="B71" s="323"/>
      <c r="C71" s="323"/>
      <c r="D71" s="323"/>
      <c r="E71" s="323"/>
      <c r="F71" s="323"/>
      <c r="G71" s="323"/>
      <c r="H71" s="323"/>
      <c r="I71" s="323"/>
      <c r="J71" s="323"/>
      <c r="K71" s="323"/>
      <c r="L71" s="323"/>
      <c r="M71" s="323"/>
      <c r="N71" s="323"/>
      <c r="O71" s="323"/>
      <c r="P71" s="323"/>
      <c r="Q71" s="323"/>
      <c r="R71" s="323"/>
      <c r="S71" s="323"/>
      <c r="T71" s="323"/>
      <c r="U71" s="323"/>
      <c r="V71" s="323"/>
      <c r="W71" s="323"/>
      <c r="X71" s="323"/>
      <c r="Y71" s="323"/>
      <c r="Z71" s="323"/>
      <c r="AA71" s="323"/>
      <c r="AB71" s="323"/>
      <c r="AC71" s="305"/>
      <c r="AD71" s="305"/>
      <c r="AE71" s="305"/>
      <c r="AF71" s="305"/>
      <c r="AG71" s="305"/>
      <c r="AH71" s="305"/>
      <c r="AI71" s="305"/>
      <c r="AJ71" s="305"/>
      <c r="AK71" s="305"/>
    </row>
    <row r="72" spans="1:37" x14ac:dyDescent="0.2">
      <c r="A72" s="323"/>
      <c r="B72" s="323"/>
      <c r="C72" s="323"/>
      <c r="D72" s="323"/>
      <c r="E72" s="323"/>
      <c r="F72" s="323"/>
      <c r="G72" s="323"/>
      <c r="H72" s="323"/>
      <c r="I72" s="323"/>
      <c r="J72" s="323"/>
      <c r="K72" s="323"/>
      <c r="L72" s="323"/>
      <c r="M72" s="323"/>
      <c r="N72" s="323"/>
      <c r="O72" s="323"/>
      <c r="P72" s="323"/>
      <c r="Q72" s="323"/>
      <c r="R72" s="323"/>
      <c r="S72" s="323"/>
      <c r="T72" s="323"/>
      <c r="U72" s="323"/>
      <c r="V72" s="323"/>
      <c r="W72" s="323"/>
      <c r="X72" s="323"/>
      <c r="Y72" s="323"/>
      <c r="Z72" s="323"/>
      <c r="AA72" s="323"/>
      <c r="AB72" s="323"/>
      <c r="AC72" s="305"/>
      <c r="AD72" s="305"/>
      <c r="AE72" s="305"/>
      <c r="AF72" s="305"/>
      <c r="AG72" s="305"/>
      <c r="AH72" s="305"/>
      <c r="AI72" s="305"/>
      <c r="AJ72" s="305"/>
      <c r="AK72" s="305"/>
    </row>
    <row r="73" spans="1:37" x14ac:dyDescent="0.2">
      <c r="A73" s="323"/>
      <c r="B73" s="323"/>
      <c r="C73" s="323"/>
      <c r="D73" s="323"/>
      <c r="E73" s="323"/>
      <c r="F73" s="323"/>
      <c r="G73" s="323"/>
      <c r="H73" s="323"/>
      <c r="I73" s="323"/>
      <c r="J73" s="323"/>
      <c r="K73" s="323"/>
      <c r="L73" s="323"/>
      <c r="M73" s="323"/>
      <c r="N73" s="323"/>
      <c r="O73" s="323"/>
      <c r="P73" s="323"/>
      <c r="Q73" s="323"/>
      <c r="R73" s="323"/>
      <c r="S73" s="323"/>
      <c r="T73" s="323"/>
      <c r="U73" s="323"/>
      <c r="V73" s="323"/>
      <c r="W73" s="323"/>
      <c r="X73" s="323"/>
      <c r="Y73" s="323"/>
      <c r="Z73" s="323"/>
      <c r="AA73" s="323"/>
      <c r="AB73" s="323"/>
      <c r="AC73" s="305"/>
      <c r="AD73" s="305"/>
      <c r="AE73" s="305"/>
      <c r="AF73" s="305"/>
      <c r="AG73" s="305"/>
      <c r="AH73" s="305"/>
      <c r="AI73" s="305"/>
      <c r="AJ73" s="305"/>
      <c r="AK73" s="305"/>
    </row>
    <row r="74" spans="1:37" x14ac:dyDescent="0.2">
      <c r="A74" s="323"/>
      <c r="B74" s="323"/>
      <c r="C74" s="323"/>
      <c r="D74" s="323"/>
      <c r="E74" s="323"/>
      <c r="F74" s="323"/>
      <c r="G74" s="323"/>
      <c r="H74" s="323"/>
      <c r="I74" s="323"/>
      <c r="J74" s="323"/>
      <c r="K74" s="323"/>
      <c r="L74" s="323"/>
      <c r="M74" s="323"/>
      <c r="N74" s="323"/>
      <c r="O74" s="323"/>
      <c r="P74" s="323"/>
      <c r="Q74" s="323"/>
      <c r="R74" s="323"/>
      <c r="S74" s="323"/>
      <c r="T74" s="323"/>
      <c r="U74" s="323"/>
      <c r="V74" s="323"/>
      <c r="W74" s="323"/>
      <c r="X74" s="323"/>
      <c r="Y74" s="323"/>
      <c r="Z74" s="323"/>
      <c r="AA74" s="323"/>
      <c r="AB74" s="323"/>
      <c r="AC74" s="305"/>
      <c r="AD74" s="305"/>
      <c r="AE74" s="305"/>
      <c r="AF74" s="305"/>
      <c r="AG74" s="305"/>
      <c r="AH74" s="305"/>
      <c r="AI74" s="305"/>
      <c r="AJ74" s="305"/>
      <c r="AK74" s="305"/>
    </row>
    <row r="75" spans="1:37" x14ac:dyDescent="0.2">
      <c r="A75" s="323"/>
      <c r="B75" s="323"/>
      <c r="C75" s="323"/>
      <c r="D75" s="323"/>
      <c r="E75" s="323"/>
      <c r="F75" s="323"/>
      <c r="G75" s="323"/>
      <c r="H75" s="323"/>
      <c r="I75" s="323"/>
      <c r="J75" s="323"/>
      <c r="K75" s="323"/>
      <c r="L75" s="323"/>
      <c r="M75" s="323"/>
      <c r="N75" s="323"/>
      <c r="O75" s="323"/>
      <c r="P75" s="323"/>
      <c r="Q75" s="323"/>
      <c r="R75" s="323"/>
      <c r="S75" s="323"/>
      <c r="T75" s="323"/>
      <c r="U75" s="323"/>
      <c r="V75" s="323"/>
      <c r="W75" s="323"/>
      <c r="X75" s="323"/>
      <c r="Y75" s="323"/>
      <c r="Z75" s="323"/>
      <c r="AA75" s="323"/>
      <c r="AB75" s="323"/>
      <c r="AC75" s="305"/>
      <c r="AD75" s="305"/>
      <c r="AE75" s="305"/>
      <c r="AF75" s="305"/>
      <c r="AG75" s="305"/>
      <c r="AH75" s="305"/>
      <c r="AI75" s="305"/>
      <c r="AJ75" s="305"/>
      <c r="AK75" s="305"/>
    </row>
    <row r="76" spans="1:37" x14ac:dyDescent="0.2">
      <c r="A76" s="323"/>
      <c r="B76" s="323"/>
      <c r="C76" s="323"/>
      <c r="D76" s="323"/>
      <c r="E76" s="323"/>
      <c r="F76" s="323"/>
      <c r="G76" s="323"/>
      <c r="H76" s="323"/>
      <c r="I76" s="323"/>
      <c r="J76" s="323"/>
      <c r="K76" s="323"/>
      <c r="L76" s="323"/>
      <c r="M76" s="323"/>
      <c r="N76" s="323"/>
      <c r="O76" s="323"/>
      <c r="P76" s="323"/>
      <c r="Q76" s="323"/>
      <c r="R76" s="323"/>
      <c r="S76" s="323"/>
      <c r="T76" s="323"/>
      <c r="U76" s="323"/>
      <c r="V76" s="323"/>
      <c r="W76" s="323"/>
      <c r="X76" s="323"/>
      <c r="Y76" s="323"/>
      <c r="Z76" s="323"/>
      <c r="AA76" s="323"/>
      <c r="AB76" s="323"/>
      <c r="AC76" s="305"/>
      <c r="AD76" s="305"/>
      <c r="AE76" s="305"/>
      <c r="AF76" s="305"/>
      <c r="AG76" s="305"/>
      <c r="AH76" s="305"/>
      <c r="AI76" s="305"/>
      <c r="AJ76" s="305"/>
      <c r="AK76" s="305"/>
    </row>
    <row r="77" spans="1:37" x14ac:dyDescent="0.2">
      <c r="A77" s="323"/>
      <c r="B77" s="323"/>
      <c r="C77" s="323"/>
      <c r="D77" s="323"/>
      <c r="E77" s="323"/>
      <c r="F77" s="323"/>
      <c r="G77" s="323"/>
      <c r="H77" s="323"/>
      <c r="I77" s="323"/>
      <c r="J77" s="323"/>
      <c r="K77" s="323"/>
      <c r="L77" s="323"/>
      <c r="M77" s="323"/>
      <c r="N77" s="323"/>
      <c r="O77" s="323"/>
      <c r="P77" s="323"/>
      <c r="Q77" s="323"/>
      <c r="R77" s="323"/>
      <c r="S77" s="323"/>
      <c r="T77" s="323"/>
      <c r="U77" s="323"/>
      <c r="V77" s="323"/>
      <c r="W77" s="323"/>
      <c r="X77" s="323"/>
      <c r="Y77" s="323"/>
      <c r="Z77" s="323"/>
      <c r="AA77" s="323"/>
      <c r="AB77" s="323"/>
      <c r="AC77" s="305"/>
      <c r="AD77" s="305"/>
      <c r="AE77" s="305"/>
      <c r="AF77" s="305"/>
      <c r="AG77" s="305"/>
      <c r="AH77" s="305"/>
      <c r="AI77" s="305"/>
      <c r="AJ77" s="305"/>
      <c r="AK77" s="305"/>
    </row>
    <row r="78" spans="1:37" x14ac:dyDescent="0.2">
      <c r="A78" s="323"/>
      <c r="B78" s="323"/>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05"/>
      <c r="AD78" s="305"/>
      <c r="AE78" s="305"/>
      <c r="AF78" s="305"/>
      <c r="AG78" s="305"/>
      <c r="AH78" s="305"/>
      <c r="AI78" s="305"/>
      <c r="AJ78" s="305"/>
      <c r="AK78" s="305"/>
    </row>
    <row r="79" spans="1:37" x14ac:dyDescent="0.2">
      <c r="A79" s="323"/>
      <c r="B79" s="323"/>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23"/>
      <c r="AB79" s="323"/>
      <c r="AC79" s="305"/>
      <c r="AD79" s="305"/>
      <c r="AE79" s="305"/>
      <c r="AF79" s="305"/>
      <c r="AG79" s="305"/>
      <c r="AH79" s="305"/>
      <c r="AI79" s="305"/>
      <c r="AJ79" s="305"/>
      <c r="AK79" s="305"/>
    </row>
    <row r="80" spans="1:37" x14ac:dyDescent="0.2">
      <c r="A80" s="323"/>
      <c r="B80" s="323"/>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23"/>
      <c r="AB80" s="323"/>
      <c r="AC80" s="305"/>
      <c r="AD80" s="305"/>
      <c r="AE80" s="305"/>
      <c r="AF80" s="305"/>
      <c r="AG80" s="305"/>
      <c r="AH80" s="305"/>
      <c r="AI80" s="305"/>
      <c r="AJ80" s="305"/>
      <c r="AK80" s="305"/>
    </row>
    <row r="81" spans="1:37" x14ac:dyDescent="0.2">
      <c r="A81" s="323"/>
      <c r="B81" s="323"/>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23"/>
      <c r="AB81" s="323"/>
      <c r="AC81" s="305"/>
      <c r="AD81" s="305"/>
      <c r="AE81" s="305"/>
      <c r="AF81" s="305"/>
      <c r="AG81" s="305"/>
      <c r="AH81" s="305"/>
      <c r="AI81" s="305"/>
      <c r="AJ81" s="305"/>
      <c r="AK81" s="305"/>
    </row>
    <row r="82" spans="1:37" x14ac:dyDescent="0.2">
      <c r="A82" s="323"/>
      <c r="B82" s="323"/>
      <c r="C82" s="323"/>
      <c r="D82" s="323"/>
      <c r="E82" s="323"/>
      <c r="F82" s="323"/>
      <c r="G82" s="323"/>
      <c r="H82" s="323"/>
      <c r="I82" s="323"/>
      <c r="J82" s="323"/>
      <c r="K82" s="323"/>
      <c r="L82" s="323"/>
      <c r="M82" s="323"/>
      <c r="N82" s="323"/>
      <c r="O82" s="323"/>
      <c r="P82" s="323"/>
      <c r="Q82" s="323"/>
      <c r="R82" s="323"/>
      <c r="S82" s="323"/>
      <c r="T82" s="323"/>
      <c r="U82" s="323"/>
      <c r="V82" s="323"/>
      <c r="W82" s="323"/>
      <c r="X82" s="323"/>
      <c r="Y82" s="323"/>
      <c r="Z82" s="323"/>
      <c r="AA82" s="323"/>
      <c r="AB82" s="323"/>
      <c r="AC82" s="305"/>
      <c r="AD82" s="305"/>
      <c r="AE82" s="305"/>
      <c r="AF82" s="305"/>
      <c r="AG82" s="305"/>
      <c r="AH82" s="305"/>
      <c r="AI82" s="305"/>
      <c r="AJ82" s="305"/>
      <c r="AK82" s="305"/>
    </row>
    <row r="83" spans="1:37" x14ac:dyDescent="0.2">
      <c r="A83" s="323"/>
      <c r="B83" s="323"/>
      <c r="C83" s="323"/>
      <c r="D83" s="323"/>
      <c r="E83" s="323"/>
      <c r="F83" s="323"/>
      <c r="G83" s="323"/>
      <c r="H83" s="323"/>
      <c r="I83" s="323"/>
      <c r="J83" s="323"/>
      <c r="K83" s="323"/>
      <c r="L83" s="323"/>
      <c r="M83" s="323"/>
      <c r="N83" s="323"/>
      <c r="O83" s="323"/>
      <c r="P83" s="323"/>
      <c r="Q83" s="323"/>
      <c r="R83" s="323"/>
      <c r="S83" s="323"/>
      <c r="T83" s="323"/>
      <c r="U83" s="323"/>
      <c r="V83" s="323"/>
      <c r="W83" s="323"/>
      <c r="X83" s="323"/>
      <c r="Y83" s="323"/>
      <c r="Z83" s="323"/>
      <c r="AA83" s="323"/>
      <c r="AB83" s="323"/>
      <c r="AC83" s="305"/>
      <c r="AD83" s="305"/>
      <c r="AE83" s="305"/>
      <c r="AF83" s="305"/>
      <c r="AG83" s="305"/>
      <c r="AH83" s="305"/>
      <c r="AI83" s="305"/>
      <c r="AJ83" s="305"/>
      <c r="AK83" s="305"/>
    </row>
    <row r="84" spans="1:37" x14ac:dyDescent="0.2">
      <c r="A84" s="323"/>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05"/>
      <c r="AD84" s="305"/>
      <c r="AE84" s="305"/>
      <c r="AF84" s="305"/>
      <c r="AG84" s="305"/>
      <c r="AH84" s="305"/>
      <c r="AI84" s="305"/>
      <c r="AJ84" s="305"/>
      <c r="AK84" s="305"/>
    </row>
    <row r="85" spans="1:37" x14ac:dyDescent="0.2">
      <c r="A85" s="323"/>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05"/>
      <c r="AD85" s="305"/>
      <c r="AE85" s="305"/>
      <c r="AF85" s="305"/>
      <c r="AG85" s="305"/>
      <c r="AH85" s="305"/>
      <c r="AI85" s="305"/>
      <c r="AJ85" s="305"/>
      <c r="AK85" s="305"/>
    </row>
    <row r="86" spans="1:37" x14ac:dyDescent="0.2">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05"/>
      <c r="AD86" s="305"/>
      <c r="AE86" s="305"/>
      <c r="AF86" s="305"/>
      <c r="AG86" s="305"/>
      <c r="AH86" s="305"/>
      <c r="AI86" s="305"/>
      <c r="AJ86" s="305"/>
      <c r="AK86" s="305"/>
    </row>
    <row r="87" spans="1:37" x14ac:dyDescent="0.2">
      <c r="A87" s="323"/>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05"/>
      <c r="AD87" s="305"/>
      <c r="AE87" s="305"/>
      <c r="AF87" s="305"/>
      <c r="AG87" s="305"/>
      <c r="AH87" s="305"/>
      <c r="AI87" s="305"/>
      <c r="AJ87" s="305"/>
      <c r="AK87" s="305"/>
    </row>
    <row r="88" spans="1:37" x14ac:dyDescent="0.2">
      <c r="A88" s="323"/>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05"/>
      <c r="AD88" s="305"/>
      <c r="AE88" s="305"/>
      <c r="AF88" s="305"/>
      <c r="AG88" s="305"/>
      <c r="AH88" s="305"/>
      <c r="AI88" s="305"/>
      <c r="AJ88" s="305"/>
      <c r="AK88" s="305"/>
    </row>
    <row r="89" spans="1:37" x14ac:dyDescent="0.2">
      <c r="A89" s="323"/>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05"/>
      <c r="AD89" s="305"/>
      <c r="AE89" s="305"/>
      <c r="AF89" s="305"/>
      <c r="AG89" s="305"/>
      <c r="AH89" s="305"/>
      <c r="AI89" s="305"/>
      <c r="AJ89" s="305"/>
      <c r="AK89" s="305"/>
    </row>
    <row r="90" spans="1:37" x14ac:dyDescent="0.2">
      <c r="A90" s="323"/>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05"/>
      <c r="AD90" s="305"/>
      <c r="AE90" s="305"/>
      <c r="AF90" s="305"/>
      <c r="AG90" s="305"/>
      <c r="AH90" s="305"/>
      <c r="AI90" s="305"/>
      <c r="AJ90" s="305"/>
      <c r="AK90" s="305"/>
    </row>
    <row r="91" spans="1:37" x14ac:dyDescent="0.2">
      <c r="A91" s="323"/>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05"/>
      <c r="AD91" s="305"/>
      <c r="AE91" s="305"/>
      <c r="AF91" s="305"/>
      <c r="AG91" s="305"/>
      <c r="AH91" s="305"/>
      <c r="AI91" s="305"/>
      <c r="AJ91" s="305"/>
      <c r="AK91" s="305"/>
    </row>
    <row r="92" spans="1:37" x14ac:dyDescent="0.2">
      <c r="A92" s="323"/>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05"/>
      <c r="AD92" s="305"/>
      <c r="AE92" s="305"/>
      <c r="AF92" s="305"/>
      <c r="AG92" s="305"/>
      <c r="AH92" s="305"/>
      <c r="AI92" s="305"/>
      <c r="AJ92" s="305"/>
      <c r="AK92" s="305"/>
    </row>
    <row r="93" spans="1:37" x14ac:dyDescent="0.2">
      <c r="A93" s="323"/>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05"/>
      <c r="AD93" s="305"/>
      <c r="AE93" s="305"/>
      <c r="AF93" s="305"/>
      <c r="AG93" s="305"/>
      <c r="AH93" s="305"/>
      <c r="AI93" s="305"/>
      <c r="AJ93" s="305"/>
      <c r="AK93" s="305"/>
    </row>
    <row r="94" spans="1:37" x14ac:dyDescent="0.2">
      <c r="A94" s="323"/>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05"/>
      <c r="AD94" s="305"/>
      <c r="AE94" s="305"/>
      <c r="AF94" s="305"/>
      <c r="AG94" s="305"/>
      <c r="AH94" s="305"/>
      <c r="AI94" s="305"/>
      <c r="AJ94" s="305"/>
      <c r="AK94" s="305"/>
    </row>
    <row r="95" spans="1:37" x14ac:dyDescent="0.2">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05"/>
      <c r="AD95" s="305"/>
      <c r="AE95" s="305"/>
      <c r="AF95" s="305"/>
      <c r="AG95" s="305"/>
      <c r="AH95" s="305"/>
      <c r="AI95" s="305"/>
      <c r="AJ95" s="305"/>
      <c r="AK95" s="305"/>
    </row>
    <row r="96" spans="1:37" x14ac:dyDescent="0.2">
      <c r="A96" s="323"/>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05"/>
      <c r="AD96" s="305"/>
      <c r="AE96" s="305"/>
      <c r="AF96" s="305"/>
      <c r="AG96" s="305"/>
      <c r="AH96" s="305"/>
      <c r="AI96" s="305"/>
      <c r="AJ96" s="305"/>
      <c r="AK96" s="305"/>
    </row>
    <row r="97" spans="1:37" x14ac:dyDescent="0.2">
      <c r="A97" s="323"/>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05"/>
      <c r="AD97" s="305"/>
      <c r="AE97" s="305"/>
      <c r="AF97" s="305"/>
      <c r="AG97" s="305"/>
      <c r="AH97" s="305"/>
      <c r="AI97" s="305"/>
      <c r="AJ97" s="305"/>
      <c r="AK97" s="305"/>
    </row>
    <row r="98" spans="1:37" x14ac:dyDescent="0.2">
      <c r="A98" s="323"/>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05"/>
      <c r="AD98" s="305"/>
      <c r="AE98" s="305"/>
      <c r="AF98" s="305"/>
      <c r="AG98" s="305"/>
      <c r="AH98" s="305"/>
      <c r="AI98" s="305"/>
      <c r="AJ98" s="305"/>
      <c r="AK98" s="305"/>
    </row>
    <row r="99" spans="1:37" x14ac:dyDescent="0.2">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05"/>
      <c r="AD99" s="305"/>
      <c r="AE99" s="305"/>
      <c r="AF99" s="305"/>
      <c r="AG99" s="305"/>
      <c r="AH99" s="305"/>
      <c r="AI99" s="305"/>
      <c r="AJ99" s="305"/>
      <c r="AK99" s="305"/>
    </row>
    <row r="100" spans="1:37" x14ac:dyDescent="0.2">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05"/>
      <c r="AD100" s="305"/>
      <c r="AE100" s="305"/>
      <c r="AF100" s="305"/>
      <c r="AG100" s="305"/>
      <c r="AH100" s="305"/>
      <c r="AI100" s="305"/>
      <c r="AJ100" s="305"/>
      <c r="AK100" s="305"/>
    </row>
    <row r="101" spans="1:37" x14ac:dyDescent="0.2">
      <c r="A101" s="323"/>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05"/>
      <c r="AD101" s="305"/>
      <c r="AE101" s="305"/>
      <c r="AF101" s="305"/>
      <c r="AG101" s="305"/>
      <c r="AH101" s="305"/>
      <c r="AI101" s="305"/>
      <c r="AJ101" s="305"/>
      <c r="AK101" s="305"/>
    </row>
    <row r="102" spans="1:37" x14ac:dyDescent="0.2">
      <c r="A102" s="323"/>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05"/>
      <c r="AD102" s="305"/>
      <c r="AE102" s="305"/>
      <c r="AF102" s="305"/>
      <c r="AG102" s="305"/>
      <c r="AH102" s="305"/>
      <c r="AI102" s="305"/>
      <c r="AJ102" s="305"/>
      <c r="AK102" s="305"/>
    </row>
    <row r="103" spans="1:37" x14ac:dyDescent="0.2">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05"/>
      <c r="AD103" s="305"/>
      <c r="AE103" s="305"/>
      <c r="AF103" s="305"/>
      <c r="AG103" s="305"/>
      <c r="AH103" s="305"/>
      <c r="AI103" s="305"/>
      <c r="AJ103" s="305"/>
      <c r="AK103" s="305"/>
    </row>
    <row r="104" spans="1:37" x14ac:dyDescent="0.2">
      <c r="A104" s="323"/>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05"/>
      <c r="AD104" s="305"/>
      <c r="AE104" s="305"/>
      <c r="AF104" s="305"/>
      <c r="AG104" s="305"/>
      <c r="AH104" s="305"/>
      <c r="AI104" s="305"/>
      <c r="AJ104" s="305"/>
      <c r="AK104" s="305"/>
    </row>
    <row r="105" spans="1:37" x14ac:dyDescent="0.2">
      <c r="A105" s="323"/>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05"/>
      <c r="AD105" s="305"/>
      <c r="AE105" s="305"/>
      <c r="AF105" s="305"/>
      <c r="AG105" s="305"/>
      <c r="AH105" s="305"/>
      <c r="AI105" s="305"/>
      <c r="AJ105" s="305"/>
      <c r="AK105" s="305"/>
    </row>
    <row r="106" spans="1:37" x14ac:dyDescent="0.2">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05"/>
      <c r="AD106" s="305"/>
      <c r="AE106" s="305"/>
      <c r="AF106" s="305"/>
      <c r="AG106" s="305"/>
      <c r="AH106" s="305"/>
      <c r="AI106" s="305"/>
      <c r="AJ106" s="305"/>
      <c r="AK106" s="305"/>
    </row>
    <row r="107" spans="1:37" x14ac:dyDescent="0.2">
      <c r="A107" s="323"/>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05"/>
      <c r="AD107" s="305"/>
      <c r="AE107" s="305"/>
      <c r="AF107" s="305"/>
      <c r="AG107" s="305"/>
      <c r="AH107" s="305"/>
      <c r="AI107" s="305"/>
      <c r="AJ107" s="305"/>
      <c r="AK107" s="305"/>
    </row>
    <row r="108" spans="1:37" x14ac:dyDescent="0.2">
      <c r="A108" s="323"/>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05"/>
      <c r="AD108" s="305"/>
      <c r="AE108" s="305"/>
      <c r="AF108" s="305"/>
      <c r="AG108" s="305"/>
      <c r="AH108" s="305"/>
      <c r="AI108" s="305"/>
      <c r="AJ108" s="305"/>
      <c r="AK108" s="305"/>
    </row>
    <row r="109" spans="1:37" x14ac:dyDescent="0.2">
      <c r="A109" s="323"/>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05"/>
      <c r="AD109" s="305"/>
      <c r="AE109" s="305"/>
      <c r="AF109" s="305"/>
      <c r="AG109" s="305"/>
      <c r="AH109" s="305"/>
      <c r="AI109" s="305"/>
      <c r="AJ109" s="305"/>
      <c r="AK109" s="305"/>
    </row>
    <row r="110" spans="1:37" x14ac:dyDescent="0.2">
      <c r="A110" s="323"/>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05"/>
      <c r="AD110" s="305"/>
      <c r="AE110" s="305"/>
      <c r="AF110" s="305"/>
      <c r="AG110" s="305"/>
      <c r="AH110" s="305"/>
      <c r="AI110" s="305"/>
      <c r="AJ110" s="305"/>
      <c r="AK110" s="305"/>
    </row>
    <row r="111" spans="1:37" x14ac:dyDescent="0.2">
      <c r="A111" s="323"/>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05"/>
      <c r="AD111" s="305"/>
      <c r="AE111" s="305"/>
      <c r="AF111" s="305"/>
      <c r="AG111" s="305"/>
      <c r="AH111" s="305"/>
      <c r="AI111" s="305"/>
      <c r="AJ111" s="305"/>
      <c r="AK111" s="305"/>
    </row>
    <row r="112" spans="1:37" x14ac:dyDescent="0.2">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05"/>
      <c r="AD112" s="305"/>
      <c r="AE112" s="305"/>
      <c r="AF112" s="305"/>
      <c r="AG112" s="305"/>
      <c r="AH112" s="305"/>
      <c r="AI112" s="305"/>
      <c r="AJ112" s="305"/>
      <c r="AK112" s="305"/>
    </row>
    <row r="113" spans="1:37" x14ac:dyDescent="0.2">
      <c r="A113" s="323"/>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05"/>
      <c r="AD113" s="305"/>
      <c r="AE113" s="305"/>
      <c r="AF113" s="305"/>
      <c r="AG113" s="305"/>
      <c r="AH113" s="305"/>
      <c r="AI113" s="305"/>
      <c r="AJ113" s="305"/>
      <c r="AK113" s="305"/>
    </row>
    <row r="114" spans="1:37" x14ac:dyDescent="0.2">
      <c r="A114" s="323"/>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05"/>
      <c r="AD114" s="305"/>
      <c r="AE114" s="305"/>
      <c r="AF114" s="305"/>
      <c r="AG114" s="305"/>
      <c r="AH114" s="305"/>
      <c r="AI114" s="305"/>
      <c r="AJ114" s="305"/>
      <c r="AK114" s="305"/>
    </row>
    <row r="115" spans="1:37" x14ac:dyDescent="0.2">
      <c r="A115" s="323"/>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05"/>
      <c r="AD115" s="305"/>
      <c r="AE115" s="305"/>
      <c r="AF115" s="305"/>
      <c r="AG115" s="305"/>
      <c r="AH115" s="305"/>
      <c r="AI115" s="305"/>
      <c r="AJ115" s="305"/>
      <c r="AK115" s="305"/>
    </row>
    <row r="116" spans="1:37" x14ac:dyDescent="0.2">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05"/>
      <c r="AD116" s="305"/>
      <c r="AE116" s="305"/>
      <c r="AF116" s="305"/>
      <c r="AG116" s="305"/>
      <c r="AH116" s="305"/>
      <c r="AI116" s="305"/>
      <c r="AJ116" s="305"/>
      <c r="AK116" s="305"/>
    </row>
    <row r="117" spans="1:37" x14ac:dyDescent="0.2">
      <c r="A117" s="323"/>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05"/>
      <c r="AD117" s="305"/>
      <c r="AE117" s="305"/>
      <c r="AF117" s="305"/>
      <c r="AG117" s="305"/>
      <c r="AH117" s="305"/>
      <c r="AI117" s="305"/>
      <c r="AJ117" s="305"/>
      <c r="AK117" s="305"/>
    </row>
    <row r="118" spans="1:37" x14ac:dyDescent="0.2">
      <c r="A118" s="323"/>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05"/>
      <c r="AD118" s="305"/>
      <c r="AE118" s="305"/>
      <c r="AF118" s="305"/>
      <c r="AG118" s="305"/>
      <c r="AH118" s="305"/>
      <c r="AI118" s="305"/>
      <c r="AJ118" s="305"/>
      <c r="AK118" s="305"/>
    </row>
    <row r="119" spans="1:37" x14ac:dyDescent="0.2">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05"/>
      <c r="AD119" s="305"/>
      <c r="AE119" s="305"/>
      <c r="AF119" s="305"/>
      <c r="AG119" s="305"/>
      <c r="AH119" s="305"/>
      <c r="AI119" s="305"/>
      <c r="AJ119" s="305"/>
      <c r="AK119" s="305"/>
    </row>
    <row r="120" spans="1:37" x14ac:dyDescent="0.2">
      <c r="A120" s="323"/>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05"/>
      <c r="AD120" s="305"/>
      <c r="AE120" s="305"/>
      <c r="AF120" s="305"/>
      <c r="AG120" s="305"/>
      <c r="AH120" s="305"/>
      <c r="AI120" s="305"/>
      <c r="AJ120" s="305"/>
      <c r="AK120" s="305"/>
    </row>
    <row r="121" spans="1:37" x14ac:dyDescent="0.2">
      <c r="A121" s="323"/>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05"/>
      <c r="AD121" s="305"/>
      <c r="AE121" s="305"/>
      <c r="AF121" s="305"/>
      <c r="AG121" s="305"/>
      <c r="AH121" s="305"/>
      <c r="AI121" s="305"/>
      <c r="AJ121" s="305"/>
      <c r="AK121" s="305"/>
    </row>
    <row r="122" spans="1:37" x14ac:dyDescent="0.2">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05"/>
      <c r="AD122" s="305"/>
      <c r="AE122" s="305"/>
      <c r="AF122" s="305"/>
      <c r="AG122" s="305"/>
      <c r="AH122" s="305"/>
      <c r="AI122" s="305"/>
      <c r="AJ122" s="305"/>
      <c r="AK122" s="305"/>
    </row>
    <row r="123" spans="1:37" x14ac:dyDescent="0.2">
      <c r="A123" s="323"/>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05"/>
      <c r="AD123" s="305"/>
      <c r="AE123" s="305"/>
      <c r="AF123" s="305"/>
      <c r="AG123" s="305"/>
      <c r="AH123" s="305"/>
      <c r="AI123" s="305"/>
      <c r="AJ123" s="305"/>
      <c r="AK123" s="305"/>
    </row>
    <row r="124" spans="1:37" x14ac:dyDescent="0.2">
      <c r="A124" s="323"/>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05"/>
      <c r="AD124" s="305"/>
      <c r="AE124" s="305"/>
      <c r="AF124" s="305"/>
      <c r="AG124" s="305"/>
      <c r="AH124" s="305"/>
      <c r="AI124" s="305"/>
      <c r="AJ124" s="305"/>
      <c r="AK124" s="305"/>
    </row>
    <row r="125" spans="1:37" x14ac:dyDescent="0.2">
      <c r="A125" s="323"/>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05"/>
      <c r="AD125" s="305"/>
      <c r="AE125" s="305"/>
      <c r="AF125" s="305"/>
      <c r="AG125" s="305"/>
      <c r="AH125" s="305"/>
      <c r="AI125" s="305"/>
      <c r="AJ125" s="305"/>
      <c r="AK125" s="305"/>
    </row>
    <row r="126" spans="1:37" x14ac:dyDescent="0.2">
      <c r="A126" s="323"/>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05"/>
      <c r="AD126" s="305"/>
      <c r="AE126" s="305"/>
      <c r="AF126" s="305"/>
      <c r="AG126" s="305"/>
      <c r="AH126" s="305"/>
      <c r="AI126" s="305"/>
      <c r="AJ126" s="305"/>
      <c r="AK126" s="305"/>
    </row>
    <row r="127" spans="1:37" x14ac:dyDescent="0.2">
      <c r="A127" s="323"/>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05"/>
      <c r="AD127" s="305"/>
      <c r="AE127" s="305"/>
      <c r="AF127" s="305"/>
      <c r="AG127" s="305"/>
      <c r="AH127" s="305"/>
      <c r="AI127" s="305"/>
      <c r="AJ127" s="305"/>
      <c r="AK127" s="305"/>
    </row>
    <row r="128" spans="1:37" x14ac:dyDescent="0.2">
      <c r="A128" s="323"/>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05"/>
      <c r="AD128" s="305"/>
      <c r="AE128" s="305"/>
      <c r="AF128" s="305"/>
      <c r="AG128" s="305"/>
      <c r="AH128" s="305"/>
      <c r="AI128" s="305"/>
      <c r="AJ128" s="305"/>
      <c r="AK128" s="305"/>
    </row>
    <row r="129" spans="1:37" x14ac:dyDescent="0.2">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05"/>
      <c r="AD129" s="305"/>
      <c r="AE129" s="305"/>
      <c r="AF129" s="305"/>
      <c r="AG129" s="305"/>
      <c r="AH129" s="305"/>
      <c r="AI129" s="305"/>
      <c r="AJ129" s="305"/>
      <c r="AK129" s="305"/>
    </row>
    <row r="130" spans="1:37" x14ac:dyDescent="0.2">
      <c r="A130" s="323"/>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05"/>
      <c r="AD130" s="305"/>
      <c r="AE130" s="305"/>
      <c r="AF130" s="305"/>
      <c r="AG130" s="305"/>
      <c r="AH130" s="305"/>
      <c r="AI130" s="305"/>
      <c r="AJ130" s="305"/>
      <c r="AK130" s="305"/>
    </row>
    <row r="131" spans="1:37" x14ac:dyDescent="0.2">
      <c r="A131" s="323"/>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05"/>
      <c r="AD131" s="305"/>
      <c r="AE131" s="305"/>
      <c r="AF131" s="305"/>
      <c r="AG131" s="305"/>
      <c r="AH131" s="305"/>
      <c r="AI131" s="305"/>
      <c r="AJ131" s="305"/>
      <c r="AK131" s="305"/>
    </row>
    <row r="132" spans="1:37" x14ac:dyDescent="0.2">
      <c r="A132" s="323"/>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05"/>
      <c r="AD132" s="305"/>
      <c r="AE132" s="305"/>
      <c r="AF132" s="305"/>
      <c r="AG132" s="305"/>
      <c r="AH132" s="305"/>
      <c r="AI132" s="305"/>
      <c r="AJ132" s="305"/>
      <c r="AK132" s="305"/>
    </row>
    <row r="133" spans="1:37" x14ac:dyDescent="0.2">
      <c r="A133" s="323"/>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05"/>
      <c r="AD133" s="305"/>
      <c r="AE133" s="305"/>
      <c r="AF133" s="305"/>
      <c r="AG133" s="305"/>
      <c r="AH133" s="305"/>
      <c r="AI133" s="305"/>
      <c r="AJ133" s="305"/>
      <c r="AK133" s="305"/>
    </row>
    <row r="134" spans="1:37" x14ac:dyDescent="0.2">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05"/>
      <c r="AD134" s="305"/>
      <c r="AE134" s="305"/>
      <c r="AF134" s="305"/>
      <c r="AG134" s="305"/>
      <c r="AH134" s="305"/>
      <c r="AI134" s="305"/>
      <c r="AJ134" s="305"/>
      <c r="AK134" s="305"/>
    </row>
    <row r="135" spans="1:37" x14ac:dyDescent="0.2">
      <c r="A135" s="323"/>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05"/>
      <c r="AD135" s="305"/>
      <c r="AE135" s="305"/>
      <c r="AF135" s="305"/>
      <c r="AG135" s="305"/>
      <c r="AH135" s="305"/>
      <c r="AI135" s="305"/>
      <c r="AJ135" s="305"/>
      <c r="AK135" s="305"/>
    </row>
    <row r="136" spans="1:37" x14ac:dyDescent="0.2">
      <c r="A136" s="323"/>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05"/>
      <c r="AD136" s="305"/>
      <c r="AE136" s="305"/>
      <c r="AF136" s="305"/>
      <c r="AG136" s="305"/>
      <c r="AH136" s="305"/>
      <c r="AI136" s="305"/>
      <c r="AJ136" s="305"/>
      <c r="AK136" s="305"/>
    </row>
    <row r="137" spans="1:37" x14ac:dyDescent="0.2">
      <c r="A137" s="323"/>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05"/>
      <c r="AD137" s="305"/>
      <c r="AE137" s="305"/>
      <c r="AF137" s="305"/>
      <c r="AG137" s="305"/>
      <c r="AH137" s="305"/>
      <c r="AI137" s="305"/>
      <c r="AJ137" s="305"/>
      <c r="AK137" s="305"/>
    </row>
    <row r="138" spans="1:37" x14ac:dyDescent="0.2">
      <c r="A138" s="323"/>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05"/>
      <c r="AD138" s="305"/>
      <c r="AE138" s="305"/>
      <c r="AF138" s="305"/>
      <c r="AG138" s="305"/>
      <c r="AH138" s="305"/>
      <c r="AI138" s="305"/>
      <c r="AJ138" s="305"/>
      <c r="AK138" s="305"/>
    </row>
    <row r="139" spans="1:37" x14ac:dyDescent="0.2">
      <c r="A139" s="323"/>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05"/>
      <c r="AD139" s="305"/>
      <c r="AE139" s="305"/>
      <c r="AF139" s="305"/>
      <c r="AG139" s="305"/>
      <c r="AH139" s="305"/>
      <c r="AI139" s="305"/>
      <c r="AJ139" s="305"/>
      <c r="AK139" s="305"/>
    </row>
    <row r="140" spans="1:37" x14ac:dyDescent="0.2">
      <c r="A140" s="323"/>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05"/>
      <c r="AD140" s="305"/>
      <c r="AE140" s="305"/>
      <c r="AF140" s="305"/>
      <c r="AG140" s="305"/>
      <c r="AH140" s="305"/>
      <c r="AI140" s="305"/>
      <c r="AJ140" s="305"/>
      <c r="AK140" s="305"/>
    </row>
    <row r="141" spans="1:37" x14ac:dyDescent="0.2">
      <c r="A141" s="323"/>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05"/>
      <c r="AD141" s="305"/>
      <c r="AE141" s="305"/>
      <c r="AF141" s="305"/>
      <c r="AG141" s="305"/>
      <c r="AH141" s="305"/>
      <c r="AI141" s="305"/>
      <c r="AJ141" s="305"/>
      <c r="AK141" s="305"/>
    </row>
    <row r="142" spans="1:37" x14ac:dyDescent="0.2">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05"/>
      <c r="AD142" s="305"/>
      <c r="AE142" s="305"/>
      <c r="AF142" s="305"/>
      <c r="AG142" s="305"/>
      <c r="AH142" s="305"/>
      <c r="AI142" s="305"/>
      <c r="AJ142" s="305"/>
      <c r="AK142" s="305"/>
    </row>
    <row r="143" spans="1:37" x14ac:dyDescent="0.2">
      <c r="A143" s="323"/>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05"/>
      <c r="AD143" s="305"/>
      <c r="AE143" s="305"/>
      <c r="AF143" s="305"/>
      <c r="AG143" s="305"/>
      <c r="AH143" s="305"/>
      <c r="AI143" s="305"/>
      <c r="AJ143" s="305"/>
      <c r="AK143" s="305"/>
    </row>
    <row r="144" spans="1:37" x14ac:dyDescent="0.2">
      <c r="A144" s="323"/>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05"/>
      <c r="AD144" s="305"/>
      <c r="AE144" s="305"/>
      <c r="AF144" s="305"/>
      <c r="AG144" s="305"/>
      <c r="AH144" s="305"/>
      <c r="AI144" s="305"/>
      <c r="AJ144" s="305"/>
      <c r="AK144" s="305"/>
    </row>
    <row r="145" spans="1:37" x14ac:dyDescent="0.2">
      <c r="A145" s="323"/>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05"/>
      <c r="AD145" s="305"/>
      <c r="AE145" s="305"/>
      <c r="AF145" s="305"/>
      <c r="AG145" s="305"/>
      <c r="AH145" s="305"/>
      <c r="AI145" s="305"/>
      <c r="AJ145" s="305"/>
      <c r="AK145" s="305"/>
    </row>
    <row r="146" spans="1:37" x14ac:dyDescent="0.2">
      <c r="A146" s="323"/>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05"/>
      <c r="AD146" s="305"/>
      <c r="AE146" s="305"/>
      <c r="AF146" s="305"/>
      <c r="AG146" s="305"/>
      <c r="AH146" s="305"/>
      <c r="AI146" s="305"/>
      <c r="AJ146" s="305"/>
      <c r="AK146" s="305"/>
    </row>
    <row r="147" spans="1:37" x14ac:dyDescent="0.2">
      <c r="A147" s="323"/>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05"/>
      <c r="AD147" s="305"/>
      <c r="AE147" s="305"/>
      <c r="AF147" s="305"/>
      <c r="AG147" s="305"/>
      <c r="AH147" s="305"/>
      <c r="AI147" s="305"/>
      <c r="AJ147" s="305"/>
      <c r="AK147" s="305"/>
    </row>
    <row r="148" spans="1:37" x14ac:dyDescent="0.2">
      <c r="A148" s="323"/>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05"/>
      <c r="AD148" s="305"/>
      <c r="AE148" s="305"/>
      <c r="AF148" s="305"/>
      <c r="AG148" s="305"/>
      <c r="AH148" s="305"/>
      <c r="AI148" s="305"/>
      <c r="AJ148" s="305"/>
      <c r="AK148" s="305"/>
    </row>
    <row r="149" spans="1:37" x14ac:dyDescent="0.2">
      <c r="A149" s="323"/>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05"/>
      <c r="AD149" s="305"/>
      <c r="AE149" s="305"/>
      <c r="AF149" s="305"/>
      <c r="AG149" s="305"/>
      <c r="AH149" s="305"/>
      <c r="AI149" s="305"/>
      <c r="AJ149" s="305"/>
      <c r="AK149" s="305"/>
    </row>
    <row r="150" spans="1:37" x14ac:dyDescent="0.2">
      <c r="A150" s="323"/>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05"/>
      <c r="AD150" s="305"/>
      <c r="AE150" s="305"/>
      <c r="AF150" s="305"/>
      <c r="AG150" s="305"/>
      <c r="AH150" s="305"/>
      <c r="AI150" s="305"/>
      <c r="AJ150" s="305"/>
      <c r="AK150" s="305"/>
    </row>
    <row r="151" spans="1:37" x14ac:dyDescent="0.2">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05"/>
      <c r="AD151" s="305"/>
      <c r="AE151" s="305"/>
      <c r="AF151" s="305"/>
      <c r="AG151" s="305"/>
      <c r="AH151" s="305"/>
      <c r="AI151" s="305"/>
      <c r="AJ151" s="305"/>
      <c r="AK151" s="305"/>
    </row>
    <row r="152" spans="1:37" x14ac:dyDescent="0.2">
      <c r="A152" s="323"/>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05"/>
      <c r="AD152" s="305"/>
      <c r="AE152" s="305"/>
      <c r="AF152" s="305"/>
      <c r="AG152" s="305"/>
      <c r="AH152" s="305"/>
      <c r="AI152" s="305"/>
      <c r="AJ152" s="305"/>
      <c r="AK152" s="305"/>
    </row>
    <row r="153" spans="1:37" x14ac:dyDescent="0.2">
      <c r="A153" s="323"/>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05"/>
      <c r="AD153" s="305"/>
      <c r="AE153" s="305"/>
      <c r="AF153" s="305"/>
      <c r="AG153" s="305"/>
      <c r="AH153" s="305"/>
      <c r="AI153" s="305"/>
      <c r="AJ153" s="305"/>
      <c r="AK153" s="305"/>
    </row>
    <row r="154" spans="1:37" x14ac:dyDescent="0.2">
      <c r="A154" s="323"/>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05"/>
      <c r="AD154" s="305"/>
      <c r="AE154" s="305"/>
      <c r="AF154" s="305"/>
      <c r="AG154" s="305"/>
      <c r="AH154" s="305"/>
      <c r="AI154" s="305"/>
      <c r="AJ154" s="305"/>
      <c r="AK154" s="305"/>
    </row>
    <row r="155" spans="1:37" x14ac:dyDescent="0.2">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05"/>
      <c r="AD155" s="305"/>
      <c r="AE155" s="305"/>
      <c r="AF155" s="305"/>
      <c r="AG155" s="305"/>
      <c r="AH155" s="305"/>
      <c r="AI155" s="305"/>
      <c r="AJ155" s="305"/>
      <c r="AK155" s="305"/>
    </row>
    <row r="156" spans="1:37" x14ac:dyDescent="0.2">
      <c r="A156" s="323"/>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05"/>
      <c r="AD156" s="305"/>
      <c r="AE156" s="305"/>
      <c r="AF156" s="305"/>
      <c r="AG156" s="305"/>
      <c r="AH156" s="305"/>
      <c r="AI156" s="305"/>
      <c r="AJ156" s="305"/>
      <c r="AK156" s="305"/>
    </row>
    <row r="157" spans="1:37" x14ac:dyDescent="0.2">
      <c r="A157" s="323"/>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05"/>
      <c r="AD157" s="305"/>
      <c r="AE157" s="305"/>
      <c r="AF157" s="305"/>
      <c r="AG157" s="305"/>
      <c r="AH157" s="305"/>
      <c r="AI157" s="305"/>
      <c r="AJ157" s="305"/>
      <c r="AK157" s="305"/>
    </row>
    <row r="158" spans="1:37" x14ac:dyDescent="0.2">
      <c r="A158" s="323"/>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05"/>
      <c r="AD158" s="305"/>
      <c r="AE158" s="305"/>
      <c r="AF158" s="305"/>
      <c r="AG158" s="305"/>
      <c r="AH158" s="305"/>
      <c r="AI158" s="305"/>
      <c r="AJ158" s="305"/>
      <c r="AK158" s="305"/>
    </row>
    <row r="159" spans="1:37" x14ac:dyDescent="0.2">
      <c r="A159" s="323"/>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05"/>
      <c r="AD159" s="305"/>
      <c r="AE159" s="305"/>
      <c r="AF159" s="305"/>
      <c r="AG159" s="305"/>
      <c r="AH159" s="305"/>
      <c r="AI159" s="305"/>
      <c r="AJ159" s="305"/>
      <c r="AK159" s="305"/>
    </row>
    <row r="160" spans="1:37" x14ac:dyDescent="0.2">
      <c r="A160" s="323"/>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05"/>
      <c r="AD160" s="305"/>
      <c r="AE160" s="305"/>
      <c r="AF160" s="305"/>
      <c r="AG160" s="305"/>
      <c r="AH160" s="305"/>
      <c r="AI160" s="305"/>
      <c r="AJ160" s="305"/>
      <c r="AK160" s="305"/>
    </row>
    <row r="161" spans="1:37" x14ac:dyDescent="0.2">
      <c r="A161" s="323"/>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05"/>
      <c r="AD161" s="305"/>
      <c r="AE161" s="305"/>
      <c r="AF161" s="305"/>
      <c r="AG161" s="305"/>
      <c r="AH161" s="305"/>
      <c r="AI161" s="305"/>
      <c r="AJ161" s="305"/>
      <c r="AK161" s="305"/>
    </row>
    <row r="162" spans="1:37" x14ac:dyDescent="0.2">
      <c r="A162" s="323"/>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05"/>
      <c r="AD162" s="305"/>
      <c r="AE162" s="305"/>
      <c r="AF162" s="305"/>
      <c r="AG162" s="305"/>
      <c r="AH162" s="305"/>
      <c r="AI162" s="305"/>
      <c r="AJ162" s="305"/>
      <c r="AK162" s="305"/>
    </row>
    <row r="163" spans="1:37" x14ac:dyDescent="0.2">
      <c r="A163" s="323"/>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05"/>
      <c r="AD163" s="305"/>
      <c r="AE163" s="305"/>
      <c r="AF163" s="305"/>
      <c r="AG163" s="305"/>
      <c r="AH163" s="305"/>
      <c r="AI163" s="305"/>
      <c r="AJ163" s="305"/>
      <c r="AK163" s="305"/>
    </row>
    <row r="164" spans="1:37" x14ac:dyDescent="0.2">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05"/>
      <c r="AD164" s="305"/>
      <c r="AE164" s="305"/>
      <c r="AF164" s="305"/>
      <c r="AG164" s="305"/>
      <c r="AH164" s="305"/>
      <c r="AI164" s="305"/>
      <c r="AJ164" s="305"/>
      <c r="AK164" s="305"/>
    </row>
    <row r="165" spans="1:37" x14ac:dyDescent="0.2">
      <c r="A165" s="323"/>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05"/>
      <c r="AD165" s="305"/>
      <c r="AE165" s="305"/>
      <c r="AF165" s="305"/>
      <c r="AG165" s="305"/>
      <c r="AH165" s="305"/>
      <c r="AI165" s="305"/>
      <c r="AJ165" s="305"/>
      <c r="AK165" s="305"/>
    </row>
    <row r="166" spans="1:37" x14ac:dyDescent="0.2">
      <c r="A166" s="323"/>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05"/>
      <c r="AD166" s="305"/>
      <c r="AE166" s="305"/>
      <c r="AF166" s="305"/>
      <c r="AG166" s="305"/>
      <c r="AH166" s="305"/>
      <c r="AI166" s="305"/>
      <c r="AJ166" s="305"/>
      <c r="AK166" s="305"/>
    </row>
    <row r="167" spans="1:37" x14ac:dyDescent="0.2">
      <c r="A167" s="323"/>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05"/>
      <c r="AD167" s="305"/>
      <c r="AE167" s="305"/>
      <c r="AF167" s="305"/>
      <c r="AG167" s="305"/>
      <c r="AH167" s="305"/>
      <c r="AI167" s="305"/>
      <c r="AJ167" s="305"/>
      <c r="AK167" s="305"/>
    </row>
    <row r="168" spans="1:37" x14ac:dyDescent="0.2">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05"/>
      <c r="AD168" s="305"/>
      <c r="AE168" s="305"/>
      <c r="AF168" s="305"/>
      <c r="AG168" s="305"/>
      <c r="AH168" s="305"/>
      <c r="AI168" s="305"/>
      <c r="AJ168" s="305"/>
      <c r="AK168" s="305"/>
    </row>
    <row r="169" spans="1:37" x14ac:dyDescent="0.2">
      <c r="A169" s="323"/>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05"/>
      <c r="AD169" s="305"/>
      <c r="AE169" s="305"/>
      <c r="AF169" s="305"/>
      <c r="AG169" s="305"/>
      <c r="AH169" s="305"/>
      <c r="AI169" s="305"/>
      <c r="AJ169" s="305"/>
      <c r="AK169" s="305"/>
    </row>
    <row r="170" spans="1:37" x14ac:dyDescent="0.2">
      <c r="A170" s="323"/>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05"/>
      <c r="AD170" s="305"/>
      <c r="AE170" s="305"/>
      <c r="AF170" s="305"/>
      <c r="AG170" s="305"/>
      <c r="AH170" s="305"/>
      <c r="AI170" s="305"/>
      <c r="AJ170" s="305"/>
      <c r="AK170" s="305"/>
    </row>
    <row r="171" spans="1:37" x14ac:dyDescent="0.2">
      <c r="A171" s="323"/>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05"/>
      <c r="AD171" s="305"/>
      <c r="AE171" s="305"/>
      <c r="AF171" s="305"/>
      <c r="AG171" s="305"/>
      <c r="AH171" s="305"/>
      <c r="AI171" s="305"/>
      <c r="AJ171" s="305"/>
      <c r="AK171" s="305"/>
    </row>
    <row r="172" spans="1:37" x14ac:dyDescent="0.2">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05"/>
      <c r="AD172" s="305"/>
      <c r="AE172" s="305"/>
      <c r="AF172" s="305"/>
      <c r="AG172" s="305"/>
      <c r="AH172" s="305"/>
      <c r="AI172" s="305"/>
      <c r="AJ172" s="305"/>
      <c r="AK172" s="305"/>
    </row>
    <row r="173" spans="1:37" x14ac:dyDescent="0.2">
      <c r="A173" s="323"/>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05"/>
      <c r="AD173" s="305"/>
      <c r="AE173" s="305"/>
      <c r="AF173" s="305"/>
      <c r="AG173" s="305"/>
      <c r="AH173" s="305"/>
      <c r="AI173" s="305"/>
      <c r="AJ173" s="305"/>
      <c r="AK173" s="305"/>
    </row>
    <row r="174" spans="1:37" x14ac:dyDescent="0.2">
      <c r="A174" s="323"/>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05"/>
      <c r="AD174" s="305"/>
      <c r="AE174" s="305"/>
      <c r="AF174" s="305"/>
      <c r="AG174" s="305"/>
      <c r="AH174" s="305"/>
      <c r="AI174" s="305"/>
      <c r="AJ174" s="305"/>
      <c r="AK174" s="305"/>
    </row>
    <row r="175" spans="1:37" x14ac:dyDescent="0.2">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05"/>
      <c r="AD175" s="305"/>
      <c r="AE175" s="305"/>
      <c r="AF175" s="305"/>
      <c r="AG175" s="305"/>
      <c r="AH175" s="305"/>
      <c r="AI175" s="305"/>
      <c r="AJ175" s="305"/>
      <c r="AK175" s="305"/>
    </row>
    <row r="176" spans="1:37" x14ac:dyDescent="0.2">
      <c r="A176" s="323"/>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05"/>
      <c r="AD176" s="305"/>
      <c r="AE176" s="305"/>
      <c r="AF176" s="305"/>
      <c r="AG176" s="305"/>
      <c r="AH176" s="305"/>
      <c r="AI176" s="305"/>
      <c r="AJ176" s="305"/>
      <c r="AK176" s="305"/>
    </row>
    <row r="177" spans="1:37" x14ac:dyDescent="0.2">
      <c r="A177" s="323"/>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05"/>
      <c r="AD177" s="305"/>
      <c r="AE177" s="305"/>
      <c r="AF177" s="305"/>
      <c r="AG177" s="305"/>
      <c r="AH177" s="305"/>
      <c r="AI177" s="305"/>
      <c r="AJ177" s="305"/>
      <c r="AK177" s="305"/>
    </row>
    <row r="178" spans="1:37" x14ac:dyDescent="0.2">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05"/>
      <c r="AD178" s="305"/>
      <c r="AE178" s="305"/>
      <c r="AF178" s="305"/>
      <c r="AG178" s="305"/>
      <c r="AH178" s="305"/>
      <c r="AI178" s="305"/>
      <c r="AJ178" s="305"/>
      <c r="AK178" s="305"/>
    </row>
    <row r="179" spans="1:37" x14ac:dyDescent="0.2">
      <c r="A179" s="323"/>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05"/>
      <c r="AD179" s="305"/>
      <c r="AE179" s="305"/>
      <c r="AF179" s="305"/>
      <c r="AG179" s="305"/>
      <c r="AH179" s="305"/>
      <c r="AI179" s="305"/>
      <c r="AJ179" s="305"/>
      <c r="AK179" s="305"/>
    </row>
    <row r="180" spans="1:37" x14ac:dyDescent="0.2">
      <c r="A180" s="323"/>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05"/>
      <c r="AD180" s="305"/>
      <c r="AE180" s="305"/>
      <c r="AF180" s="305"/>
      <c r="AG180" s="305"/>
      <c r="AH180" s="305"/>
      <c r="AI180" s="305"/>
      <c r="AJ180" s="305"/>
      <c r="AK180" s="305"/>
    </row>
    <row r="181" spans="1:37" x14ac:dyDescent="0.2">
      <c r="A181" s="305"/>
      <c r="B181" s="305"/>
      <c r="C181" s="305"/>
      <c r="D181" s="305"/>
      <c r="E181" s="305"/>
      <c r="F181" s="305"/>
      <c r="G181" s="305"/>
      <c r="H181" s="305"/>
      <c r="I181" s="305"/>
      <c r="J181" s="305"/>
      <c r="K181" s="305"/>
      <c r="L181" s="305"/>
      <c r="M181" s="305"/>
      <c r="N181" s="305"/>
      <c r="O181" s="305"/>
      <c r="P181" s="305"/>
      <c r="Q181" s="305"/>
      <c r="R181" s="305"/>
      <c r="S181" s="305"/>
      <c r="T181" s="305"/>
      <c r="U181" s="305"/>
      <c r="V181" s="305"/>
      <c r="W181" s="305"/>
      <c r="X181" s="305"/>
      <c r="Y181" s="305"/>
      <c r="Z181" s="305"/>
      <c r="AA181" s="305"/>
      <c r="AB181" s="305"/>
      <c r="AC181" s="305"/>
      <c r="AD181" s="305"/>
      <c r="AE181" s="305"/>
      <c r="AF181" s="305"/>
      <c r="AG181" s="305"/>
      <c r="AH181" s="305"/>
      <c r="AI181" s="305"/>
      <c r="AJ181" s="305"/>
      <c r="AK181" s="305"/>
    </row>
    <row r="182" spans="1:37" x14ac:dyDescent="0.2">
      <c r="A182" s="305"/>
      <c r="B182" s="305"/>
      <c r="C182" s="305"/>
      <c r="D182" s="305"/>
      <c r="E182" s="305"/>
      <c r="F182" s="305"/>
      <c r="G182" s="305"/>
      <c r="H182" s="305"/>
      <c r="I182" s="305"/>
      <c r="J182" s="305"/>
      <c r="K182" s="305"/>
      <c r="L182" s="305"/>
      <c r="M182" s="305"/>
      <c r="N182" s="305"/>
      <c r="O182" s="305"/>
      <c r="P182" s="305"/>
      <c r="Q182" s="305"/>
      <c r="R182" s="305"/>
      <c r="S182" s="305"/>
      <c r="T182" s="305"/>
      <c r="U182" s="305"/>
      <c r="V182" s="305"/>
      <c r="W182" s="305"/>
      <c r="X182" s="305"/>
      <c r="Y182" s="305"/>
      <c r="Z182" s="305"/>
      <c r="AA182" s="305"/>
      <c r="AB182" s="305"/>
      <c r="AC182" s="305"/>
      <c r="AD182" s="305"/>
      <c r="AE182" s="305"/>
      <c r="AF182" s="305"/>
      <c r="AG182" s="305"/>
      <c r="AH182" s="305"/>
      <c r="AI182" s="305"/>
      <c r="AJ182" s="305"/>
      <c r="AK182" s="305"/>
    </row>
    <row r="183" spans="1:37" x14ac:dyDescent="0.2">
      <c r="A183" s="305"/>
      <c r="B183" s="305"/>
      <c r="C183" s="305"/>
      <c r="D183" s="305"/>
      <c r="E183" s="305"/>
      <c r="F183" s="305"/>
      <c r="G183" s="305"/>
      <c r="H183" s="305"/>
      <c r="I183" s="305"/>
      <c r="J183" s="305"/>
      <c r="K183" s="305"/>
      <c r="L183" s="305"/>
      <c r="M183" s="305"/>
      <c r="N183" s="305"/>
      <c r="O183" s="305"/>
      <c r="P183" s="305"/>
      <c r="Q183" s="305"/>
      <c r="R183" s="305"/>
      <c r="S183" s="305"/>
      <c r="T183" s="305"/>
      <c r="U183" s="305"/>
      <c r="V183" s="305"/>
      <c r="W183" s="305"/>
      <c r="X183" s="305"/>
      <c r="Y183" s="305"/>
      <c r="Z183" s="305"/>
      <c r="AA183" s="305"/>
      <c r="AB183" s="305"/>
      <c r="AC183" s="305"/>
      <c r="AD183" s="305"/>
      <c r="AE183" s="305"/>
      <c r="AF183" s="305"/>
      <c r="AG183" s="305"/>
      <c r="AH183" s="305"/>
      <c r="AI183" s="305"/>
      <c r="AJ183" s="305"/>
      <c r="AK183" s="305"/>
    </row>
    <row r="184" spans="1:37" x14ac:dyDescent="0.2">
      <c r="A184" s="305"/>
      <c r="B184" s="305"/>
      <c r="C184" s="305"/>
      <c r="D184" s="305"/>
      <c r="E184" s="305"/>
      <c r="F184" s="305"/>
      <c r="G184" s="305"/>
      <c r="H184" s="305"/>
      <c r="I184" s="305"/>
      <c r="J184" s="305"/>
      <c r="K184" s="305"/>
      <c r="L184" s="305"/>
      <c r="M184" s="305"/>
      <c r="N184" s="305"/>
      <c r="O184" s="305"/>
      <c r="P184" s="305"/>
      <c r="Q184" s="305"/>
      <c r="R184" s="305"/>
      <c r="S184" s="305"/>
      <c r="T184" s="305"/>
      <c r="U184" s="305"/>
      <c r="V184" s="305"/>
      <c r="W184" s="305"/>
      <c r="X184" s="305"/>
      <c r="Y184" s="305"/>
      <c r="Z184" s="305"/>
      <c r="AA184" s="305"/>
      <c r="AB184" s="305"/>
      <c r="AC184" s="305"/>
      <c r="AD184" s="305"/>
      <c r="AE184" s="305"/>
      <c r="AF184" s="305"/>
      <c r="AG184" s="305"/>
      <c r="AH184" s="305"/>
      <c r="AI184" s="305"/>
      <c r="AJ184" s="305"/>
      <c r="AK184" s="305"/>
    </row>
    <row r="185" spans="1:37" x14ac:dyDescent="0.2">
      <c r="A185" s="305"/>
      <c r="B185" s="305"/>
      <c r="C185" s="305"/>
      <c r="D185" s="305"/>
      <c r="E185" s="305"/>
      <c r="F185" s="305"/>
      <c r="G185" s="305"/>
      <c r="H185" s="305"/>
      <c r="I185" s="305"/>
      <c r="J185" s="305"/>
      <c r="K185" s="305"/>
      <c r="L185" s="305"/>
      <c r="M185" s="305"/>
      <c r="N185" s="305"/>
      <c r="O185" s="305"/>
      <c r="P185" s="305"/>
      <c r="Q185" s="305"/>
      <c r="R185" s="305"/>
      <c r="S185" s="305"/>
      <c r="T185" s="305"/>
      <c r="U185" s="305"/>
      <c r="V185" s="305"/>
      <c r="W185" s="305"/>
      <c r="X185" s="305"/>
      <c r="Y185" s="305"/>
      <c r="Z185" s="305"/>
      <c r="AA185" s="305"/>
      <c r="AB185" s="305"/>
      <c r="AC185" s="305"/>
      <c r="AD185" s="305"/>
      <c r="AE185" s="305"/>
      <c r="AF185" s="305"/>
      <c r="AG185" s="305"/>
      <c r="AH185" s="305"/>
      <c r="AI185" s="305"/>
      <c r="AJ185" s="305"/>
      <c r="AK185" s="305"/>
    </row>
    <row r="186" spans="1:37" x14ac:dyDescent="0.2">
      <c r="A186" s="305"/>
      <c r="B186" s="305"/>
      <c r="C186" s="305"/>
      <c r="D186" s="305"/>
      <c r="E186" s="305"/>
      <c r="F186" s="305"/>
      <c r="G186" s="305"/>
      <c r="H186" s="305"/>
      <c r="I186" s="305"/>
      <c r="J186" s="305"/>
      <c r="K186" s="305"/>
      <c r="L186" s="305"/>
      <c r="M186" s="305"/>
      <c r="N186" s="305"/>
      <c r="O186" s="305"/>
      <c r="P186" s="305"/>
      <c r="Q186" s="305"/>
      <c r="R186" s="305"/>
      <c r="S186" s="305"/>
      <c r="T186" s="305"/>
      <c r="U186" s="305"/>
      <c r="V186" s="305"/>
      <c r="W186" s="305"/>
      <c r="X186" s="305"/>
      <c r="Y186" s="305"/>
      <c r="Z186" s="305"/>
      <c r="AA186" s="305"/>
      <c r="AB186" s="305"/>
      <c r="AC186" s="305"/>
      <c r="AD186" s="305"/>
      <c r="AE186" s="305"/>
      <c r="AF186" s="305"/>
      <c r="AG186" s="305"/>
      <c r="AH186" s="305"/>
      <c r="AI186" s="305"/>
      <c r="AJ186" s="305"/>
      <c r="AK186" s="305"/>
    </row>
    <row r="187" spans="1:37" x14ac:dyDescent="0.2">
      <c r="A187" s="305"/>
      <c r="B187" s="305"/>
      <c r="C187" s="305"/>
      <c r="D187" s="305"/>
      <c r="E187" s="305"/>
      <c r="F187" s="305"/>
      <c r="G187" s="305"/>
      <c r="H187" s="305"/>
      <c r="I187" s="305"/>
      <c r="J187" s="305"/>
      <c r="K187" s="305"/>
      <c r="L187" s="305"/>
      <c r="M187" s="305"/>
      <c r="N187" s="305"/>
      <c r="O187" s="305"/>
      <c r="P187" s="305"/>
      <c r="Q187" s="305"/>
      <c r="R187" s="305"/>
      <c r="S187" s="305"/>
      <c r="T187" s="305"/>
      <c r="U187" s="305"/>
      <c r="V187" s="305"/>
      <c r="W187" s="305"/>
      <c r="X187" s="305"/>
      <c r="Y187" s="305"/>
      <c r="Z187" s="305"/>
      <c r="AA187" s="305"/>
      <c r="AB187" s="305"/>
      <c r="AC187" s="305"/>
      <c r="AD187" s="305"/>
      <c r="AE187" s="305"/>
      <c r="AF187" s="305"/>
      <c r="AG187" s="305"/>
      <c r="AH187" s="305"/>
      <c r="AI187" s="305"/>
      <c r="AJ187" s="305"/>
      <c r="AK187" s="305"/>
    </row>
    <row r="188" spans="1:37" x14ac:dyDescent="0.2">
      <c r="A188" s="305"/>
      <c r="B188" s="305"/>
      <c r="C188" s="305"/>
      <c r="D188" s="305"/>
      <c r="E188" s="305"/>
      <c r="F188" s="305"/>
      <c r="G188" s="305"/>
      <c r="H188" s="305"/>
      <c r="I188" s="305"/>
      <c r="J188" s="305"/>
      <c r="K188" s="305"/>
      <c r="L188" s="305"/>
      <c r="M188" s="305"/>
      <c r="N188" s="305"/>
      <c r="O188" s="305"/>
      <c r="P188" s="305"/>
      <c r="Q188" s="305"/>
      <c r="R188" s="305"/>
      <c r="S188" s="305"/>
      <c r="T188" s="305"/>
      <c r="U188" s="305"/>
      <c r="V188" s="305"/>
      <c r="W188" s="305"/>
      <c r="X188" s="305"/>
      <c r="Y188" s="305"/>
      <c r="Z188" s="305"/>
      <c r="AA188" s="305"/>
      <c r="AB188" s="305"/>
      <c r="AC188" s="305"/>
      <c r="AD188" s="305"/>
      <c r="AE188" s="305"/>
      <c r="AF188" s="305"/>
      <c r="AG188" s="305"/>
      <c r="AH188" s="305"/>
      <c r="AI188" s="305"/>
      <c r="AJ188" s="305"/>
      <c r="AK188" s="305"/>
    </row>
    <row r="189" spans="1:37" x14ac:dyDescent="0.2">
      <c r="A189" s="305"/>
      <c r="B189" s="305"/>
      <c r="C189" s="305"/>
      <c r="D189" s="305"/>
      <c r="E189" s="305"/>
      <c r="F189" s="305"/>
      <c r="G189" s="305"/>
      <c r="H189" s="305"/>
      <c r="I189" s="305"/>
      <c r="J189" s="305"/>
      <c r="K189" s="305"/>
      <c r="L189" s="305"/>
      <c r="M189" s="305"/>
      <c r="N189" s="305"/>
      <c r="O189" s="305"/>
      <c r="P189" s="305"/>
      <c r="Q189" s="305"/>
      <c r="R189" s="305"/>
      <c r="S189" s="305"/>
      <c r="T189" s="305"/>
      <c r="U189" s="305"/>
      <c r="V189" s="305"/>
      <c r="W189" s="305"/>
      <c r="X189" s="305"/>
      <c r="Y189" s="305"/>
      <c r="Z189" s="305"/>
      <c r="AA189" s="305"/>
      <c r="AB189" s="305"/>
      <c r="AC189" s="305"/>
      <c r="AD189" s="305"/>
      <c r="AE189" s="305"/>
      <c r="AF189" s="305"/>
      <c r="AG189" s="305"/>
      <c r="AH189" s="305"/>
      <c r="AI189" s="305"/>
      <c r="AJ189" s="305"/>
      <c r="AK189" s="305"/>
    </row>
    <row r="190" spans="1:37" x14ac:dyDescent="0.2">
      <c r="A190" s="305"/>
      <c r="B190" s="305"/>
      <c r="C190" s="305"/>
      <c r="D190" s="305"/>
      <c r="E190" s="305"/>
      <c r="F190" s="305"/>
      <c r="G190" s="305"/>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row>
    <row r="191" spans="1:37" x14ac:dyDescent="0.2">
      <c r="A191" s="305"/>
      <c r="B191" s="305"/>
      <c r="C191" s="305"/>
      <c r="D191" s="305"/>
      <c r="E191" s="305"/>
      <c r="F191" s="305"/>
      <c r="G191" s="305"/>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row>
    <row r="192" spans="1:37" x14ac:dyDescent="0.2">
      <c r="A192" s="305"/>
      <c r="B192" s="305"/>
      <c r="C192" s="305"/>
      <c r="D192" s="305"/>
      <c r="E192" s="305"/>
      <c r="F192" s="305"/>
      <c r="G192" s="305"/>
      <c r="H192" s="305"/>
      <c r="I192" s="305"/>
      <c r="J192" s="305"/>
      <c r="K192" s="305"/>
      <c r="L192" s="305"/>
      <c r="M192" s="305"/>
      <c r="N192" s="305"/>
      <c r="O192" s="305"/>
      <c r="P192" s="305"/>
      <c r="Q192" s="305"/>
      <c r="R192" s="305"/>
      <c r="S192" s="305"/>
      <c r="T192" s="305"/>
      <c r="U192" s="305"/>
      <c r="V192" s="305"/>
      <c r="W192" s="305"/>
      <c r="X192" s="305"/>
      <c r="Y192" s="305"/>
      <c r="Z192" s="305"/>
      <c r="AA192" s="305"/>
      <c r="AB192" s="305"/>
      <c r="AC192" s="305"/>
      <c r="AD192" s="305"/>
      <c r="AE192" s="305"/>
      <c r="AF192" s="305"/>
      <c r="AG192" s="305"/>
      <c r="AH192" s="305"/>
      <c r="AI192" s="305"/>
      <c r="AJ192" s="305"/>
      <c r="AK192" s="305"/>
    </row>
    <row r="193" spans="1:37" x14ac:dyDescent="0.2">
      <c r="A193" s="305"/>
      <c r="B193" s="305"/>
      <c r="C193" s="305"/>
      <c r="D193" s="305"/>
      <c r="E193" s="305"/>
      <c r="F193" s="305"/>
      <c r="G193" s="305"/>
      <c r="H193" s="305"/>
      <c r="I193" s="305"/>
      <c r="J193" s="305"/>
      <c r="K193" s="305"/>
      <c r="L193" s="305"/>
      <c r="M193" s="305"/>
      <c r="N193" s="305"/>
      <c r="O193" s="305"/>
      <c r="P193" s="305"/>
      <c r="Q193" s="305"/>
      <c r="R193" s="305"/>
      <c r="S193" s="305"/>
      <c r="T193" s="305"/>
      <c r="U193" s="305"/>
      <c r="V193" s="305"/>
      <c r="W193" s="305"/>
      <c r="X193" s="305"/>
      <c r="Y193" s="305"/>
      <c r="Z193" s="305"/>
      <c r="AA193" s="305"/>
      <c r="AB193" s="305"/>
      <c r="AC193" s="305"/>
      <c r="AD193" s="305"/>
      <c r="AE193" s="305"/>
      <c r="AF193" s="305"/>
      <c r="AG193" s="305"/>
      <c r="AH193" s="305"/>
      <c r="AI193" s="305"/>
      <c r="AJ193" s="305"/>
      <c r="AK193" s="305"/>
    </row>
    <row r="194" spans="1:37" x14ac:dyDescent="0.2">
      <c r="A194" s="305"/>
      <c r="B194" s="305"/>
      <c r="C194" s="305"/>
      <c r="D194" s="305"/>
      <c r="E194" s="305"/>
      <c r="F194" s="305"/>
      <c r="G194" s="305"/>
      <c r="H194" s="305"/>
      <c r="I194" s="305"/>
      <c r="J194" s="305"/>
      <c r="K194" s="305"/>
      <c r="L194" s="305"/>
      <c r="M194" s="305"/>
      <c r="N194" s="305"/>
      <c r="O194" s="305"/>
      <c r="P194" s="305"/>
      <c r="Q194" s="305"/>
      <c r="R194" s="305"/>
      <c r="S194" s="305"/>
      <c r="T194" s="305"/>
      <c r="U194" s="305"/>
      <c r="V194" s="305"/>
      <c r="W194" s="305"/>
      <c r="X194" s="305"/>
      <c r="Y194" s="305"/>
      <c r="Z194" s="305"/>
      <c r="AA194" s="305"/>
      <c r="AB194" s="305"/>
      <c r="AC194" s="305"/>
      <c r="AD194" s="305"/>
      <c r="AE194" s="305"/>
      <c r="AF194" s="305"/>
      <c r="AG194" s="305"/>
      <c r="AH194" s="305"/>
      <c r="AI194" s="305"/>
      <c r="AJ194" s="305"/>
      <c r="AK194" s="305"/>
    </row>
    <row r="195" spans="1:37" x14ac:dyDescent="0.2">
      <c r="A195" s="305"/>
      <c r="B195" s="305"/>
      <c r="C195" s="305"/>
      <c r="D195" s="305"/>
      <c r="E195" s="305"/>
      <c r="F195" s="305"/>
      <c r="G195" s="305"/>
      <c r="H195" s="305"/>
      <c r="I195" s="305"/>
      <c r="J195" s="305"/>
      <c r="K195" s="305"/>
      <c r="L195" s="305"/>
      <c r="M195" s="305"/>
      <c r="N195" s="305"/>
      <c r="O195" s="305"/>
      <c r="P195" s="305"/>
      <c r="Q195" s="305"/>
      <c r="R195" s="305"/>
      <c r="S195" s="305"/>
      <c r="T195" s="305"/>
      <c r="U195" s="305"/>
      <c r="V195" s="305"/>
      <c r="W195" s="305"/>
      <c r="X195" s="305"/>
      <c r="Y195" s="305"/>
      <c r="Z195" s="305"/>
      <c r="AA195" s="305"/>
      <c r="AB195" s="305"/>
      <c r="AC195" s="305"/>
      <c r="AD195" s="305"/>
      <c r="AE195" s="305"/>
      <c r="AF195" s="305"/>
      <c r="AG195" s="305"/>
      <c r="AH195" s="305"/>
      <c r="AI195" s="305"/>
      <c r="AJ195" s="305"/>
      <c r="AK195" s="305"/>
    </row>
    <row r="196" spans="1:37" x14ac:dyDescent="0.2">
      <c r="A196" s="305"/>
      <c r="B196" s="305"/>
      <c r="C196" s="305"/>
      <c r="D196" s="305"/>
      <c r="E196" s="305"/>
      <c r="F196" s="305"/>
      <c r="G196" s="305"/>
      <c r="H196" s="305"/>
      <c r="I196" s="305"/>
      <c r="J196" s="305"/>
      <c r="K196" s="305"/>
      <c r="L196" s="305"/>
      <c r="M196" s="305"/>
      <c r="N196" s="305"/>
      <c r="O196" s="305"/>
      <c r="P196" s="305"/>
      <c r="Q196" s="305"/>
      <c r="R196" s="305"/>
      <c r="S196" s="305"/>
      <c r="T196" s="305"/>
      <c r="U196" s="305"/>
      <c r="V196" s="305"/>
      <c r="W196" s="305"/>
      <c r="X196" s="305"/>
      <c r="Y196" s="305"/>
      <c r="Z196" s="305"/>
      <c r="AA196" s="305"/>
      <c r="AB196" s="305"/>
      <c r="AC196" s="305"/>
      <c r="AD196" s="305"/>
      <c r="AE196" s="305"/>
      <c r="AF196" s="305"/>
      <c r="AG196" s="305"/>
      <c r="AH196" s="305"/>
      <c r="AI196" s="305"/>
      <c r="AJ196" s="305"/>
      <c r="AK196" s="305"/>
    </row>
    <row r="197" spans="1:37" x14ac:dyDescent="0.2">
      <c r="A197" s="305"/>
      <c r="B197" s="305"/>
      <c r="C197" s="305"/>
      <c r="D197" s="305"/>
      <c r="E197" s="305"/>
      <c r="F197" s="305"/>
      <c r="G197" s="305"/>
      <c r="H197" s="305"/>
      <c r="I197" s="305"/>
      <c r="J197" s="305"/>
      <c r="K197" s="305"/>
      <c r="L197" s="305"/>
      <c r="M197" s="305"/>
      <c r="N197" s="305"/>
      <c r="O197" s="305"/>
      <c r="P197" s="305"/>
      <c r="Q197" s="305"/>
      <c r="R197" s="305"/>
      <c r="S197" s="305"/>
      <c r="T197" s="305"/>
      <c r="U197" s="305"/>
      <c r="V197" s="305"/>
      <c r="W197" s="305"/>
      <c r="X197" s="305"/>
      <c r="Y197" s="305"/>
      <c r="Z197" s="305"/>
      <c r="AA197" s="305"/>
      <c r="AB197" s="305"/>
      <c r="AC197" s="305"/>
      <c r="AD197" s="305"/>
      <c r="AE197" s="305"/>
      <c r="AF197" s="305"/>
      <c r="AG197" s="305"/>
      <c r="AH197" s="305"/>
      <c r="AI197" s="305"/>
      <c r="AJ197" s="305"/>
      <c r="AK197" s="305"/>
    </row>
    <row r="198" spans="1:37" x14ac:dyDescent="0.2">
      <c r="A198" s="305"/>
      <c r="B198" s="305"/>
      <c r="C198" s="305"/>
      <c r="D198" s="305"/>
      <c r="E198" s="305"/>
      <c r="F198" s="305"/>
      <c r="G198" s="305"/>
      <c r="H198" s="305"/>
      <c r="I198" s="305"/>
      <c r="J198" s="305"/>
      <c r="K198" s="305"/>
      <c r="L198" s="305"/>
      <c r="M198" s="305"/>
      <c r="N198" s="305"/>
      <c r="O198" s="305"/>
      <c r="P198" s="305"/>
      <c r="Q198" s="305"/>
      <c r="R198" s="305"/>
      <c r="S198" s="305"/>
      <c r="T198" s="305"/>
      <c r="U198" s="305"/>
      <c r="V198" s="305"/>
      <c r="W198" s="305"/>
      <c r="X198" s="305"/>
      <c r="Y198" s="305"/>
      <c r="Z198" s="305"/>
      <c r="AA198" s="305"/>
      <c r="AB198" s="305"/>
      <c r="AC198" s="305"/>
      <c r="AD198" s="305"/>
      <c r="AE198" s="305"/>
      <c r="AF198" s="305"/>
      <c r="AG198" s="305"/>
      <c r="AH198" s="305"/>
      <c r="AI198" s="305"/>
      <c r="AJ198" s="305"/>
      <c r="AK198" s="305"/>
    </row>
    <row r="199" spans="1:37" x14ac:dyDescent="0.2">
      <c r="A199" s="305"/>
      <c r="B199" s="305"/>
      <c r="C199" s="305"/>
      <c r="D199" s="305"/>
      <c r="E199" s="305"/>
      <c r="F199" s="305"/>
      <c r="G199" s="305"/>
      <c r="H199" s="305"/>
      <c r="I199" s="305"/>
      <c r="J199" s="305"/>
      <c r="K199" s="305"/>
      <c r="L199" s="305"/>
      <c r="M199" s="305"/>
      <c r="N199" s="305"/>
      <c r="O199" s="305"/>
      <c r="P199" s="305"/>
      <c r="Q199" s="305"/>
      <c r="R199" s="305"/>
      <c r="S199" s="305"/>
      <c r="T199" s="305"/>
      <c r="U199" s="305"/>
      <c r="V199" s="305"/>
      <c r="W199" s="305"/>
      <c r="X199" s="305"/>
      <c r="Y199" s="305"/>
      <c r="Z199" s="305"/>
      <c r="AA199" s="305"/>
      <c r="AB199" s="305"/>
      <c r="AC199" s="305"/>
      <c r="AD199" s="305"/>
      <c r="AE199" s="305"/>
      <c r="AF199" s="305"/>
      <c r="AG199" s="305"/>
      <c r="AH199" s="305"/>
      <c r="AI199" s="305"/>
      <c r="AJ199" s="305"/>
      <c r="AK199" s="305"/>
    </row>
    <row r="200" spans="1:37" x14ac:dyDescent="0.2">
      <c r="A200" s="305"/>
      <c r="B200" s="305"/>
      <c r="C200" s="305"/>
      <c r="D200" s="305"/>
      <c r="E200" s="305"/>
      <c r="F200" s="305"/>
      <c r="G200" s="305"/>
      <c r="H200" s="305"/>
      <c r="I200" s="305"/>
      <c r="J200" s="305"/>
      <c r="K200" s="305"/>
      <c r="L200" s="305"/>
      <c r="M200" s="305"/>
      <c r="N200" s="305"/>
      <c r="O200" s="305"/>
      <c r="P200" s="305"/>
      <c r="Q200" s="305"/>
      <c r="R200" s="305"/>
      <c r="S200" s="305"/>
      <c r="T200" s="305"/>
      <c r="U200" s="305"/>
      <c r="V200" s="305"/>
      <c r="W200" s="305"/>
      <c r="X200" s="305"/>
      <c r="Y200" s="305"/>
      <c r="Z200" s="305"/>
      <c r="AA200" s="305"/>
      <c r="AB200" s="305"/>
      <c r="AC200" s="305"/>
      <c r="AD200" s="305"/>
      <c r="AE200" s="305"/>
      <c r="AF200" s="305"/>
      <c r="AG200" s="305"/>
      <c r="AH200" s="305"/>
      <c r="AI200" s="305"/>
      <c r="AJ200" s="305"/>
      <c r="AK200" s="305"/>
    </row>
    <row r="201" spans="1:37" x14ac:dyDescent="0.2">
      <c r="A201" s="305"/>
      <c r="B201" s="305"/>
      <c r="C201" s="305"/>
      <c r="D201" s="305"/>
      <c r="E201" s="305"/>
      <c r="F201" s="305"/>
      <c r="G201" s="305"/>
      <c r="H201" s="305"/>
      <c r="I201" s="305"/>
      <c r="J201" s="305"/>
      <c r="K201" s="305"/>
      <c r="L201" s="305"/>
      <c r="M201" s="305"/>
      <c r="N201" s="305"/>
      <c r="O201" s="305"/>
      <c r="P201" s="305"/>
      <c r="Q201" s="305"/>
      <c r="R201" s="305"/>
      <c r="S201" s="305"/>
      <c r="T201" s="305"/>
      <c r="U201" s="305"/>
      <c r="V201" s="305"/>
      <c r="W201" s="305"/>
      <c r="X201" s="305"/>
      <c r="Y201" s="305"/>
      <c r="Z201" s="305"/>
      <c r="AA201" s="305"/>
      <c r="AB201" s="305"/>
      <c r="AC201" s="305"/>
      <c r="AD201" s="305"/>
      <c r="AE201" s="305"/>
      <c r="AF201" s="305"/>
      <c r="AG201" s="305"/>
      <c r="AH201" s="305"/>
      <c r="AI201" s="305"/>
      <c r="AJ201" s="305"/>
      <c r="AK201" s="305"/>
    </row>
    <row r="202" spans="1:37" x14ac:dyDescent="0.2">
      <c r="A202" s="305"/>
      <c r="B202" s="305"/>
      <c r="C202" s="305"/>
      <c r="D202" s="305"/>
      <c r="E202" s="305"/>
      <c r="F202" s="305"/>
      <c r="G202" s="305"/>
      <c r="H202" s="305"/>
      <c r="I202" s="305"/>
      <c r="J202" s="305"/>
      <c r="K202" s="305"/>
      <c r="L202" s="305"/>
      <c r="M202" s="305"/>
      <c r="N202" s="305"/>
      <c r="O202" s="305"/>
      <c r="P202" s="305"/>
      <c r="Q202" s="305"/>
      <c r="R202" s="305"/>
      <c r="S202" s="305"/>
      <c r="T202" s="305"/>
      <c r="U202" s="305"/>
      <c r="V202" s="305"/>
      <c r="W202" s="305"/>
      <c r="X202" s="305"/>
      <c r="Y202" s="305"/>
      <c r="Z202" s="305"/>
      <c r="AA202" s="305"/>
      <c r="AB202" s="305"/>
      <c r="AC202" s="305"/>
      <c r="AD202" s="305"/>
      <c r="AE202" s="305"/>
      <c r="AF202" s="305"/>
      <c r="AG202" s="305"/>
      <c r="AH202" s="305"/>
      <c r="AI202" s="305"/>
      <c r="AJ202" s="305"/>
      <c r="AK202" s="305"/>
    </row>
    <row r="203" spans="1:37" x14ac:dyDescent="0.2">
      <c r="A203" s="305"/>
      <c r="B203" s="305"/>
      <c r="C203" s="305"/>
      <c r="D203" s="305"/>
      <c r="E203" s="305"/>
      <c r="F203" s="305"/>
      <c r="G203" s="305"/>
      <c r="H203" s="305"/>
      <c r="I203" s="305"/>
      <c r="J203" s="305"/>
      <c r="K203" s="305"/>
      <c r="L203" s="305"/>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305"/>
      <c r="AI203" s="305"/>
      <c r="AJ203" s="305"/>
      <c r="AK203" s="305"/>
    </row>
    <row r="204" spans="1:37" x14ac:dyDescent="0.2">
      <c r="A204" s="305"/>
      <c r="B204" s="305"/>
      <c r="C204" s="305"/>
      <c r="D204" s="305"/>
      <c r="E204" s="305"/>
      <c r="F204" s="305"/>
      <c r="G204" s="305"/>
      <c r="H204" s="305"/>
      <c r="I204" s="305"/>
      <c r="J204" s="305"/>
      <c r="K204" s="305"/>
      <c r="L204" s="305"/>
      <c r="M204" s="305"/>
      <c r="N204" s="305"/>
      <c r="O204" s="305"/>
      <c r="P204" s="305"/>
      <c r="Q204" s="305"/>
      <c r="R204" s="305"/>
      <c r="S204" s="305"/>
      <c r="T204" s="305"/>
      <c r="U204" s="305"/>
      <c r="V204" s="305"/>
      <c r="W204" s="305"/>
      <c r="X204" s="305"/>
      <c r="Y204" s="305"/>
      <c r="Z204" s="305"/>
      <c r="AA204" s="305"/>
      <c r="AB204" s="305"/>
      <c r="AC204" s="305"/>
      <c r="AD204" s="305"/>
      <c r="AE204" s="305"/>
      <c r="AF204" s="305"/>
      <c r="AG204" s="305"/>
      <c r="AH204" s="305"/>
      <c r="AI204" s="305"/>
      <c r="AJ204" s="305"/>
      <c r="AK204" s="305"/>
    </row>
    <row r="205" spans="1:37" x14ac:dyDescent="0.2">
      <c r="A205" s="305"/>
      <c r="B205" s="305"/>
      <c r="C205" s="305"/>
      <c r="D205" s="305"/>
      <c r="E205" s="305"/>
      <c r="F205" s="305"/>
      <c r="G205" s="305"/>
      <c r="H205" s="305"/>
      <c r="I205" s="305"/>
      <c r="J205" s="305"/>
      <c r="K205" s="305"/>
      <c r="L205" s="305"/>
      <c r="M205" s="305"/>
      <c r="N205" s="305"/>
      <c r="O205" s="305"/>
      <c r="P205" s="305"/>
      <c r="Q205" s="305"/>
      <c r="R205" s="305"/>
      <c r="S205" s="305"/>
      <c r="T205" s="305"/>
      <c r="U205" s="305"/>
      <c r="V205" s="305"/>
      <c r="W205" s="305"/>
      <c r="X205" s="305"/>
      <c r="Y205" s="305"/>
      <c r="Z205" s="305"/>
      <c r="AA205" s="305"/>
      <c r="AB205" s="305"/>
      <c r="AC205" s="305"/>
      <c r="AD205" s="305"/>
      <c r="AE205" s="305"/>
      <c r="AF205" s="305"/>
      <c r="AG205" s="305"/>
      <c r="AH205" s="305"/>
      <c r="AI205" s="305"/>
      <c r="AJ205" s="305"/>
      <c r="AK205" s="305"/>
    </row>
    <row r="206" spans="1:37" x14ac:dyDescent="0.2">
      <c r="A206" s="305"/>
      <c r="B206" s="305"/>
      <c r="C206" s="305"/>
      <c r="D206" s="305"/>
      <c r="E206" s="305"/>
      <c r="F206" s="305"/>
      <c r="G206" s="305"/>
      <c r="H206" s="305"/>
      <c r="I206" s="305"/>
      <c r="J206" s="305"/>
      <c r="K206" s="305"/>
      <c r="L206" s="305"/>
      <c r="M206" s="305"/>
      <c r="N206" s="305"/>
      <c r="O206" s="305"/>
      <c r="P206" s="305"/>
      <c r="Q206" s="305"/>
      <c r="R206" s="305"/>
      <c r="S206" s="305"/>
      <c r="T206" s="305"/>
      <c r="U206" s="305"/>
      <c r="V206" s="305"/>
      <c r="W206" s="305"/>
      <c r="X206" s="305"/>
      <c r="Y206" s="305"/>
      <c r="Z206" s="305"/>
      <c r="AA206" s="305"/>
      <c r="AB206" s="305"/>
      <c r="AC206" s="305"/>
      <c r="AD206" s="305"/>
      <c r="AE206" s="305"/>
      <c r="AF206" s="305"/>
      <c r="AG206" s="305"/>
      <c r="AH206" s="305"/>
      <c r="AI206" s="305"/>
      <c r="AJ206" s="305"/>
      <c r="AK206" s="305"/>
    </row>
    <row r="207" spans="1:37" x14ac:dyDescent="0.2">
      <c r="A207" s="305"/>
      <c r="B207" s="305"/>
      <c r="C207" s="305"/>
      <c r="D207" s="305"/>
      <c r="E207" s="305"/>
      <c r="F207" s="305"/>
      <c r="G207" s="305"/>
      <c r="H207" s="305"/>
      <c r="I207" s="305"/>
      <c r="J207" s="305"/>
      <c r="K207" s="305"/>
      <c r="L207" s="305"/>
      <c r="M207" s="305"/>
      <c r="N207" s="305"/>
      <c r="O207" s="305"/>
      <c r="P207" s="305"/>
      <c r="Q207" s="305"/>
      <c r="R207" s="305"/>
      <c r="S207" s="305"/>
      <c r="T207" s="305"/>
      <c r="U207" s="305"/>
      <c r="V207" s="305"/>
      <c r="W207" s="305"/>
      <c r="X207" s="305"/>
      <c r="Y207" s="305"/>
      <c r="Z207" s="305"/>
      <c r="AA207" s="305"/>
      <c r="AB207" s="305"/>
      <c r="AC207" s="305"/>
      <c r="AD207" s="305"/>
      <c r="AE207" s="305"/>
      <c r="AF207" s="305"/>
      <c r="AG207" s="305"/>
      <c r="AH207" s="305"/>
      <c r="AI207" s="305"/>
      <c r="AJ207" s="305"/>
      <c r="AK207" s="305"/>
    </row>
    <row r="208" spans="1:37" x14ac:dyDescent="0.2">
      <c r="A208" s="305"/>
      <c r="B208" s="305"/>
      <c r="C208" s="305"/>
      <c r="D208" s="305"/>
      <c r="E208" s="305"/>
      <c r="F208" s="305"/>
      <c r="G208" s="305"/>
      <c r="H208" s="305"/>
      <c r="I208" s="305"/>
      <c r="J208" s="305"/>
      <c r="K208" s="305"/>
      <c r="L208" s="305"/>
      <c r="M208" s="305"/>
      <c r="N208" s="305"/>
      <c r="O208" s="305"/>
      <c r="P208" s="305"/>
      <c r="Q208" s="305"/>
      <c r="R208" s="305"/>
      <c r="S208" s="305"/>
      <c r="T208" s="305"/>
      <c r="U208" s="305"/>
      <c r="V208" s="305"/>
      <c r="W208" s="305"/>
      <c r="X208" s="305"/>
      <c r="Y208" s="305"/>
      <c r="Z208" s="305"/>
      <c r="AA208" s="305"/>
      <c r="AB208" s="305"/>
      <c r="AC208" s="305"/>
      <c r="AD208" s="305"/>
      <c r="AE208" s="305"/>
      <c r="AF208" s="305"/>
      <c r="AG208" s="305"/>
      <c r="AH208" s="305"/>
      <c r="AI208" s="305"/>
      <c r="AJ208" s="305"/>
      <c r="AK208" s="305"/>
    </row>
    <row r="209" spans="1:37" x14ac:dyDescent="0.2">
      <c r="A209" s="305"/>
      <c r="B209" s="305"/>
      <c r="C209" s="305"/>
      <c r="D209" s="305"/>
      <c r="E209" s="305"/>
      <c r="F209" s="305"/>
      <c r="G209" s="305"/>
      <c r="H209" s="305"/>
      <c r="I209" s="305"/>
      <c r="J209" s="305"/>
      <c r="K209" s="305"/>
      <c r="L209" s="305"/>
      <c r="M209" s="305"/>
      <c r="N209" s="305"/>
      <c r="O209" s="305"/>
      <c r="P209" s="305"/>
      <c r="Q209" s="305"/>
      <c r="R209" s="305"/>
      <c r="S209" s="305"/>
      <c r="T209" s="305"/>
      <c r="U209" s="305"/>
      <c r="V209" s="305"/>
      <c r="W209" s="305"/>
      <c r="X209" s="305"/>
      <c r="Y209" s="305"/>
      <c r="Z209" s="305"/>
      <c r="AA209" s="305"/>
      <c r="AB209" s="305"/>
      <c r="AC209" s="305"/>
      <c r="AD209" s="305"/>
      <c r="AE209" s="305"/>
      <c r="AF209" s="305"/>
      <c r="AG209" s="305"/>
      <c r="AH209" s="305"/>
      <c r="AI209" s="305"/>
      <c r="AJ209" s="305"/>
      <c r="AK209" s="305"/>
    </row>
    <row r="210" spans="1:37" x14ac:dyDescent="0.2">
      <c r="A210" s="305"/>
      <c r="B210" s="305"/>
      <c r="C210" s="305"/>
      <c r="D210" s="305"/>
      <c r="E210" s="305"/>
      <c r="F210" s="305"/>
      <c r="G210" s="305"/>
      <c r="H210" s="305"/>
      <c r="I210" s="305"/>
      <c r="J210" s="305"/>
      <c r="K210" s="305"/>
      <c r="L210" s="305"/>
      <c r="M210" s="305"/>
      <c r="N210" s="305"/>
      <c r="O210" s="305"/>
      <c r="P210" s="305"/>
      <c r="Q210" s="305"/>
      <c r="R210" s="305"/>
      <c r="S210" s="305"/>
      <c r="T210" s="305"/>
      <c r="U210" s="305"/>
      <c r="V210" s="305"/>
      <c r="W210" s="305"/>
      <c r="X210" s="305"/>
      <c r="Y210" s="305"/>
      <c r="Z210" s="305"/>
      <c r="AA210" s="305"/>
      <c r="AB210" s="305"/>
      <c r="AC210" s="305"/>
      <c r="AD210" s="305"/>
      <c r="AE210" s="305"/>
      <c r="AF210" s="305"/>
      <c r="AG210" s="305"/>
      <c r="AH210" s="305"/>
      <c r="AI210" s="305"/>
      <c r="AJ210" s="305"/>
      <c r="AK210" s="305"/>
    </row>
    <row r="211" spans="1:37" x14ac:dyDescent="0.2">
      <c r="A211" s="305"/>
      <c r="B211" s="305"/>
      <c r="C211" s="305"/>
      <c r="D211" s="305"/>
      <c r="E211" s="305"/>
      <c r="F211" s="305"/>
      <c r="G211" s="305"/>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c r="AJ211" s="305"/>
      <c r="AK211" s="305"/>
    </row>
    <row r="212" spans="1:37" x14ac:dyDescent="0.2">
      <c r="A212" s="305"/>
      <c r="B212" s="305"/>
      <c r="C212" s="305"/>
      <c r="D212" s="305"/>
      <c r="E212" s="305"/>
      <c r="F212" s="305"/>
      <c r="G212" s="305"/>
      <c r="H212" s="305"/>
      <c r="I212" s="305"/>
      <c r="J212" s="305"/>
      <c r="K212" s="305"/>
      <c r="L212" s="305"/>
      <c r="M212" s="305"/>
      <c r="N212" s="305"/>
      <c r="O212" s="305"/>
      <c r="P212" s="305"/>
      <c r="Q212" s="305"/>
      <c r="R212" s="305"/>
      <c r="S212" s="305"/>
      <c r="T212" s="305"/>
      <c r="U212" s="305"/>
      <c r="V212" s="305"/>
      <c r="W212" s="305"/>
      <c r="X212" s="305"/>
      <c r="Y212" s="305"/>
      <c r="Z212" s="305"/>
      <c r="AA212" s="305"/>
      <c r="AB212" s="305"/>
      <c r="AC212" s="305"/>
      <c r="AD212" s="305"/>
      <c r="AE212" s="305"/>
      <c r="AF212" s="305"/>
      <c r="AG212" s="305"/>
      <c r="AH212" s="305"/>
      <c r="AI212" s="305"/>
      <c r="AJ212" s="305"/>
      <c r="AK212" s="305"/>
    </row>
    <row r="213" spans="1:37" x14ac:dyDescent="0.2">
      <c r="A213" s="305"/>
      <c r="B213" s="305"/>
      <c r="C213" s="305"/>
      <c r="D213" s="305"/>
      <c r="E213" s="305"/>
      <c r="F213" s="305"/>
      <c r="G213" s="305"/>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c r="AJ213" s="305"/>
      <c r="AK213" s="305"/>
    </row>
    <row r="214" spans="1:37" x14ac:dyDescent="0.2">
      <c r="A214" s="305"/>
      <c r="B214" s="305"/>
      <c r="C214" s="305"/>
      <c r="D214" s="305"/>
      <c r="E214" s="305"/>
      <c r="F214" s="305"/>
      <c r="G214" s="305"/>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305"/>
      <c r="AI214" s="305"/>
      <c r="AJ214" s="305"/>
      <c r="AK214" s="305"/>
    </row>
    <row r="215" spans="1:37" x14ac:dyDescent="0.2">
      <c r="A215" s="305"/>
      <c r="B215" s="305"/>
      <c r="C215" s="305"/>
      <c r="D215" s="305"/>
      <c r="E215" s="305"/>
      <c r="F215" s="305"/>
      <c r="G215" s="305"/>
      <c r="H215" s="305"/>
      <c r="I215" s="305"/>
      <c r="J215" s="305"/>
      <c r="K215" s="305"/>
      <c r="L215" s="305"/>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305"/>
      <c r="AI215" s="305"/>
      <c r="AJ215" s="305"/>
      <c r="AK215" s="305"/>
    </row>
    <row r="216" spans="1:37" x14ac:dyDescent="0.2">
      <c r="A216" s="305"/>
      <c r="B216" s="305"/>
      <c r="C216" s="305"/>
      <c r="D216" s="305"/>
      <c r="E216" s="305"/>
      <c r="F216" s="305"/>
      <c r="G216" s="305"/>
      <c r="H216" s="305"/>
      <c r="I216" s="305"/>
      <c r="J216" s="305"/>
      <c r="K216" s="305"/>
      <c r="L216" s="305"/>
      <c r="M216" s="305"/>
      <c r="N216" s="305"/>
      <c r="O216" s="305"/>
      <c r="P216" s="305"/>
      <c r="Q216" s="305"/>
      <c r="R216" s="305"/>
      <c r="S216" s="305"/>
      <c r="T216" s="305"/>
      <c r="U216" s="305"/>
      <c r="V216" s="305"/>
      <c r="W216" s="305"/>
      <c r="X216" s="305"/>
      <c r="Y216" s="305"/>
      <c r="Z216" s="305"/>
      <c r="AA216" s="305"/>
      <c r="AB216" s="305"/>
      <c r="AC216" s="305"/>
      <c r="AD216" s="305"/>
      <c r="AE216" s="305"/>
      <c r="AF216" s="305"/>
      <c r="AG216" s="305"/>
      <c r="AH216" s="305"/>
      <c r="AI216" s="305"/>
      <c r="AJ216" s="305"/>
      <c r="AK216" s="305"/>
    </row>
    <row r="217" spans="1:37" x14ac:dyDescent="0.2">
      <c r="A217" s="305"/>
      <c r="B217" s="305"/>
      <c r="C217" s="305"/>
      <c r="D217" s="305"/>
      <c r="E217" s="305"/>
      <c r="F217" s="305"/>
      <c r="G217" s="305"/>
      <c r="H217" s="305"/>
      <c r="I217" s="305"/>
      <c r="J217" s="305"/>
      <c r="K217" s="305"/>
      <c r="L217" s="305"/>
      <c r="M217" s="305"/>
      <c r="N217" s="305"/>
      <c r="O217" s="305"/>
      <c r="P217" s="305"/>
      <c r="Q217" s="305"/>
      <c r="R217" s="305"/>
      <c r="S217" s="305"/>
      <c r="T217" s="305"/>
      <c r="U217" s="305"/>
      <c r="V217" s="305"/>
      <c r="W217" s="305"/>
      <c r="X217" s="305"/>
      <c r="Y217" s="305"/>
      <c r="Z217" s="305"/>
      <c r="AA217" s="305"/>
      <c r="AB217" s="305"/>
      <c r="AC217" s="305"/>
      <c r="AD217" s="305"/>
      <c r="AE217" s="305"/>
      <c r="AF217" s="305"/>
      <c r="AG217" s="305"/>
      <c r="AH217" s="305"/>
      <c r="AI217" s="305"/>
      <c r="AJ217" s="305"/>
      <c r="AK217" s="305"/>
    </row>
    <row r="218" spans="1:37" x14ac:dyDescent="0.2">
      <c r="A218" s="305"/>
      <c r="B218" s="305"/>
      <c r="C218" s="305"/>
      <c r="D218" s="305"/>
      <c r="E218" s="305"/>
      <c r="F218" s="305"/>
      <c r="G218" s="305"/>
      <c r="H218" s="305"/>
      <c r="I218" s="305"/>
      <c r="J218" s="305"/>
      <c r="K218" s="305"/>
      <c r="L218" s="305"/>
      <c r="M218" s="305"/>
      <c r="N218" s="305"/>
      <c r="O218" s="305"/>
      <c r="P218" s="305"/>
      <c r="Q218" s="305"/>
      <c r="R218" s="305"/>
      <c r="S218" s="305"/>
      <c r="T218" s="305"/>
      <c r="U218" s="305"/>
      <c r="V218" s="305"/>
      <c r="W218" s="305"/>
      <c r="X218" s="305"/>
      <c r="Y218" s="305"/>
      <c r="Z218" s="305"/>
      <c r="AA218" s="305"/>
      <c r="AB218" s="305"/>
      <c r="AC218" s="305"/>
      <c r="AD218" s="305"/>
      <c r="AE218" s="305"/>
      <c r="AF218" s="305"/>
      <c r="AG218" s="305"/>
      <c r="AH218" s="305"/>
      <c r="AI218" s="305"/>
      <c r="AJ218" s="305"/>
      <c r="AK218" s="305"/>
    </row>
    <row r="219" spans="1:37" x14ac:dyDescent="0.2">
      <c r="A219" s="305"/>
      <c r="B219" s="305"/>
      <c r="C219" s="305"/>
      <c r="D219" s="305"/>
      <c r="E219" s="305"/>
      <c r="F219" s="305"/>
      <c r="G219" s="305"/>
      <c r="H219" s="305"/>
      <c r="I219" s="305"/>
      <c r="J219" s="305"/>
      <c r="K219" s="305"/>
      <c r="L219" s="305"/>
      <c r="M219" s="305"/>
      <c r="N219" s="305"/>
      <c r="O219" s="305"/>
      <c r="P219" s="305"/>
      <c r="Q219" s="305"/>
      <c r="R219" s="305"/>
      <c r="S219" s="305"/>
      <c r="T219" s="305"/>
      <c r="U219" s="305"/>
      <c r="V219" s="305"/>
      <c r="W219" s="305"/>
      <c r="X219" s="305"/>
      <c r="Y219" s="305"/>
      <c r="Z219" s="305"/>
      <c r="AA219" s="305"/>
      <c r="AB219" s="305"/>
      <c r="AC219" s="305"/>
      <c r="AD219" s="305"/>
      <c r="AE219" s="305"/>
      <c r="AF219" s="305"/>
      <c r="AG219" s="305"/>
      <c r="AH219" s="305"/>
      <c r="AI219" s="305"/>
      <c r="AJ219" s="305"/>
      <c r="AK219" s="305"/>
    </row>
    <row r="220" spans="1:37" x14ac:dyDescent="0.2">
      <c r="A220" s="305"/>
      <c r="B220" s="305"/>
      <c r="C220" s="305"/>
      <c r="D220" s="305"/>
      <c r="E220" s="305"/>
      <c r="F220" s="305"/>
      <c r="G220" s="305"/>
      <c r="H220" s="305"/>
      <c r="I220" s="305"/>
      <c r="J220" s="305"/>
      <c r="K220" s="305"/>
      <c r="L220" s="305"/>
      <c r="M220" s="305"/>
      <c r="N220" s="305"/>
      <c r="O220" s="305"/>
      <c r="P220" s="305"/>
      <c r="Q220" s="305"/>
      <c r="R220" s="305"/>
      <c r="S220" s="305"/>
      <c r="T220" s="305"/>
      <c r="U220" s="305"/>
      <c r="V220" s="305"/>
      <c r="W220" s="305"/>
      <c r="X220" s="305"/>
      <c r="Y220" s="305"/>
      <c r="Z220" s="305"/>
      <c r="AA220" s="305"/>
      <c r="AB220" s="305"/>
      <c r="AC220" s="305"/>
      <c r="AD220" s="305"/>
      <c r="AE220" s="305"/>
      <c r="AF220" s="305"/>
      <c r="AG220" s="305"/>
      <c r="AH220" s="305"/>
      <c r="AI220" s="305"/>
      <c r="AJ220" s="305"/>
      <c r="AK220" s="305"/>
    </row>
    <row r="221" spans="1:37" x14ac:dyDescent="0.2">
      <c r="A221" s="305"/>
      <c r="B221" s="305"/>
      <c r="C221" s="305"/>
      <c r="D221" s="305"/>
      <c r="E221" s="305"/>
      <c r="F221" s="305"/>
      <c r="G221" s="305"/>
      <c r="H221" s="305"/>
      <c r="I221" s="305"/>
      <c r="J221" s="305"/>
      <c r="K221" s="305"/>
      <c r="L221" s="305"/>
      <c r="M221" s="305"/>
      <c r="N221" s="305"/>
      <c r="O221" s="305"/>
      <c r="P221" s="305"/>
      <c r="Q221" s="305"/>
      <c r="R221" s="305"/>
      <c r="S221" s="305"/>
      <c r="T221" s="305"/>
      <c r="U221" s="305"/>
      <c r="V221" s="305"/>
      <c r="W221" s="305"/>
      <c r="X221" s="305"/>
      <c r="Y221" s="305"/>
      <c r="Z221" s="305"/>
      <c r="AA221" s="305"/>
      <c r="AB221" s="305"/>
      <c r="AC221" s="305"/>
      <c r="AD221" s="305"/>
      <c r="AE221" s="305"/>
      <c r="AF221" s="305"/>
      <c r="AG221" s="305"/>
      <c r="AH221" s="305"/>
      <c r="AI221" s="305"/>
      <c r="AJ221" s="305"/>
      <c r="AK221" s="305"/>
    </row>
    <row r="222" spans="1:37" x14ac:dyDescent="0.2">
      <c r="A222" s="305"/>
      <c r="B222" s="305"/>
      <c r="C222" s="305"/>
      <c r="D222" s="305"/>
      <c r="E222" s="305"/>
      <c r="F222" s="305"/>
      <c r="G222" s="305"/>
      <c r="H222" s="305"/>
      <c r="I222" s="305"/>
      <c r="J222" s="305"/>
      <c r="K222" s="305"/>
      <c r="L222" s="305"/>
      <c r="M222" s="305"/>
      <c r="N222" s="305"/>
      <c r="O222" s="305"/>
      <c r="P222" s="305"/>
      <c r="Q222" s="305"/>
      <c r="R222" s="305"/>
      <c r="S222" s="305"/>
      <c r="T222" s="305"/>
      <c r="U222" s="305"/>
      <c r="V222" s="305"/>
      <c r="W222" s="305"/>
      <c r="X222" s="305"/>
      <c r="Y222" s="305"/>
      <c r="Z222" s="305"/>
      <c r="AA222" s="305"/>
      <c r="AB222" s="305"/>
      <c r="AC222" s="305"/>
      <c r="AD222" s="305"/>
      <c r="AE222" s="305"/>
      <c r="AF222" s="305"/>
      <c r="AG222" s="305"/>
      <c r="AH222" s="305"/>
      <c r="AI222" s="305"/>
      <c r="AJ222" s="305"/>
      <c r="AK222" s="305"/>
    </row>
    <row r="223" spans="1:37" x14ac:dyDescent="0.2">
      <c r="A223" s="305"/>
      <c r="B223" s="305"/>
      <c r="C223" s="305"/>
      <c r="D223" s="305"/>
      <c r="E223" s="305"/>
      <c r="F223" s="305"/>
      <c r="G223" s="305"/>
      <c r="H223" s="305"/>
      <c r="I223" s="305"/>
      <c r="J223" s="305"/>
      <c r="K223" s="305"/>
      <c r="L223" s="305"/>
      <c r="M223" s="305"/>
      <c r="N223" s="305"/>
      <c r="O223" s="305"/>
      <c r="P223" s="305"/>
      <c r="Q223" s="305"/>
      <c r="R223" s="305"/>
      <c r="S223" s="305"/>
      <c r="T223" s="305"/>
      <c r="U223" s="305"/>
      <c r="V223" s="305"/>
      <c r="W223" s="305"/>
      <c r="X223" s="305"/>
      <c r="Y223" s="305"/>
      <c r="Z223" s="305"/>
      <c r="AA223" s="305"/>
      <c r="AB223" s="305"/>
      <c r="AC223" s="305"/>
      <c r="AD223" s="305"/>
      <c r="AE223" s="305"/>
      <c r="AF223" s="305"/>
      <c r="AG223" s="305"/>
      <c r="AH223" s="305"/>
      <c r="AI223" s="305"/>
      <c r="AJ223" s="305"/>
      <c r="AK223" s="305"/>
    </row>
    <row r="224" spans="1:37" x14ac:dyDescent="0.2">
      <c r="A224" s="305"/>
      <c r="B224" s="305"/>
      <c r="C224" s="305"/>
      <c r="D224" s="305"/>
      <c r="E224" s="305"/>
      <c r="F224" s="305"/>
      <c r="G224" s="305"/>
      <c r="H224" s="305"/>
      <c r="I224" s="305"/>
      <c r="J224" s="305"/>
      <c r="K224" s="305"/>
      <c r="L224" s="305"/>
      <c r="M224" s="305"/>
      <c r="N224" s="305"/>
      <c r="O224" s="305"/>
      <c r="P224" s="305"/>
      <c r="Q224" s="305"/>
      <c r="R224" s="305"/>
      <c r="S224" s="305"/>
      <c r="T224" s="305"/>
      <c r="U224" s="305"/>
      <c r="V224" s="305"/>
      <c r="W224" s="305"/>
      <c r="X224" s="305"/>
      <c r="Y224" s="305"/>
      <c r="Z224" s="305"/>
      <c r="AA224" s="305"/>
      <c r="AB224" s="305"/>
      <c r="AC224" s="305"/>
      <c r="AD224" s="305"/>
      <c r="AE224" s="305"/>
      <c r="AF224" s="305"/>
      <c r="AG224" s="305"/>
      <c r="AH224" s="305"/>
      <c r="AI224" s="305"/>
      <c r="AJ224" s="305"/>
      <c r="AK224" s="305"/>
    </row>
    <row r="225" spans="1:37" x14ac:dyDescent="0.2">
      <c r="A225" s="305"/>
      <c r="B225" s="305"/>
      <c r="C225" s="305"/>
      <c r="D225" s="305"/>
      <c r="E225" s="305"/>
      <c r="F225" s="305"/>
      <c r="G225" s="305"/>
      <c r="H225" s="305"/>
      <c r="I225" s="305"/>
      <c r="J225" s="305"/>
      <c r="K225" s="305"/>
      <c r="L225" s="305"/>
      <c r="M225" s="305"/>
      <c r="N225" s="305"/>
      <c r="O225" s="305"/>
      <c r="P225" s="305"/>
      <c r="Q225" s="305"/>
      <c r="R225" s="305"/>
      <c r="S225" s="305"/>
      <c r="T225" s="305"/>
      <c r="U225" s="305"/>
      <c r="V225" s="305"/>
      <c r="W225" s="305"/>
      <c r="X225" s="305"/>
      <c r="Y225" s="305"/>
      <c r="Z225" s="305"/>
      <c r="AA225" s="305"/>
      <c r="AB225" s="305"/>
      <c r="AC225" s="305"/>
      <c r="AD225" s="305"/>
      <c r="AE225" s="305"/>
      <c r="AF225" s="305"/>
      <c r="AG225" s="305"/>
      <c r="AH225" s="305"/>
      <c r="AI225" s="305"/>
      <c r="AJ225" s="305"/>
      <c r="AK225" s="305"/>
    </row>
    <row r="226" spans="1:37" x14ac:dyDescent="0.2">
      <c r="A226" s="305"/>
      <c r="B226" s="305"/>
      <c r="C226" s="305"/>
      <c r="D226" s="305"/>
      <c r="E226" s="305"/>
      <c r="F226" s="305"/>
      <c r="G226" s="305"/>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row>
    <row r="227" spans="1:37" x14ac:dyDescent="0.2">
      <c r="A227" s="305"/>
      <c r="B227" s="305"/>
      <c r="C227" s="305"/>
      <c r="D227" s="305"/>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c r="AJ227" s="305"/>
      <c r="AK227" s="305"/>
    </row>
    <row r="228" spans="1:37" x14ac:dyDescent="0.2">
      <c r="A228" s="305"/>
      <c r="B228" s="305"/>
      <c r="C228" s="305"/>
      <c r="D228" s="305"/>
      <c r="E228" s="305"/>
      <c r="F228" s="305"/>
      <c r="G228" s="305"/>
      <c r="H228" s="305"/>
      <c r="I228" s="305"/>
      <c r="J228" s="305"/>
      <c r="K228" s="305"/>
      <c r="L228" s="305"/>
      <c r="M228" s="305"/>
      <c r="N228" s="305"/>
      <c r="O228" s="305"/>
      <c r="P228" s="305"/>
      <c r="Q228" s="305"/>
      <c r="R228" s="305"/>
      <c r="S228" s="305"/>
      <c r="T228" s="305"/>
      <c r="U228" s="305"/>
      <c r="V228" s="305"/>
      <c r="W228" s="305"/>
      <c r="X228" s="305"/>
      <c r="Y228" s="305"/>
      <c r="Z228" s="305"/>
      <c r="AA228" s="305"/>
      <c r="AB228" s="305"/>
      <c r="AC228" s="305"/>
      <c r="AD228" s="305"/>
      <c r="AE228" s="305"/>
      <c r="AF228" s="305"/>
      <c r="AG228" s="305"/>
      <c r="AH228" s="305"/>
      <c r="AI228" s="305"/>
      <c r="AJ228" s="305"/>
      <c r="AK228" s="305"/>
    </row>
    <row r="229" spans="1:37" x14ac:dyDescent="0.2">
      <c r="A229" s="305"/>
      <c r="B229" s="305"/>
      <c r="C229" s="305"/>
      <c r="D229" s="305"/>
      <c r="E229" s="305"/>
      <c r="F229" s="305"/>
      <c r="G229" s="305"/>
      <c r="H229" s="305"/>
      <c r="I229" s="305"/>
      <c r="J229" s="305"/>
      <c r="K229" s="305"/>
      <c r="L229" s="305"/>
      <c r="M229" s="305"/>
      <c r="N229" s="305"/>
      <c r="O229" s="305"/>
      <c r="P229" s="305"/>
      <c r="Q229" s="305"/>
      <c r="R229" s="305"/>
      <c r="S229" s="305"/>
      <c r="T229" s="305"/>
      <c r="U229" s="305"/>
      <c r="V229" s="305"/>
      <c r="W229" s="305"/>
      <c r="X229" s="305"/>
      <c r="Y229" s="305"/>
      <c r="Z229" s="305"/>
      <c r="AA229" s="305"/>
      <c r="AB229" s="305"/>
      <c r="AC229" s="305"/>
      <c r="AD229" s="305"/>
      <c r="AE229" s="305"/>
      <c r="AF229" s="305"/>
      <c r="AG229" s="305"/>
      <c r="AH229" s="305"/>
      <c r="AI229" s="305"/>
      <c r="AJ229" s="305"/>
      <c r="AK229" s="305"/>
    </row>
    <row r="230" spans="1:37" x14ac:dyDescent="0.2">
      <c r="A230" s="305"/>
      <c r="B230" s="305"/>
      <c r="C230" s="305"/>
      <c r="D230" s="305"/>
      <c r="E230" s="305"/>
      <c r="F230" s="305"/>
      <c r="G230" s="305"/>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row>
    <row r="231" spans="1:37" x14ac:dyDescent="0.2">
      <c r="A231" s="305"/>
      <c r="B231" s="305"/>
      <c r="C231" s="305"/>
      <c r="D231" s="305"/>
      <c r="E231" s="305"/>
      <c r="F231" s="305"/>
      <c r="G231" s="305"/>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c r="AJ231" s="305"/>
      <c r="AK231" s="305"/>
    </row>
    <row r="232" spans="1:37" x14ac:dyDescent="0.2">
      <c r="A232" s="305"/>
      <c r="B232" s="305"/>
      <c r="C232" s="305"/>
      <c r="D232" s="305"/>
      <c r="E232" s="305"/>
      <c r="F232" s="305"/>
      <c r="G232" s="305"/>
      <c r="H232" s="305"/>
      <c r="I232" s="305"/>
      <c r="J232" s="305"/>
      <c r="K232" s="305"/>
      <c r="L232" s="305"/>
      <c r="M232" s="305"/>
      <c r="N232" s="305"/>
      <c r="O232" s="305"/>
      <c r="P232" s="305"/>
      <c r="Q232" s="305"/>
      <c r="R232" s="305"/>
      <c r="S232" s="305"/>
      <c r="T232" s="305"/>
      <c r="U232" s="305"/>
      <c r="V232" s="305"/>
      <c r="W232" s="305"/>
      <c r="X232" s="305"/>
      <c r="Y232" s="305"/>
      <c r="Z232" s="305"/>
      <c r="AA232" s="305"/>
      <c r="AB232" s="305"/>
      <c r="AC232" s="305"/>
      <c r="AD232" s="305"/>
      <c r="AE232" s="305"/>
      <c r="AF232" s="305"/>
      <c r="AG232" s="305"/>
      <c r="AH232" s="305"/>
      <c r="AI232" s="305"/>
      <c r="AJ232" s="305"/>
      <c r="AK232" s="305"/>
    </row>
    <row r="233" spans="1:37" x14ac:dyDescent="0.2">
      <c r="A233" s="305"/>
      <c r="B233" s="305"/>
      <c r="C233" s="305"/>
      <c r="D233" s="305"/>
      <c r="E233" s="305"/>
      <c r="F233" s="305"/>
      <c r="G233" s="305"/>
      <c r="H233" s="305"/>
      <c r="I233" s="305"/>
      <c r="J233" s="305"/>
      <c r="K233" s="305"/>
      <c r="L233" s="305"/>
      <c r="M233" s="305"/>
      <c r="N233" s="305"/>
      <c r="O233" s="305"/>
      <c r="P233" s="305"/>
      <c r="Q233" s="305"/>
      <c r="R233" s="305"/>
      <c r="S233" s="305"/>
      <c r="T233" s="305"/>
      <c r="U233" s="305"/>
      <c r="V233" s="305"/>
      <c r="W233" s="305"/>
      <c r="X233" s="305"/>
      <c r="Y233" s="305"/>
      <c r="Z233" s="305"/>
      <c r="AA233" s="305"/>
      <c r="AB233" s="305"/>
      <c r="AC233" s="305"/>
      <c r="AD233" s="305"/>
      <c r="AE233" s="305"/>
      <c r="AF233" s="305"/>
      <c r="AG233" s="305"/>
      <c r="AH233" s="305"/>
      <c r="AI233" s="305"/>
      <c r="AJ233" s="305"/>
      <c r="AK233" s="305"/>
    </row>
    <row r="234" spans="1:37" x14ac:dyDescent="0.2">
      <c r="A234" s="305"/>
      <c r="B234" s="305"/>
      <c r="C234" s="305"/>
      <c r="D234" s="305"/>
      <c r="E234" s="305"/>
      <c r="F234" s="305"/>
      <c r="G234" s="305"/>
      <c r="H234" s="305"/>
      <c r="I234" s="305"/>
      <c r="J234" s="305"/>
      <c r="K234" s="305"/>
      <c r="L234" s="305"/>
      <c r="M234" s="305"/>
      <c r="N234" s="305"/>
      <c r="O234" s="305"/>
      <c r="P234" s="305"/>
      <c r="Q234" s="305"/>
      <c r="R234" s="305"/>
      <c r="S234" s="305"/>
      <c r="T234" s="305"/>
      <c r="U234" s="305"/>
      <c r="V234" s="305"/>
      <c r="W234" s="305"/>
      <c r="X234" s="305"/>
      <c r="Y234" s="305"/>
      <c r="Z234" s="305"/>
      <c r="AA234" s="305"/>
      <c r="AB234" s="305"/>
      <c r="AC234" s="305"/>
      <c r="AD234" s="305"/>
      <c r="AE234" s="305"/>
      <c r="AF234" s="305"/>
      <c r="AG234" s="305"/>
      <c r="AH234" s="305"/>
      <c r="AI234" s="305"/>
      <c r="AJ234" s="305"/>
      <c r="AK234" s="305"/>
    </row>
    <row r="235" spans="1:37" x14ac:dyDescent="0.2">
      <c r="A235" s="305"/>
      <c r="B235" s="305"/>
      <c r="C235" s="305"/>
      <c r="D235" s="305"/>
      <c r="E235" s="305"/>
      <c r="F235" s="305"/>
      <c r="G235" s="305"/>
      <c r="H235" s="305"/>
      <c r="I235" s="305"/>
      <c r="J235" s="305"/>
      <c r="K235" s="305"/>
      <c r="L235" s="305"/>
      <c r="M235" s="305"/>
      <c r="N235" s="305"/>
      <c r="O235" s="305"/>
      <c r="P235" s="305"/>
      <c r="Q235" s="305"/>
      <c r="R235" s="305"/>
      <c r="S235" s="305"/>
      <c r="T235" s="305"/>
      <c r="U235" s="305"/>
      <c r="V235" s="305"/>
      <c r="W235" s="305"/>
      <c r="X235" s="305"/>
      <c r="Y235" s="305"/>
      <c r="Z235" s="305"/>
      <c r="AA235" s="305"/>
      <c r="AB235" s="305"/>
      <c r="AC235" s="305"/>
      <c r="AD235" s="305"/>
      <c r="AE235" s="305"/>
      <c r="AF235" s="305"/>
      <c r="AG235" s="305"/>
      <c r="AH235" s="305"/>
      <c r="AI235" s="305"/>
      <c r="AJ235" s="305"/>
      <c r="AK235" s="305"/>
    </row>
    <row r="236" spans="1:37" x14ac:dyDescent="0.2">
      <c r="A236" s="305"/>
      <c r="B236" s="305"/>
      <c r="C236" s="305"/>
      <c r="D236" s="305"/>
      <c r="E236" s="305"/>
      <c r="F236" s="305"/>
      <c r="G236" s="305"/>
      <c r="H236" s="305"/>
      <c r="I236" s="305"/>
      <c r="J236" s="305"/>
      <c r="K236" s="305"/>
      <c r="L236" s="305"/>
      <c r="M236" s="305"/>
      <c r="N236" s="305"/>
      <c r="O236" s="305"/>
      <c r="P236" s="305"/>
      <c r="Q236" s="305"/>
      <c r="R236" s="305"/>
      <c r="S236" s="305"/>
      <c r="T236" s="305"/>
      <c r="U236" s="305"/>
      <c r="V236" s="305"/>
      <c r="W236" s="305"/>
      <c r="X236" s="305"/>
      <c r="Y236" s="305"/>
      <c r="Z236" s="305"/>
      <c r="AA236" s="305"/>
      <c r="AB236" s="305"/>
      <c r="AC236" s="305"/>
      <c r="AD236" s="305"/>
      <c r="AE236" s="305"/>
      <c r="AF236" s="305"/>
      <c r="AG236" s="305"/>
      <c r="AH236" s="305"/>
      <c r="AI236" s="305"/>
      <c r="AJ236" s="305"/>
      <c r="AK236" s="305"/>
    </row>
    <row r="237" spans="1:37" x14ac:dyDescent="0.2">
      <c r="A237" s="305"/>
      <c r="B237" s="305"/>
      <c r="C237" s="305"/>
      <c r="D237" s="305"/>
      <c r="E237" s="305"/>
      <c r="F237" s="305"/>
      <c r="G237" s="305"/>
      <c r="H237" s="305"/>
      <c r="I237" s="305"/>
      <c r="J237" s="305"/>
      <c r="K237" s="305"/>
      <c r="L237" s="305"/>
      <c r="M237" s="305"/>
      <c r="N237" s="305"/>
      <c r="O237" s="305"/>
      <c r="P237" s="305"/>
      <c r="Q237" s="305"/>
      <c r="R237" s="305"/>
      <c r="S237" s="305"/>
      <c r="T237" s="305"/>
      <c r="U237" s="305"/>
      <c r="V237" s="305"/>
      <c r="W237" s="305"/>
      <c r="X237" s="305"/>
      <c r="Y237" s="305"/>
      <c r="Z237" s="305"/>
      <c r="AA237" s="305"/>
      <c r="AB237" s="305"/>
      <c r="AC237" s="305"/>
      <c r="AD237" s="305"/>
      <c r="AE237" s="305"/>
      <c r="AF237" s="305"/>
      <c r="AG237" s="305"/>
      <c r="AH237" s="305"/>
      <c r="AI237" s="305"/>
      <c r="AJ237" s="305"/>
      <c r="AK237" s="305"/>
    </row>
    <row r="238" spans="1:37" x14ac:dyDescent="0.2">
      <c r="A238" s="305"/>
      <c r="B238" s="305"/>
      <c r="C238" s="305"/>
      <c r="D238" s="305"/>
      <c r="E238" s="305"/>
      <c r="F238" s="305"/>
      <c r="G238" s="305"/>
      <c r="H238" s="305"/>
      <c r="I238" s="305"/>
      <c r="J238" s="305"/>
      <c r="K238" s="305"/>
      <c r="L238" s="305"/>
      <c r="M238" s="305"/>
      <c r="N238" s="305"/>
      <c r="O238" s="305"/>
      <c r="P238" s="305"/>
      <c r="Q238" s="305"/>
      <c r="R238" s="305"/>
      <c r="S238" s="305"/>
      <c r="T238" s="305"/>
      <c r="U238" s="305"/>
      <c r="V238" s="305"/>
      <c r="W238" s="305"/>
      <c r="X238" s="305"/>
      <c r="Y238" s="305"/>
      <c r="Z238" s="305"/>
      <c r="AA238" s="305"/>
      <c r="AB238" s="305"/>
      <c r="AC238" s="305"/>
      <c r="AD238" s="305"/>
      <c r="AE238" s="305"/>
      <c r="AF238" s="305"/>
      <c r="AG238" s="305"/>
      <c r="AH238" s="305"/>
      <c r="AI238" s="305"/>
      <c r="AJ238" s="305"/>
      <c r="AK238" s="305"/>
    </row>
    <row r="239" spans="1:37" x14ac:dyDescent="0.2">
      <c r="A239" s="305"/>
      <c r="B239" s="305"/>
      <c r="C239" s="305"/>
      <c r="D239" s="305"/>
      <c r="E239" s="305"/>
      <c r="F239" s="305"/>
      <c r="G239" s="305"/>
      <c r="H239" s="305"/>
      <c r="I239" s="305"/>
      <c r="J239" s="305"/>
      <c r="K239" s="305"/>
      <c r="L239" s="305"/>
      <c r="M239" s="305"/>
      <c r="N239" s="305"/>
      <c r="O239" s="305"/>
      <c r="P239" s="305"/>
      <c r="Q239" s="305"/>
      <c r="R239" s="305"/>
      <c r="S239" s="305"/>
      <c r="T239" s="305"/>
      <c r="U239" s="305"/>
      <c r="V239" s="305"/>
      <c r="W239" s="305"/>
      <c r="X239" s="305"/>
      <c r="Y239" s="305"/>
      <c r="Z239" s="305"/>
      <c r="AA239" s="305"/>
      <c r="AB239" s="305"/>
      <c r="AC239" s="305"/>
      <c r="AD239" s="305"/>
      <c r="AE239" s="305"/>
      <c r="AF239" s="305"/>
      <c r="AG239" s="305"/>
      <c r="AH239" s="305"/>
      <c r="AI239" s="305"/>
      <c r="AJ239" s="305"/>
      <c r="AK239" s="305"/>
    </row>
    <row r="240" spans="1:37" x14ac:dyDescent="0.2">
      <c r="A240" s="305"/>
      <c r="B240" s="305"/>
      <c r="C240" s="305"/>
      <c r="D240" s="305"/>
      <c r="E240" s="305"/>
      <c r="F240" s="305"/>
      <c r="G240" s="305"/>
      <c r="H240" s="305"/>
      <c r="I240" s="305"/>
      <c r="J240" s="305"/>
      <c r="K240" s="305"/>
      <c r="L240" s="305"/>
      <c r="M240" s="305"/>
      <c r="N240" s="305"/>
      <c r="O240" s="305"/>
      <c r="P240" s="305"/>
      <c r="Q240" s="305"/>
      <c r="R240" s="305"/>
      <c r="S240" s="305"/>
      <c r="T240" s="305"/>
      <c r="U240" s="305"/>
      <c r="V240" s="305"/>
      <c r="W240" s="305"/>
      <c r="X240" s="305"/>
      <c r="Y240" s="305"/>
      <c r="Z240" s="305"/>
      <c r="AA240" s="305"/>
      <c r="AB240" s="305"/>
      <c r="AC240" s="305"/>
      <c r="AD240" s="305"/>
      <c r="AE240" s="305"/>
      <c r="AF240" s="305"/>
      <c r="AG240" s="305"/>
      <c r="AH240" s="305"/>
      <c r="AI240" s="305"/>
      <c r="AJ240" s="305"/>
      <c r="AK240" s="305"/>
    </row>
    <row r="241" spans="1:37" x14ac:dyDescent="0.2">
      <c r="A241" s="305"/>
      <c r="B241" s="305"/>
      <c r="C241" s="305"/>
      <c r="D241" s="305"/>
      <c r="E241" s="305"/>
      <c r="F241" s="305"/>
      <c r="G241" s="305"/>
      <c r="H241" s="305"/>
      <c r="I241" s="305"/>
      <c r="J241" s="305"/>
      <c r="K241" s="305"/>
      <c r="L241" s="305"/>
      <c r="M241" s="305"/>
      <c r="N241" s="305"/>
      <c r="O241" s="305"/>
      <c r="P241" s="305"/>
      <c r="Q241" s="305"/>
      <c r="R241" s="305"/>
      <c r="S241" s="305"/>
      <c r="T241" s="305"/>
      <c r="U241" s="305"/>
      <c r="V241" s="305"/>
      <c r="W241" s="305"/>
      <c r="X241" s="305"/>
      <c r="Y241" s="305"/>
      <c r="Z241" s="305"/>
      <c r="AA241" s="305"/>
      <c r="AB241" s="305"/>
      <c r="AC241" s="305"/>
      <c r="AD241" s="305"/>
      <c r="AE241" s="305"/>
      <c r="AF241" s="305"/>
      <c r="AG241" s="305"/>
      <c r="AH241" s="305"/>
      <c r="AI241" s="305"/>
      <c r="AJ241" s="305"/>
      <c r="AK241" s="305"/>
    </row>
    <row r="242" spans="1:37" x14ac:dyDescent="0.2">
      <c r="A242" s="305"/>
      <c r="B242" s="305"/>
      <c r="C242" s="305"/>
      <c r="D242" s="305"/>
      <c r="E242" s="305"/>
      <c r="F242" s="305"/>
      <c r="G242" s="305"/>
      <c r="H242" s="305"/>
      <c r="I242" s="305"/>
      <c r="J242" s="305"/>
      <c r="K242" s="305"/>
      <c r="L242" s="305"/>
      <c r="M242" s="305"/>
      <c r="N242" s="305"/>
      <c r="O242" s="305"/>
      <c r="P242" s="305"/>
      <c r="Q242" s="305"/>
      <c r="R242" s="305"/>
      <c r="S242" s="305"/>
      <c r="T242" s="305"/>
      <c r="U242" s="305"/>
      <c r="V242" s="305"/>
      <c r="W242" s="305"/>
      <c r="X242" s="305"/>
      <c r="Y242" s="305"/>
      <c r="Z242" s="305"/>
      <c r="AA242" s="305"/>
      <c r="AB242" s="305"/>
      <c r="AC242" s="305"/>
      <c r="AD242" s="305"/>
      <c r="AE242" s="305"/>
      <c r="AF242" s="305"/>
      <c r="AG242" s="305"/>
      <c r="AH242" s="305"/>
      <c r="AI242" s="305"/>
      <c r="AJ242" s="305"/>
      <c r="AK242" s="305"/>
    </row>
    <row r="243" spans="1:37" x14ac:dyDescent="0.2">
      <c r="A243" s="305"/>
      <c r="B243" s="305"/>
      <c r="C243" s="305"/>
      <c r="D243" s="305"/>
      <c r="E243" s="305"/>
      <c r="F243" s="305"/>
      <c r="G243" s="305"/>
      <c r="H243" s="305"/>
      <c r="I243" s="305"/>
      <c r="J243" s="305"/>
      <c r="K243" s="305"/>
      <c r="L243" s="305"/>
      <c r="M243" s="305"/>
      <c r="N243" s="305"/>
      <c r="O243" s="305"/>
      <c r="P243" s="305"/>
      <c r="Q243" s="305"/>
      <c r="R243" s="305"/>
      <c r="S243" s="305"/>
      <c r="T243" s="305"/>
      <c r="U243" s="305"/>
      <c r="V243" s="305"/>
      <c r="W243" s="305"/>
      <c r="X243" s="305"/>
      <c r="Y243" s="305"/>
      <c r="Z243" s="305"/>
      <c r="AA243" s="305"/>
      <c r="AB243" s="305"/>
      <c r="AC243" s="305"/>
      <c r="AD243" s="305"/>
      <c r="AE243" s="305"/>
      <c r="AF243" s="305"/>
      <c r="AG243" s="305"/>
      <c r="AH243" s="305"/>
      <c r="AI243" s="305"/>
      <c r="AJ243" s="305"/>
      <c r="AK243" s="305"/>
    </row>
    <row r="244" spans="1:37" x14ac:dyDescent="0.2">
      <c r="A244" s="305"/>
      <c r="B244" s="305"/>
      <c r="C244" s="305"/>
      <c r="D244" s="305"/>
      <c r="E244" s="305"/>
      <c r="F244" s="305"/>
      <c r="G244" s="305"/>
      <c r="H244" s="305"/>
      <c r="I244" s="305"/>
      <c r="J244" s="305"/>
      <c r="K244" s="305"/>
      <c r="L244" s="305"/>
      <c r="M244" s="305"/>
      <c r="N244" s="305"/>
      <c r="O244" s="305"/>
      <c r="P244" s="305"/>
      <c r="Q244" s="305"/>
      <c r="R244" s="305"/>
      <c r="S244" s="305"/>
      <c r="T244" s="305"/>
      <c r="U244" s="305"/>
      <c r="V244" s="305"/>
      <c r="W244" s="305"/>
      <c r="X244" s="305"/>
      <c r="Y244" s="305"/>
      <c r="Z244" s="305"/>
      <c r="AA244" s="305"/>
      <c r="AB244" s="305"/>
      <c r="AC244" s="305"/>
      <c r="AD244" s="305"/>
      <c r="AE244" s="305"/>
      <c r="AF244" s="305"/>
      <c r="AG244" s="305"/>
      <c r="AH244" s="305"/>
      <c r="AI244" s="305"/>
      <c r="AJ244" s="305"/>
      <c r="AK244" s="305"/>
    </row>
    <row r="245" spans="1:37" x14ac:dyDescent="0.2">
      <c r="A245" s="305"/>
      <c r="B245" s="305"/>
      <c r="C245" s="305"/>
      <c r="D245" s="305"/>
      <c r="E245" s="305"/>
      <c r="F245" s="305"/>
      <c r="G245" s="305"/>
      <c r="H245" s="305"/>
      <c r="I245" s="305"/>
      <c r="J245" s="305"/>
      <c r="K245" s="305"/>
      <c r="L245" s="305"/>
      <c r="M245" s="305"/>
      <c r="N245" s="305"/>
      <c r="O245" s="305"/>
      <c r="P245" s="305"/>
      <c r="Q245" s="305"/>
      <c r="R245" s="305"/>
      <c r="S245" s="305"/>
      <c r="T245" s="305"/>
      <c r="U245" s="305"/>
      <c r="V245" s="305"/>
      <c r="W245" s="305"/>
      <c r="X245" s="305"/>
      <c r="Y245" s="305"/>
      <c r="Z245" s="305"/>
      <c r="AA245" s="305"/>
      <c r="AB245" s="305"/>
      <c r="AC245" s="305"/>
      <c r="AD245" s="305"/>
      <c r="AE245" s="305"/>
      <c r="AF245" s="305"/>
      <c r="AG245" s="305"/>
      <c r="AH245" s="305"/>
      <c r="AI245" s="305"/>
      <c r="AJ245" s="305"/>
      <c r="AK245" s="305"/>
    </row>
    <row r="246" spans="1:37" x14ac:dyDescent="0.2">
      <c r="A246" s="305"/>
      <c r="B246" s="305"/>
      <c r="C246" s="305"/>
      <c r="D246" s="305"/>
      <c r="E246" s="305"/>
      <c r="F246" s="305"/>
      <c r="G246" s="305"/>
      <c r="H246" s="305"/>
      <c r="I246" s="305"/>
      <c r="J246" s="305"/>
      <c r="K246" s="305"/>
      <c r="L246" s="305"/>
      <c r="M246" s="305"/>
      <c r="N246" s="305"/>
      <c r="O246" s="305"/>
      <c r="P246" s="305"/>
      <c r="Q246" s="305"/>
      <c r="R246" s="305"/>
      <c r="S246" s="305"/>
      <c r="T246" s="305"/>
      <c r="U246" s="305"/>
      <c r="V246" s="305"/>
      <c r="W246" s="305"/>
      <c r="X246" s="305"/>
      <c r="Y246" s="305"/>
      <c r="Z246" s="305"/>
      <c r="AA246" s="305"/>
      <c r="AB246" s="305"/>
      <c r="AC246" s="305"/>
      <c r="AD246" s="305"/>
      <c r="AE246" s="305"/>
      <c r="AF246" s="305"/>
      <c r="AG246" s="305"/>
      <c r="AH246" s="305"/>
      <c r="AI246" s="305"/>
      <c r="AJ246" s="305"/>
      <c r="AK246" s="305"/>
    </row>
    <row r="247" spans="1:37" x14ac:dyDescent="0.2">
      <c r="A247" s="305"/>
      <c r="B247" s="305"/>
      <c r="C247" s="305"/>
      <c r="D247" s="305"/>
      <c r="E247" s="305"/>
      <c r="F247" s="305"/>
      <c r="G247" s="305"/>
      <c r="H247" s="305"/>
      <c r="I247" s="305"/>
      <c r="J247" s="305"/>
      <c r="K247" s="305"/>
      <c r="L247" s="305"/>
      <c r="M247" s="305"/>
      <c r="N247" s="305"/>
      <c r="O247" s="305"/>
      <c r="P247" s="305"/>
      <c r="Q247" s="305"/>
      <c r="R247" s="305"/>
      <c r="S247" s="305"/>
      <c r="T247" s="305"/>
      <c r="U247" s="305"/>
      <c r="V247" s="305"/>
      <c r="W247" s="305"/>
      <c r="X247" s="305"/>
      <c r="Y247" s="305"/>
      <c r="Z247" s="305"/>
      <c r="AA247" s="305"/>
      <c r="AB247" s="305"/>
      <c r="AC247" s="305"/>
      <c r="AD247" s="305"/>
      <c r="AE247" s="305"/>
      <c r="AF247" s="305"/>
      <c r="AG247" s="305"/>
      <c r="AH247" s="305"/>
      <c r="AI247" s="305"/>
      <c r="AJ247" s="305"/>
      <c r="AK247" s="305"/>
    </row>
    <row r="248" spans="1:37" x14ac:dyDescent="0.2">
      <c r="A248" s="305"/>
      <c r="B248" s="305"/>
      <c r="C248" s="305"/>
      <c r="D248" s="305"/>
      <c r="E248" s="305"/>
      <c r="F248" s="305"/>
      <c r="G248" s="305"/>
      <c r="H248" s="305"/>
      <c r="I248" s="305"/>
      <c r="J248" s="305"/>
      <c r="K248" s="305"/>
      <c r="L248" s="305"/>
      <c r="M248" s="305"/>
      <c r="N248" s="305"/>
      <c r="O248" s="305"/>
      <c r="P248" s="305"/>
      <c r="Q248" s="305"/>
      <c r="R248" s="305"/>
      <c r="S248" s="305"/>
      <c r="T248" s="305"/>
      <c r="U248" s="305"/>
      <c r="V248" s="305"/>
      <c r="W248" s="305"/>
      <c r="X248" s="305"/>
      <c r="Y248" s="305"/>
      <c r="Z248" s="305"/>
      <c r="AA248" s="305"/>
      <c r="AB248" s="305"/>
      <c r="AC248" s="305"/>
      <c r="AD248" s="305"/>
      <c r="AE248" s="305"/>
      <c r="AF248" s="305"/>
      <c r="AG248" s="305"/>
      <c r="AH248" s="305"/>
      <c r="AI248" s="305"/>
      <c r="AJ248" s="305"/>
      <c r="AK248" s="305"/>
    </row>
    <row r="249" spans="1:37" x14ac:dyDescent="0.2">
      <c r="A249" s="305"/>
      <c r="B249" s="305"/>
      <c r="C249" s="305"/>
      <c r="D249" s="305"/>
      <c r="E249" s="305"/>
      <c r="F249" s="305"/>
      <c r="G249" s="305"/>
      <c r="H249" s="305"/>
      <c r="I249" s="305"/>
      <c r="J249" s="305"/>
      <c r="K249" s="305"/>
      <c r="L249" s="305"/>
      <c r="M249" s="305"/>
      <c r="N249" s="305"/>
      <c r="O249" s="305"/>
      <c r="P249" s="305"/>
      <c r="Q249" s="305"/>
      <c r="R249" s="305"/>
      <c r="S249" s="305"/>
      <c r="T249" s="305"/>
      <c r="U249" s="305"/>
      <c r="V249" s="305"/>
      <c r="W249" s="305"/>
      <c r="X249" s="305"/>
      <c r="Y249" s="305"/>
      <c r="Z249" s="305"/>
      <c r="AA249" s="305"/>
      <c r="AB249" s="305"/>
      <c r="AC249" s="305"/>
      <c r="AD249" s="305"/>
      <c r="AE249" s="305"/>
      <c r="AF249" s="305"/>
      <c r="AG249" s="305"/>
      <c r="AH249" s="305"/>
      <c r="AI249" s="305"/>
      <c r="AJ249" s="305"/>
      <c r="AK249" s="305"/>
    </row>
    <row r="250" spans="1:37" x14ac:dyDescent="0.2">
      <c r="A250" s="305"/>
      <c r="B250" s="305"/>
      <c r="C250" s="305"/>
      <c r="D250" s="305"/>
      <c r="E250" s="305"/>
      <c r="F250" s="305"/>
      <c r="G250" s="305"/>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row>
    <row r="251" spans="1:37" x14ac:dyDescent="0.2">
      <c r="A251" s="305"/>
      <c r="B251" s="305"/>
      <c r="C251" s="305"/>
      <c r="D251" s="305"/>
      <c r="E251" s="305"/>
      <c r="F251" s="305"/>
      <c r="G251" s="30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row>
    <row r="252" spans="1:37" x14ac:dyDescent="0.2">
      <c r="A252" s="305"/>
      <c r="B252" s="305"/>
      <c r="C252" s="305"/>
      <c r="D252" s="305"/>
      <c r="E252" s="305"/>
      <c r="F252" s="305"/>
      <c r="G252" s="305"/>
      <c r="H252" s="305"/>
      <c r="I252" s="305"/>
      <c r="J252" s="305"/>
      <c r="K252" s="305"/>
      <c r="L252" s="305"/>
      <c r="M252" s="305"/>
      <c r="N252" s="305"/>
      <c r="O252" s="305"/>
      <c r="P252" s="305"/>
      <c r="Q252" s="305"/>
      <c r="R252" s="305"/>
      <c r="S252" s="305"/>
      <c r="T252" s="305"/>
      <c r="U252" s="305"/>
      <c r="V252" s="305"/>
      <c r="W252" s="305"/>
      <c r="X252" s="305"/>
      <c r="Y252" s="305"/>
      <c r="Z252" s="305"/>
      <c r="AA252" s="305"/>
      <c r="AB252" s="305"/>
      <c r="AC252" s="305"/>
      <c r="AD252" s="305"/>
      <c r="AE252" s="305"/>
      <c r="AF252" s="305"/>
      <c r="AG252" s="305"/>
      <c r="AH252" s="305"/>
      <c r="AI252" s="305"/>
      <c r="AJ252" s="305"/>
      <c r="AK252" s="305"/>
    </row>
    <row r="253" spans="1:37" x14ac:dyDescent="0.2">
      <c r="A253" s="305"/>
      <c r="B253" s="305"/>
      <c r="C253" s="305"/>
      <c r="D253" s="305"/>
      <c r="E253" s="305"/>
      <c r="F253" s="305"/>
      <c r="G253" s="305"/>
      <c r="H253" s="305"/>
      <c r="I253" s="305"/>
      <c r="J253" s="305"/>
      <c r="K253" s="305"/>
      <c r="L253" s="305"/>
      <c r="M253" s="305"/>
      <c r="N253" s="305"/>
      <c r="O253" s="305"/>
      <c r="P253" s="305"/>
      <c r="Q253" s="305"/>
      <c r="R253" s="305"/>
      <c r="S253" s="305"/>
      <c r="T253" s="305"/>
      <c r="U253" s="305"/>
      <c r="V253" s="305"/>
      <c r="W253" s="305"/>
      <c r="X253" s="305"/>
      <c r="Y253" s="305"/>
      <c r="Z253" s="305"/>
      <c r="AA253" s="305"/>
      <c r="AB253" s="305"/>
      <c r="AC253" s="305"/>
      <c r="AD253" s="305"/>
      <c r="AE253" s="305"/>
      <c r="AF253" s="305"/>
      <c r="AG253" s="305"/>
      <c r="AH253" s="305"/>
      <c r="AI253" s="305"/>
      <c r="AJ253" s="305"/>
      <c r="AK253" s="305"/>
    </row>
    <row r="254" spans="1:37" x14ac:dyDescent="0.2">
      <c r="A254" s="305"/>
      <c r="B254" s="305"/>
      <c r="C254" s="305"/>
      <c r="D254" s="305"/>
      <c r="E254" s="305"/>
      <c r="F254" s="305"/>
      <c r="G254" s="305"/>
      <c r="H254" s="305"/>
      <c r="I254" s="305"/>
      <c r="J254" s="305"/>
      <c r="K254" s="305"/>
      <c r="L254" s="305"/>
      <c r="M254" s="305"/>
      <c r="N254" s="305"/>
      <c r="O254" s="305"/>
      <c r="P254" s="305"/>
      <c r="Q254" s="305"/>
      <c r="R254" s="305"/>
      <c r="S254" s="305"/>
      <c r="T254" s="305"/>
      <c r="U254" s="305"/>
      <c r="V254" s="305"/>
      <c r="W254" s="305"/>
      <c r="X254" s="305"/>
      <c r="Y254" s="305"/>
      <c r="Z254" s="305"/>
      <c r="AA254" s="305"/>
      <c r="AB254" s="305"/>
      <c r="AC254" s="305"/>
      <c r="AD254" s="305"/>
      <c r="AE254" s="305"/>
      <c r="AF254" s="305"/>
      <c r="AG254" s="305"/>
      <c r="AH254" s="305"/>
      <c r="AI254" s="305"/>
      <c r="AJ254" s="305"/>
      <c r="AK254" s="305"/>
    </row>
    <row r="255" spans="1:37" x14ac:dyDescent="0.2">
      <c r="A255" s="305"/>
      <c r="B255" s="305"/>
      <c r="C255" s="305"/>
      <c r="D255" s="305"/>
      <c r="E255" s="305"/>
      <c r="F255" s="305"/>
      <c r="G255" s="305"/>
      <c r="H255" s="305"/>
      <c r="I255" s="305"/>
      <c r="J255" s="305"/>
      <c r="K255" s="305"/>
      <c r="L255" s="305"/>
      <c r="M255" s="305"/>
      <c r="N255" s="305"/>
      <c r="O255" s="305"/>
      <c r="P255" s="305"/>
      <c r="Q255" s="305"/>
      <c r="R255" s="305"/>
      <c r="S255" s="305"/>
      <c r="T255" s="305"/>
      <c r="U255" s="305"/>
      <c r="V255" s="305"/>
      <c r="W255" s="305"/>
      <c r="X255" s="305"/>
      <c r="Y255" s="305"/>
      <c r="Z255" s="305"/>
      <c r="AA255" s="305"/>
      <c r="AB255" s="305"/>
      <c r="AC255" s="305"/>
      <c r="AD255" s="305"/>
      <c r="AE255" s="305"/>
      <c r="AF255" s="305"/>
      <c r="AG255" s="305"/>
      <c r="AH255" s="305"/>
      <c r="AI255" s="305"/>
      <c r="AJ255" s="305"/>
      <c r="AK255" s="305"/>
    </row>
    <row r="256" spans="1:37" x14ac:dyDescent="0.2">
      <c r="A256" s="305"/>
      <c r="B256" s="305"/>
      <c r="C256" s="305"/>
      <c r="D256" s="305"/>
      <c r="E256" s="305"/>
      <c r="F256" s="305"/>
      <c r="G256" s="305"/>
      <c r="H256" s="305"/>
      <c r="I256" s="305"/>
      <c r="J256" s="305"/>
      <c r="K256" s="305"/>
      <c r="L256" s="305"/>
      <c r="M256" s="305"/>
      <c r="N256" s="305"/>
      <c r="O256" s="305"/>
      <c r="P256" s="305"/>
      <c r="Q256" s="305"/>
      <c r="R256" s="305"/>
      <c r="S256" s="305"/>
      <c r="T256" s="305"/>
      <c r="U256" s="305"/>
      <c r="V256" s="305"/>
      <c r="W256" s="305"/>
      <c r="X256" s="305"/>
      <c r="Y256" s="305"/>
      <c r="Z256" s="305"/>
      <c r="AA256" s="305"/>
      <c r="AB256" s="305"/>
      <c r="AC256" s="305"/>
      <c r="AD256" s="305"/>
      <c r="AE256" s="305"/>
      <c r="AF256" s="305"/>
      <c r="AG256" s="305"/>
      <c r="AH256" s="305"/>
      <c r="AI256" s="305"/>
      <c r="AJ256" s="305"/>
      <c r="AK256" s="305"/>
    </row>
    <row r="257" spans="1:37" x14ac:dyDescent="0.2">
      <c r="A257" s="305"/>
      <c r="B257" s="305"/>
      <c r="C257" s="305"/>
      <c r="D257" s="305"/>
      <c r="E257" s="305"/>
      <c r="F257" s="305"/>
      <c r="G257" s="305"/>
      <c r="H257" s="305"/>
      <c r="I257" s="305"/>
      <c r="J257" s="305"/>
      <c r="K257" s="305"/>
      <c r="L257" s="305"/>
      <c r="M257" s="305"/>
      <c r="N257" s="305"/>
      <c r="O257" s="305"/>
      <c r="P257" s="305"/>
      <c r="Q257" s="305"/>
      <c r="R257" s="305"/>
      <c r="S257" s="305"/>
      <c r="T257" s="305"/>
      <c r="U257" s="305"/>
      <c r="V257" s="305"/>
      <c r="W257" s="305"/>
      <c r="X257" s="305"/>
      <c r="Y257" s="305"/>
      <c r="Z257" s="305"/>
      <c r="AA257" s="305"/>
      <c r="AB257" s="305"/>
      <c r="AC257" s="305"/>
      <c r="AD257" s="305"/>
      <c r="AE257" s="305"/>
      <c r="AF257" s="305"/>
      <c r="AG257" s="305"/>
      <c r="AH257" s="305"/>
      <c r="AI257" s="305"/>
      <c r="AJ257" s="305"/>
      <c r="AK257" s="305"/>
    </row>
    <row r="258" spans="1:37" x14ac:dyDescent="0.2">
      <c r="A258" s="305"/>
      <c r="B258" s="305"/>
      <c r="C258" s="305"/>
      <c r="D258" s="305"/>
      <c r="E258" s="305"/>
      <c r="F258" s="305"/>
      <c r="G258" s="305"/>
      <c r="H258" s="305"/>
      <c r="I258" s="305"/>
      <c r="J258" s="305"/>
      <c r="K258" s="305"/>
      <c r="L258" s="305"/>
      <c r="M258" s="305"/>
      <c r="N258" s="305"/>
      <c r="O258" s="305"/>
      <c r="P258" s="305"/>
      <c r="Q258" s="305"/>
      <c r="R258" s="305"/>
      <c r="S258" s="305"/>
      <c r="T258" s="305"/>
      <c r="U258" s="305"/>
      <c r="V258" s="305"/>
      <c r="W258" s="305"/>
      <c r="X258" s="305"/>
      <c r="Y258" s="305"/>
      <c r="Z258" s="305"/>
      <c r="AA258" s="305"/>
      <c r="AB258" s="305"/>
      <c r="AC258" s="305"/>
      <c r="AD258" s="305"/>
      <c r="AE258" s="305"/>
      <c r="AF258" s="305"/>
      <c r="AG258" s="305"/>
      <c r="AH258" s="305"/>
      <c r="AI258" s="305"/>
      <c r="AJ258" s="305"/>
      <c r="AK258" s="305"/>
    </row>
    <row r="259" spans="1:37" x14ac:dyDescent="0.2">
      <c r="A259" s="305"/>
      <c r="B259" s="305"/>
      <c r="C259" s="305"/>
      <c r="D259" s="305"/>
      <c r="E259" s="305"/>
      <c r="F259" s="305"/>
      <c r="G259" s="305"/>
      <c r="H259" s="305"/>
      <c r="I259" s="305"/>
      <c r="J259" s="305"/>
      <c r="K259" s="305"/>
      <c r="L259" s="305"/>
      <c r="M259" s="305"/>
      <c r="N259" s="305"/>
      <c r="O259" s="305"/>
      <c r="P259" s="305"/>
      <c r="Q259" s="305"/>
      <c r="R259" s="305"/>
      <c r="S259" s="305"/>
      <c r="T259" s="305"/>
      <c r="U259" s="305"/>
      <c r="V259" s="305"/>
      <c r="W259" s="305"/>
      <c r="X259" s="305"/>
      <c r="Y259" s="305"/>
      <c r="Z259" s="305"/>
      <c r="AA259" s="305"/>
      <c r="AB259" s="305"/>
      <c r="AC259" s="305"/>
      <c r="AD259" s="305"/>
      <c r="AE259" s="305"/>
      <c r="AF259" s="305"/>
      <c r="AG259" s="305"/>
      <c r="AH259" s="305"/>
      <c r="AI259" s="305"/>
      <c r="AJ259" s="305"/>
      <c r="AK259" s="305"/>
    </row>
    <row r="260" spans="1:37" x14ac:dyDescent="0.2">
      <c r="A260" s="305"/>
      <c r="B260" s="305"/>
      <c r="C260" s="305"/>
      <c r="D260" s="305"/>
      <c r="E260" s="305"/>
      <c r="F260" s="305"/>
      <c r="G260" s="305"/>
      <c r="H260" s="305"/>
      <c r="I260" s="305"/>
      <c r="J260" s="305"/>
      <c r="K260" s="305"/>
      <c r="L260" s="305"/>
      <c r="M260" s="305"/>
      <c r="N260" s="305"/>
      <c r="O260" s="305"/>
      <c r="P260" s="305"/>
      <c r="Q260" s="305"/>
      <c r="R260" s="305"/>
      <c r="S260" s="305"/>
      <c r="T260" s="305"/>
      <c r="U260" s="305"/>
      <c r="V260" s="305"/>
      <c r="W260" s="305"/>
      <c r="X260" s="305"/>
      <c r="Y260" s="305"/>
      <c r="Z260" s="305"/>
      <c r="AA260" s="305"/>
      <c r="AB260" s="305"/>
      <c r="AC260" s="305"/>
      <c r="AD260" s="305"/>
      <c r="AE260" s="305"/>
      <c r="AF260" s="305"/>
      <c r="AG260" s="305"/>
      <c r="AH260" s="305"/>
      <c r="AI260" s="305"/>
      <c r="AJ260" s="305"/>
      <c r="AK260" s="305"/>
    </row>
    <row r="261" spans="1:37" x14ac:dyDescent="0.2">
      <c r="A261" s="305"/>
      <c r="B261" s="305"/>
      <c r="C261" s="305"/>
      <c r="D261" s="305"/>
      <c r="E261" s="305"/>
      <c r="F261" s="305"/>
      <c r="G261" s="305"/>
      <c r="H261" s="305"/>
      <c r="I261" s="305"/>
      <c r="J261" s="305"/>
      <c r="K261" s="305"/>
      <c r="L261" s="305"/>
      <c r="M261" s="305"/>
      <c r="N261" s="305"/>
      <c r="O261" s="305"/>
      <c r="P261" s="305"/>
      <c r="Q261" s="305"/>
      <c r="R261" s="305"/>
      <c r="S261" s="305"/>
      <c r="T261" s="305"/>
      <c r="U261" s="305"/>
      <c r="V261" s="305"/>
      <c r="W261" s="305"/>
      <c r="X261" s="305"/>
      <c r="Y261" s="305"/>
      <c r="Z261" s="305"/>
      <c r="AA261" s="305"/>
      <c r="AB261" s="305"/>
      <c r="AC261" s="305"/>
      <c r="AD261" s="305"/>
      <c r="AE261" s="305"/>
      <c r="AF261" s="305"/>
      <c r="AG261" s="305"/>
      <c r="AH261" s="305"/>
      <c r="AI261" s="305"/>
      <c r="AJ261" s="305"/>
      <c r="AK261" s="305"/>
    </row>
    <row r="262" spans="1:37" x14ac:dyDescent="0.2">
      <c r="A262" s="305"/>
      <c r="B262" s="305"/>
      <c r="C262" s="305"/>
      <c r="D262" s="305"/>
      <c r="E262" s="305"/>
      <c r="F262" s="305"/>
      <c r="G262" s="305"/>
      <c r="H262" s="305"/>
      <c r="I262" s="305"/>
      <c r="J262" s="305"/>
      <c r="K262" s="305"/>
      <c r="L262" s="305"/>
      <c r="M262" s="305"/>
      <c r="N262" s="305"/>
      <c r="O262" s="305"/>
      <c r="P262" s="305"/>
      <c r="Q262" s="305"/>
      <c r="R262" s="305"/>
      <c r="S262" s="305"/>
      <c r="T262" s="305"/>
      <c r="U262" s="305"/>
      <c r="V262" s="305"/>
      <c r="W262" s="305"/>
      <c r="X262" s="305"/>
      <c r="Y262" s="305"/>
      <c r="Z262" s="305"/>
      <c r="AA262" s="305"/>
      <c r="AB262" s="305"/>
      <c r="AC262" s="305"/>
      <c r="AD262" s="305"/>
      <c r="AE262" s="305"/>
      <c r="AF262" s="305"/>
      <c r="AG262" s="305"/>
      <c r="AH262" s="305"/>
      <c r="AI262" s="305"/>
      <c r="AJ262" s="305"/>
      <c r="AK262" s="305"/>
    </row>
    <row r="263" spans="1:37" x14ac:dyDescent="0.2">
      <c r="A263" s="305"/>
      <c r="B263" s="305"/>
      <c r="C263" s="305"/>
      <c r="D263" s="305"/>
      <c r="E263" s="305"/>
      <c r="F263" s="305"/>
      <c r="G263" s="305"/>
      <c r="H263" s="305"/>
      <c r="I263" s="305"/>
      <c r="J263" s="305"/>
      <c r="K263" s="305"/>
      <c r="L263" s="305"/>
      <c r="M263" s="305"/>
      <c r="N263" s="305"/>
      <c r="O263" s="305"/>
      <c r="P263" s="305"/>
      <c r="Q263" s="305"/>
      <c r="R263" s="305"/>
      <c r="S263" s="305"/>
      <c r="T263" s="305"/>
      <c r="U263" s="305"/>
      <c r="V263" s="305"/>
      <c r="W263" s="305"/>
      <c r="X263" s="305"/>
      <c r="Y263" s="305"/>
      <c r="Z263" s="305"/>
      <c r="AA263" s="305"/>
      <c r="AB263" s="305"/>
      <c r="AC263" s="305"/>
      <c r="AD263" s="305"/>
      <c r="AE263" s="305"/>
      <c r="AF263" s="305"/>
      <c r="AG263" s="305"/>
      <c r="AH263" s="305"/>
      <c r="AI263" s="305"/>
      <c r="AJ263" s="305"/>
      <c r="AK263" s="305"/>
    </row>
    <row r="264" spans="1:37" x14ac:dyDescent="0.2">
      <c r="A264" s="305"/>
      <c r="B264" s="305"/>
      <c r="C264" s="305"/>
      <c r="D264" s="305"/>
      <c r="E264" s="305"/>
      <c r="F264" s="305"/>
      <c r="G264" s="305"/>
      <c r="H264" s="305"/>
      <c r="I264" s="305"/>
      <c r="J264" s="305"/>
      <c r="K264" s="305"/>
      <c r="L264" s="305"/>
      <c r="M264" s="305"/>
      <c r="N264" s="305"/>
      <c r="O264" s="305"/>
      <c r="P264" s="305"/>
      <c r="Q264" s="305"/>
      <c r="R264" s="305"/>
      <c r="S264" s="305"/>
      <c r="T264" s="305"/>
      <c r="U264" s="305"/>
      <c r="V264" s="305"/>
      <c r="W264" s="305"/>
      <c r="X264" s="305"/>
      <c r="Y264" s="305"/>
      <c r="Z264" s="305"/>
      <c r="AA264" s="305"/>
      <c r="AB264" s="305"/>
      <c r="AC264" s="305"/>
      <c r="AD264" s="305"/>
      <c r="AE264" s="305"/>
      <c r="AF264" s="305"/>
      <c r="AG264" s="305"/>
      <c r="AH264" s="305"/>
      <c r="AI264" s="305"/>
      <c r="AJ264" s="305"/>
      <c r="AK264" s="305"/>
    </row>
    <row r="265" spans="1:37" x14ac:dyDescent="0.2">
      <c r="A265" s="305"/>
      <c r="B265" s="305"/>
      <c r="C265" s="305"/>
      <c r="D265" s="305"/>
      <c r="E265" s="305"/>
      <c r="F265" s="305"/>
      <c r="G265" s="305"/>
      <c r="H265" s="305"/>
      <c r="I265" s="305"/>
      <c r="J265" s="305"/>
      <c r="K265" s="305"/>
      <c r="L265" s="305"/>
      <c r="M265" s="305"/>
      <c r="N265" s="305"/>
      <c r="O265" s="305"/>
      <c r="P265" s="305"/>
      <c r="Q265" s="305"/>
      <c r="R265" s="305"/>
      <c r="S265" s="305"/>
      <c r="T265" s="305"/>
      <c r="U265" s="305"/>
      <c r="V265" s="305"/>
      <c r="W265" s="305"/>
      <c r="X265" s="305"/>
      <c r="Y265" s="305"/>
      <c r="Z265" s="305"/>
      <c r="AA265" s="305"/>
      <c r="AB265" s="305"/>
      <c r="AC265" s="305"/>
      <c r="AD265" s="305"/>
      <c r="AE265" s="305"/>
      <c r="AF265" s="305"/>
      <c r="AG265" s="305"/>
      <c r="AH265" s="305"/>
      <c r="AI265" s="305"/>
      <c r="AJ265" s="305"/>
      <c r="AK265" s="305"/>
    </row>
    <row r="266" spans="1:37" x14ac:dyDescent="0.2">
      <c r="A266" s="305"/>
      <c r="B266" s="305"/>
      <c r="C266" s="305"/>
      <c r="D266" s="305"/>
      <c r="E266" s="305"/>
      <c r="F266" s="305"/>
      <c r="G266" s="305"/>
      <c r="H266" s="305"/>
      <c r="I266" s="305"/>
      <c r="J266" s="305"/>
      <c r="K266" s="305"/>
      <c r="L266" s="305"/>
      <c r="M266" s="305"/>
      <c r="N266" s="305"/>
      <c r="O266" s="305"/>
      <c r="P266" s="305"/>
      <c r="Q266" s="305"/>
      <c r="R266" s="305"/>
      <c r="S266" s="305"/>
      <c r="T266" s="305"/>
      <c r="U266" s="305"/>
      <c r="V266" s="305"/>
      <c r="W266" s="305"/>
      <c r="X266" s="305"/>
      <c r="Y266" s="305"/>
      <c r="Z266" s="305"/>
      <c r="AA266" s="305"/>
      <c r="AB266" s="305"/>
      <c r="AC266" s="305"/>
      <c r="AD266" s="305"/>
      <c r="AE266" s="305"/>
      <c r="AF266" s="305"/>
      <c r="AG266" s="305"/>
      <c r="AH266" s="305"/>
      <c r="AI266" s="305"/>
      <c r="AJ266" s="305"/>
      <c r="AK266" s="305"/>
    </row>
    <row r="267" spans="1:37" x14ac:dyDescent="0.2">
      <c r="A267" s="305"/>
      <c r="B267" s="305"/>
      <c r="C267" s="305"/>
      <c r="D267" s="305"/>
      <c r="E267" s="305"/>
      <c r="F267" s="305"/>
      <c r="G267" s="305"/>
      <c r="H267" s="305"/>
      <c r="I267" s="305"/>
      <c r="J267" s="305"/>
      <c r="K267" s="305"/>
      <c r="L267" s="305"/>
      <c r="M267" s="305"/>
      <c r="N267" s="305"/>
      <c r="O267" s="305"/>
      <c r="P267" s="305"/>
      <c r="Q267" s="305"/>
      <c r="R267" s="305"/>
      <c r="S267" s="305"/>
      <c r="T267" s="305"/>
      <c r="U267" s="305"/>
      <c r="V267" s="305"/>
      <c r="W267" s="305"/>
      <c r="X267" s="305"/>
      <c r="Y267" s="305"/>
      <c r="Z267" s="305"/>
      <c r="AA267" s="305"/>
      <c r="AB267" s="305"/>
      <c r="AC267" s="305"/>
      <c r="AD267" s="305"/>
      <c r="AE267" s="305"/>
      <c r="AF267" s="305"/>
      <c r="AG267" s="305"/>
      <c r="AH267" s="305"/>
      <c r="AI267" s="305"/>
      <c r="AJ267" s="305"/>
      <c r="AK267" s="305"/>
    </row>
    <row r="268" spans="1:37" x14ac:dyDescent="0.2">
      <c r="A268" s="305"/>
      <c r="B268" s="305"/>
      <c r="C268" s="305"/>
      <c r="D268" s="305"/>
      <c r="E268" s="305"/>
      <c r="F268" s="305"/>
      <c r="G268" s="305"/>
      <c r="H268" s="305"/>
      <c r="I268" s="305"/>
      <c r="J268" s="305"/>
      <c r="K268" s="305"/>
      <c r="L268" s="305"/>
      <c r="M268" s="305"/>
      <c r="N268" s="305"/>
      <c r="O268" s="305"/>
      <c r="P268" s="305"/>
      <c r="Q268" s="305"/>
      <c r="R268" s="305"/>
      <c r="S268" s="305"/>
      <c r="T268" s="305"/>
      <c r="U268" s="305"/>
      <c r="V268" s="305"/>
      <c r="W268" s="305"/>
      <c r="X268" s="305"/>
      <c r="Y268" s="305"/>
      <c r="Z268" s="305"/>
      <c r="AA268" s="305"/>
      <c r="AB268" s="305"/>
      <c r="AC268" s="305"/>
      <c r="AD268" s="305"/>
      <c r="AE268" s="305"/>
      <c r="AF268" s="305"/>
      <c r="AG268" s="305"/>
      <c r="AH268" s="305"/>
      <c r="AI268" s="305"/>
      <c r="AJ268" s="305"/>
      <c r="AK268" s="305"/>
    </row>
    <row r="269" spans="1:37" x14ac:dyDescent="0.2">
      <c r="A269" s="305"/>
      <c r="B269" s="305"/>
      <c r="C269" s="305"/>
      <c r="D269" s="305"/>
      <c r="E269" s="305"/>
      <c r="F269" s="305"/>
      <c r="G269" s="305"/>
      <c r="H269" s="305"/>
      <c r="I269" s="305"/>
      <c r="J269" s="305"/>
      <c r="K269" s="305"/>
      <c r="L269" s="305"/>
      <c r="M269" s="305"/>
      <c r="N269" s="305"/>
      <c r="O269" s="305"/>
      <c r="P269" s="305"/>
      <c r="Q269" s="305"/>
      <c r="R269" s="305"/>
      <c r="S269" s="305"/>
      <c r="T269" s="305"/>
      <c r="U269" s="305"/>
      <c r="V269" s="305"/>
      <c r="W269" s="305"/>
      <c r="X269" s="305"/>
      <c r="Y269" s="305"/>
      <c r="Z269" s="305"/>
      <c r="AA269" s="305"/>
      <c r="AB269" s="305"/>
      <c r="AC269" s="305"/>
      <c r="AD269" s="305"/>
      <c r="AE269" s="305"/>
      <c r="AF269" s="305"/>
      <c r="AG269" s="305"/>
      <c r="AH269" s="305"/>
      <c r="AI269" s="305"/>
      <c r="AJ269" s="305"/>
      <c r="AK269" s="305"/>
    </row>
    <row r="270" spans="1:37" x14ac:dyDescent="0.2">
      <c r="A270" s="305"/>
      <c r="B270" s="305"/>
      <c r="C270" s="305"/>
      <c r="D270" s="305"/>
      <c r="E270" s="305"/>
      <c r="F270" s="305"/>
      <c r="G270" s="305"/>
      <c r="H270" s="305"/>
      <c r="I270" s="305"/>
      <c r="J270" s="305"/>
      <c r="K270" s="305"/>
      <c r="L270" s="305"/>
      <c r="M270" s="305"/>
      <c r="N270" s="305"/>
      <c r="O270" s="305"/>
      <c r="P270" s="305"/>
      <c r="Q270" s="305"/>
      <c r="R270" s="305"/>
      <c r="S270" s="305"/>
      <c r="T270" s="305"/>
      <c r="U270" s="305"/>
      <c r="V270" s="305"/>
      <c r="W270" s="305"/>
      <c r="X270" s="305"/>
      <c r="Y270" s="305"/>
      <c r="Z270" s="305"/>
      <c r="AA270" s="305"/>
      <c r="AB270" s="305"/>
      <c r="AC270" s="305"/>
      <c r="AD270" s="305"/>
      <c r="AE270" s="305"/>
      <c r="AF270" s="305"/>
      <c r="AG270" s="305"/>
      <c r="AH270" s="305"/>
      <c r="AI270" s="305"/>
      <c r="AJ270" s="305"/>
      <c r="AK270" s="305"/>
    </row>
    <row r="271" spans="1:37" x14ac:dyDescent="0.2">
      <c r="A271" s="305"/>
      <c r="B271" s="305"/>
      <c r="C271" s="305"/>
      <c r="D271" s="305"/>
      <c r="E271" s="305"/>
      <c r="F271" s="305"/>
      <c r="G271" s="305"/>
      <c r="H271" s="305"/>
      <c r="I271" s="305"/>
      <c r="J271" s="305"/>
      <c r="K271" s="305"/>
      <c r="L271" s="305"/>
      <c r="M271" s="305"/>
      <c r="N271" s="305"/>
      <c r="O271" s="305"/>
      <c r="P271" s="305"/>
      <c r="Q271" s="305"/>
      <c r="R271" s="305"/>
      <c r="S271" s="305"/>
      <c r="T271" s="305"/>
      <c r="U271" s="305"/>
      <c r="V271" s="305"/>
      <c r="W271" s="305"/>
      <c r="X271" s="305"/>
      <c r="Y271" s="305"/>
      <c r="Z271" s="305"/>
      <c r="AA271" s="305"/>
      <c r="AB271" s="305"/>
      <c r="AC271" s="305"/>
      <c r="AD271" s="305"/>
      <c r="AE271" s="305"/>
      <c r="AF271" s="305"/>
      <c r="AG271" s="305"/>
      <c r="AH271" s="305"/>
      <c r="AI271" s="305"/>
      <c r="AJ271" s="305"/>
      <c r="AK271" s="305"/>
    </row>
    <row r="272" spans="1:37" x14ac:dyDescent="0.2">
      <c r="A272" s="305"/>
      <c r="B272" s="305"/>
      <c r="C272" s="305"/>
      <c r="D272" s="305"/>
      <c r="E272" s="305"/>
      <c r="F272" s="305"/>
      <c r="G272" s="305"/>
      <c r="H272" s="305"/>
      <c r="I272" s="305"/>
      <c r="J272" s="305"/>
      <c r="K272" s="305"/>
      <c r="L272" s="305"/>
      <c r="M272" s="305"/>
      <c r="N272" s="305"/>
      <c r="O272" s="305"/>
      <c r="P272" s="305"/>
      <c r="Q272" s="305"/>
      <c r="R272" s="305"/>
      <c r="S272" s="305"/>
      <c r="T272" s="305"/>
      <c r="U272" s="305"/>
      <c r="V272" s="305"/>
      <c r="W272" s="305"/>
      <c r="X272" s="305"/>
      <c r="Y272" s="305"/>
      <c r="Z272" s="305"/>
      <c r="AA272" s="305"/>
      <c r="AB272" s="305"/>
      <c r="AC272" s="305"/>
      <c r="AD272" s="305"/>
      <c r="AE272" s="305"/>
      <c r="AF272" s="305"/>
      <c r="AG272" s="305"/>
      <c r="AH272" s="305"/>
      <c r="AI272" s="305"/>
      <c r="AJ272" s="305"/>
      <c r="AK272" s="305"/>
    </row>
    <row r="273" spans="1:37" x14ac:dyDescent="0.2">
      <c r="A273" s="305"/>
      <c r="B273" s="305"/>
      <c r="C273" s="305"/>
      <c r="D273" s="305"/>
      <c r="E273" s="305"/>
      <c r="F273" s="305"/>
      <c r="G273" s="305"/>
      <c r="H273" s="305"/>
      <c r="I273" s="305"/>
      <c r="J273" s="305"/>
      <c r="K273" s="305"/>
      <c r="L273" s="305"/>
      <c r="M273" s="305"/>
      <c r="N273" s="305"/>
      <c r="O273" s="305"/>
      <c r="P273" s="305"/>
      <c r="Q273" s="305"/>
      <c r="R273" s="305"/>
      <c r="S273" s="305"/>
      <c r="T273" s="305"/>
      <c r="U273" s="305"/>
      <c r="V273" s="305"/>
      <c r="W273" s="305"/>
      <c r="X273" s="305"/>
      <c r="Y273" s="305"/>
      <c r="Z273" s="305"/>
      <c r="AA273" s="305"/>
      <c r="AB273" s="305"/>
      <c r="AC273" s="305"/>
      <c r="AD273" s="305"/>
      <c r="AE273" s="305"/>
      <c r="AF273" s="305"/>
      <c r="AG273" s="305"/>
      <c r="AH273" s="305"/>
      <c r="AI273" s="305"/>
      <c r="AJ273" s="305"/>
      <c r="AK273" s="305"/>
    </row>
    <row r="274" spans="1:37" x14ac:dyDescent="0.2">
      <c r="A274" s="305"/>
      <c r="B274" s="305"/>
      <c r="C274" s="305"/>
      <c r="D274" s="305"/>
      <c r="E274" s="305"/>
      <c r="F274" s="305"/>
      <c r="G274" s="305"/>
      <c r="H274" s="305"/>
      <c r="I274" s="305"/>
      <c r="J274" s="305"/>
      <c r="K274" s="305"/>
      <c r="L274" s="305"/>
      <c r="M274" s="305"/>
      <c r="N274" s="305"/>
      <c r="O274" s="305"/>
      <c r="P274" s="305"/>
      <c r="Q274" s="305"/>
      <c r="R274" s="305"/>
      <c r="S274" s="305"/>
      <c r="T274" s="305"/>
      <c r="U274" s="305"/>
      <c r="V274" s="305"/>
      <c r="W274" s="305"/>
      <c r="X274" s="305"/>
      <c r="Y274" s="305"/>
      <c r="Z274" s="305"/>
      <c r="AA274" s="305"/>
      <c r="AB274" s="305"/>
      <c r="AC274" s="305"/>
      <c r="AD274" s="305"/>
      <c r="AE274" s="305"/>
      <c r="AF274" s="305"/>
      <c r="AG274" s="305"/>
      <c r="AH274" s="305"/>
      <c r="AI274" s="305"/>
      <c r="AJ274" s="305"/>
      <c r="AK274" s="305"/>
    </row>
    <row r="275" spans="1:37" x14ac:dyDescent="0.2">
      <c r="A275" s="305"/>
      <c r="B275" s="305"/>
      <c r="C275" s="305"/>
      <c r="D275" s="305"/>
      <c r="E275" s="305"/>
      <c r="F275" s="305"/>
      <c r="G275" s="305"/>
      <c r="H275" s="305"/>
      <c r="I275" s="305"/>
      <c r="J275" s="305"/>
      <c r="K275" s="305"/>
      <c r="L275" s="305"/>
      <c r="M275" s="305"/>
      <c r="N275" s="305"/>
      <c r="O275" s="305"/>
      <c r="P275" s="305"/>
      <c r="Q275" s="305"/>
      <c r="R275" s="305"/>
      <c r="S275" s="305"/>
      <c r="T275" s="305"/>
      <c r="U275" s="305"/>
      <c r="V275" s="305"/>
      <c r="W275" s="305"/>
      <c r="X275" s="305"/>
      <c r="Y275" s="305"/>
      <c r="Z275" s="305"/>
      <c r="AA275" s="305"/>
      <c r="AB275" s="305"/>
      <c r="AC275" s="305"/>
      <c r="AD275" s="305"/>
      <c r="AE275" s="305"/>
      <c r="AF275" s="305"/>
      <c r="AG275" s="305"/>
      <c r="AH275" s="305"/>
      <c r="AI275" s="305"/>
      <c r="AJ275" s="305"/>
      <c r="AK275" s="305"/>
    </row>
    <row r="276" spans="1:37" x14ac:dyDescent="0.2">
      <c r="A276" s="305"/>
      <c r="B276" s="305"/>
      <c r="C276" s="305"/>
      <c r="D276" s="305"/>
      <c r="E276" s="305"/>
      <c r="F276" s="305"/>
      <c r="G276" s="305"/>
      <c r="H276" s="305"/>
      <c r="I276" s="305"/>
      <c r="J276" s="305"/>
      <c r="K276" s="305"/>
      <c r="L276" s="305"/>
      <c r="M276" s="305"/>
      <c r="N276" s="305"/>
      <c r="O276" s="305"/>
      <c r="P276" s="305"/>
      <c r="Q276" s="305"/>
      <c r="R276" s="305"/>
      <c r="S276" s="305"/>
      <c r="T276" s="305"/>
      <c r="U276" s="305"/>
      <c r="V276" s="305"/>
      <c r="W276" s="305"/>
      <c r="X276" s="305"/>
      <c r="Y276" s="305"/>
      <c r="Z276" s="305"/>
      <c r="AA276" s="305"/>
      <c r="AB276" s="305"/>
      <c r="AC276" s="305"/>
      <c r="AD276" s="305"/>
      <c r="AE276" s="305"/>
      <c r="AF276" s="305"/>
      <c r="AG276" s="305"/>
      <c r="AH276" s="305"/>
      <c r="AI276" s="305"/>
      <c r="AJ276" s="305"/>
      <c r="AK276" s="305"/>
    </row>
    <row r="277" spans="1:37" x14ac:dyDescent="0.2">
      <c r="A277" s="305"/>
      <c r="B277" s="305"/>
      <c r="C277" s="305"/>
      <c r="D277" s="305"/>
      <c r="E277" s="305"/>
      <c r="F277" s="305"/>
      <c r="G277" s="305"/>
      <c r="H277" s="305"/>
      <c r="I277" s="305"/>
      <c r="J277" s="305"/>
      <c r="K277" s="305"/>
      <c r="L277" s="305"/>
      <c r="M277" s="305"/>
      <c r="N277" s="305"/>
      <c r="O277" s="305"/>
      <c r="P277" s="305"/>
      <c r="Q277" s="305"/>
      <c r="R277" s="305"/>
      <c r="S277" s="305"/>
      <c r="T277" s="305"/>
      <c r="U277" s="305"/>
      <c r="V277" s="305"/>
      <c r="W277" s="305"/>
      <c r="X277" s="305"/>
      <c r="Y277" s="305"/>
      <c r="Z277" s="305"/>
      <c r="AA277" s="305"/>
      <c r="AB277" s="305"/>
      <c r="AC277" s="305"/>
      <c r="AD277" s="305"/>
      <c r="AE277" s="305"/>
      <c r="AF277" s="305"/>
      <c r="AG277" s="305"/>
      <c r="AH277" s="305"/>
      <c r="AI277" s="305"/>
      <c r="AJ277" s="305"/>
      <c r="AK277" s="305"/>
    </row>
  </sheetData>
  <sheetProtection password="DDAA" sheet="1" objects="1" scenarios="1"/>
  <mergeCells count="37">
    <mergeCell ref="D25:E25"/>
    <mergeCell ref="B26:C26"/>
    <mergeCell ref="D26:E26"/>
    <mergeCell ref="A31:E31"/>
    <mergeCell ref="B27:C27"/>
    <mergeCell ref="D27:E27"/>
    <mergeCell ref="B28:C28"/>
    <mergeCell ref="D28:E28"/>
    <mergeCell ref="B25:C25"/>
    <mergeCell ref="B21:C21"/>
    <mergeCell ref="D21:E21"/>
    <mergeCell ref="B22:C22"/>
    <mergeCell ref="D22:E22"/>
    <mergeCell ref="B19:C19"/>
    <mergeCell ref="D19:E19"/>
    <mergeCell ref="B20:C20"/>
    <mergeCell ref="D20:E20"/>
    <mergeCell ref="B12:C12"/>
    <mergeCell ref="D12:E12"/>
    <mergeCell ref="B13:C13"/>
    <mergeCell ref="D13:E13"/>
    <mergeCell ref="B14:C14"/>
    <mergeCell ref="D14:E14"/>
    <mergeCell ref="B17:C17"/>
    <mergeCell ref="D17:E17"/>
    <mergeCell ref="B18:C18"/>
    <mergeCell ref="D18:E18"/>
    <mergeCell ref="B15:C15"/>
    <mergeCell ref="D15:E15"/>
    <mergeCell ref="B16:C16"/>
    <mergeCell ref="D16:E16"/>
    <mergeCell ref="B9:C9"/>
    <mergeCell ref="D9:E9"/>
    <mergeCell ref="B10:C10"/>
    <mergeCell ref="D10:E10"/>
    <mergeCell ref="B11:C11"/>
    <mergeCell ref="D11:E11"/>
  </mergeCells>
  <phoneticPr fontId="10" type="noConversion"/>
  <dataValidations count="2">
    <dataValidation allowBlank="1" showInputMessage="1" showErrorMessage="1" error="This is a currency field, and does not accept cents." sqref="G10:H22 G26:H28" xr:uid="{00000000-0002-0000-0500-000000000000}"/>
    <dataValidation type="whole" allowBlank="1" showInputMessage="1" showErrorMessage="1" error="This is a currency field - Will not accept cents." sqref="F10:F22 F26:F28" xr:uid="{00000000-0002-0000-0500-000001000000}">
      <formula1>1</formula1>
      <formula2>500000</formula2>
    </dataValidation>
  </dataValidations>
  <pageMargins left="0.75" right="0.75" top="1" bottom="1" header="0.5" footer="0.5"/>
  <pageSetup scale="9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27"/>
  <sheetViews>
    <sheetView workbookViewId="0"/>
  </sheetViews>
  <sheetFormatPr defaultRowHeight="12.75" x14ac:dyDescent="0.2"/>
  <cols>
    <col min="2" max="2" width="48" bestFit="1" customWidth="1"/>
  </cols>
  <sheetData>
    <row r="1" spans="1:2" x14ac:dyDescent="0.2">
      <c r="B1" s="381" t="s">
        <v>566</v>
      </c>
    </row>
    <row r="3" spans="1:2" x14ac:dyDescent="0.2">
      <c r="A3" t="s">
        <v>110</v>
      </c>
      <c r="B3" t="s">
        <v>111</v>
      </c>
    </row>
    <row r="4" spans="1:2" x14ac:dyDescent="0.2">
      <c r="A4" t="s">
        <v>112</v>
      </c>
      <c r="B4" t="s">
        <v>113</v>
      </c>
    </row>
    <row r="5" spans="1:2" x14ac:dyDescent="0.2">
      <c r="A5" t="s">
        <v>114</v>
      </c>
      <c r="B5" t="s">
        <v>115</v>
      </c>
    </row>
    <row r="6" spans="1:2" x14ac:dyDescent="0.2">
      <c r="A6" t="s">
        <v>116</v>
      </c>
      <c r="B6" t="s">
        <v>117</v>
      </c>
    </row>
    <row r="7" spans="1:2" x14ac:dyDescent="0.2">
      <c r="A7" t="s">
        <v>118</v>
      </c>
      <c r="B7" t="s">
        <v>119</v>
      </c>
    </row>
    <row r="8" spans="1:2" x14ac:dyDescent="0.2">
      <c r="A8" t="s">
        <v>120</v>
      </c>
      <c r="B8" t="s">
        <v>121</v>
      </c>
    </row>
    <row r="9" spans="1:2" x14ac:dyDescent="0.2">
      <c r="A9" t="s">
        <v>122</v>
      </c>
      <c r="B9" t="s">
        <v>123</v>
      </c>
    </row>
    <row r="10" spans="1:2" x14ac:dyDescent="0.2">
      <c r="A10" t="s">
        <v>124</v>
      </c>
      <c r="B10" t="s">
        <v>125</v>
      </c>
    </row>
    <row r="11" spans="1:2" x14ac:dyDescent="0.2">
      <c r="A11" t="s">
        <v>126</v>
      </c>
      <c r="B11" t="s">
        <v>127</v>
      </c>
    </row>
    <row r="12" spans="1:2" x14ac:dyDescent="0.2">
      <c r="A12" t="s">
        <v>128</v>
      </c>
      <c r="B12" t="s">
        <v>129</v>
      </c>
    </row>
    <row r="13" spans="1:2" x14ac:dyDescent="0.2">
      <c r="A13" t="s">
        <v>130</v>
      </c>
      <c r="B13" t="s">
        <v>131</v>
      </c>
    </row>
    <row r="14" spans="1:2" x14ac:dyDescent="0.2">
      <c r="A14" t="s">
        <v>132</v>
      </c>
      <c r="B14" t="s">
        <v>133</v>
      </c>
    </row>
    <row r="15" spans="1:2" x14ac:dyDescent="0.2">
      <c r="A15" t="s">
        <v>134</v>
      </c>
      <c r="B15" t="s">
        <v>135</v>
      </c>
    </row>
    <row r="16" spans="1:2" x14ac:dyDescent="0.2">
      <c r="A16" t="s">
        <v>136</v>
      </c>
      <c r="B16" t="s">
        <v>137</v>
      </c>
    </row>
    <row r="17" spans="1:2" x14ac:dyDescent="0.2">
      <c r="A17" t="s">
        <v>138</v>
      </c>
      <c r="B17" t="s">
        <v>139</v>
      </c>
    </row>
    <row r="18" spans="1:2" x14ac:dyDescent="0.2">
      <c r="A18" t="s">
        <v>140</v>
      </c>
      <c r="B18" t="s">
        <v>141</v>
      </c>
    </row>
    <row r="19" spans="1:2" x14ac:dyDescent="0.2">
      <c r="A19" t="s">
        <v>142</v>
      </c>
      <c r="B19" t="s">
        <v>143</v>
      </c>
    </row>
    <row r="20" spans="1:2" x14ac:dyDescent="0.2">
      <c r="A20" t="s">
        <v>144</v>
      </c>
      <c r="B20" t="s">
        <v>145</v>
      </c>
    </row>
    <row r="21" spans="1:2" x14ac:dyDescent="0.2">
      <c r="A21" t="s">
        <v>146</v>
      </c>
      <c r="B21" t="s">
        <v>147</v>
      </c>
    </row>
    <row r="22" spans="1:2" x14ac:dyDescent="0.2">
      <c r="A22" t="s">
        <v>148</v>
      </c>
      <c r="B22" t="s">
        <v>149</v>
      </c>
    </row>
    <row r="23" spans="1:2" x14ac:dyDescent="0.2">
      <c r="A23" t="s">
        <v>150</v>
      </c>
      <c r="B23" t="s">
        <v>151</v>
      </c>
    </row>
    <row r="24" spans="1:2" x14ac:dyDescent="0.2">
      <c r="A24" t="s">
        <v>152</v>
      </c>
      <c r="B24" t="s">
        <v>153</v>
      </c>
    </row>
    <row r="25" spans="1:2" x14ac:dyDescent="0.2">
      <c r="A25" t="s">
        <v>154</v>
      </c>
      <c r="B25" t="s">
        <v>155</v>
      </c>
    </row>
    <row r="26" spans="1:2" x14ac:dyDescent="0.2">
      <c r="A26" t="s">
        <v>156</v>
      </c>
      <c r="B26" t="s">
        <v>157</v>
      </c>
    </row>
    <row r="27" spans="1:2" x14ac:dyDescent="0.2">
      <c r="A27" t="s">
        <v>158</v>
      </c>
      <c r="B27" t="s">
        <v>159</v>
      </c>
    </row>
    <row r="28" spans="1:2" x14ac:dyDescent="0.2">
      <c r="A28" t="s">
        <v>160</v>
      </c>
      <c r="B28" t="s">
        <v>161</v>
      </c>
    </row>
    <row r="29" spans="1:2" x14ac:dyDescent="0.2">
      <c r="A29" t="s">
        <v>162</v>
      </c>
      <c r="B29" t="s">
        <v>163</v>
      </c>
    </row>
    <row r="30" spans="1:2" x14ac:dyDescent="0.2">
      <c r="A30" t="s">
        <v>164</v>
      </c>
      <c r="B30" t="s">
        <v>165</v>
      </c>
    </row>
    <row r="31" spans="1:2" x14ac:dyDescent="0.2">
      <c r="A31" t="s">
        <v>354</v>
      </c>
      <c r="B31" t="s">
        <v>355</v>
      </c>
    </row>
    <row r="32" spans="1:2" x14ac:dyDescent="0.2">
      <c r="A32" t="s">
        <v>166</v>
      </c>
      <c r="B32" t="s">
        <v>167</v>
      </c>
    </row>
    <row r="33" spans="1:2" x14ac:dyDescent="0.2">
      <c r="A33" t="s">
        <v>168</v>
      </c>
      <c r="B33" t="s">
        <v>169</v>
      </c>
    </row>
    <row r="34" spans="1:2" x14ac:dyDescent="0.2">
      <c r="A34" t="s">
        <v>170</v>
      </c>
      <c r="B34" t="s">
        <v>171</v>
      </c>
    </row>
    <row r="35" spans="1:2" x14ac:dyDescent="0.2">
      <c r="A35" t="s">
        <v>172</v>
      </c>
      <c r="B35" t="s">
        <v>173</v>
      </c>
    </row>
    <row r="36" spans="1:2" x14ac:dyDescent="0.2">
      <c r="A36" t="s">
        <v>174</v>
      </c>
      <c r="B36" t="s">
        <v>175</v>
      </c>
    </row>
    <row r="37" spans="1:2" x14ac:dyDescent="0.2">
      <c r="A37" t="s">
        <v>176</v>
      </c>
      <c r="B37" t="s">
        <v>177</v>
      </c>
    </row>
    <row r="38" spans="1:2" x14ac:dyDescent="0.2">
      <c r="A38" t="s">
        <v>178</v>
      </c>
      <c r="B38" t="s">
        <v>179</v>
      </c>
    </row>
    <row r="39" spans="1:2" x14ac:dyDescent="0.2">
      <c r="A39" t="s">
        <v>180</v>
      </c>
      <c r="B39" t="s">
        <v>181</v>
      </c>
    </row>
    <row r="40" spans="1:2" x14ac:dyDescent="0.2">
      <c r="A40" t="s">
        <v>182</v>
      </c>
      <c r="B40" t="s">
        <v>183</v>
      </c>
    </row>
    <row r="41" spans="1:2" x14ac:dyDescent="0.2">
      <c r="A41" t="s">
        <v>184</v>
      </c>
      <c r="B41" t="s">
        <v>185</v>
      </c>
    </row>
    <row r="42" spans="1:2" x14ac:dyDescent="0.2">
      <c r="A42" t="s">
        <v>186</v>
      </c>
      <c r="B42" t="s">
        <v>187</v>
      </c>
    </row>
    <row r="43" spans="1:2" x14ac:dyDescent="0.2">
      <c r="A43" t="s">
        <v>188</v>
      </c>
      <c r="B43" t="s">
        <v>189</v>
      </c>
    </row>
    <row r="44" spans="1:2" x14ac:dyDescent="0.2">
      <c r="A44" t="s">
        <v>190</v>
      </c>
      <c r="B44" t="s">
        <v>191</v>
      </c>
    </row>
    <row r="45" spans="1:2" x14ac:dyDescent="0.2">
      <c r="A45" t="s">
        <v>192</v>
      </c>
      <c r="B45" t="s">
        <v>193</v>
      </c>
    </row>
    <row r="46" spans="1:2" x14ac:dyDescent="0.2">
      <c r="A46" t="s">
        <v>194</v>
      </c>
      <c r="B46" t="s">
        <v>195</v>
      </c>
    </row>
    <row r="47" spans="1:2" x14ac:dyDescent="0.2">
      <c r="A47" t="s">
        <v>196</v>
      </c>
      <c r="B47" t="s">
        <v>197</v>
      </c>
    </row>
    <row r="48" spans="1:2" x14ac:dyDescent="0.2">
      <c r="A48" t="s">
        <v>556</v>
      </c>
      <c r="B48" t="s">
        <v>557</v>
      </c>
    </row>
    <row r="49" spans="1:2" x14ac:dyDescent="0.2">
      <c r="A49" t="s">
        <v>198</v>
      </c>
      <c r="B49" t="s">
        <v>199</v>
      </c>
    </row>
    <row r="50" spans="1:2" x14ac:dyDescent="0.2">
      <c r="A50" t="s">
        <v>200</v>
      </c>
      <c r="B50" t="s">
        <v>201</v>
      </c>
    </row>
    <row r="51" spans="1:2" x14ac:dyDescent="0.2">
      <c r="A51" t="s">
        <v>202</v>
      </c>
      <c r="B51" t="s">
        <v>203</v>
      </c>
    </row>
    <row r="52" spans="1:2" x14ac:dyDescent="0.2">
      <c r="A52" t="s">
        <v>204</v>
      </c>
      <c r="B52" t="s">
        <v>205</v>
      </c>
    </row>
    <row r="53" spans="1:2" x14ac:dyDescent="0.2">
      <c r="A53" t="s">
        <v>206</v>
      </c>
      <c r="B53" t="s">
        <v>207</v>
      </c>
    </row>
    <row r="54" spans="1:2" x14ac:dyDescent="0.2">
      <c r="A54" t="s">
        <v>208</v>
      </c>
      <c r="B54" t="s">
        <v>209</v>
      </c>
    </row>
    <row r="55" spans="1:2" x14ac:dyDescent="0.2">
      <c r="A55" t="s">
        <v>210</v>
      </c>
      <c r="B55" t="s">
        <v>211</v>
      </c>
    </row>
    <row r="56" spans="1:2" x14ac:dyDescent="0.2">
      <c r="A56" t="s">
        <v>212</v>
      </c>
      <c r="B56" t="s">
        <v>213</v>
      </c>
    </row>
    <row r="57" spans="1:2" x14ac:dyDescent="0.2">
      <c r="A57" t="s">
        <v>214</v>
      </c>
      <c r="B57" t="s">
        <v>215</v>
      </c>
    </row>
    <row r="58" spans="1:2" x14ac:dyDescent="0.2">
      <c r="A58" t="s">
        <v>216</v>
      </c>
      <c r="B58" t="s">
        <v>217</v>
      </c>
    </row>
    <row r="59" spans="1:2" x14ac:dyDescent="0.2">
      <c r="A59" t="s">
        <v>218</v>
      </c>
      <c r="B59" t="s">
        <v>219</v>
      </c>
    </row>
    <row r="60" spans="1:2" x14ac:dyDescent="0.2">
      <c r="A60" t="s">
        <v>220</v>
      </c>
      <c r="B60" t="s">
        <v>221</v>
      </c>
    </row>
    <row r="61" spans="1:2" x14ac:dyDescent="0.2">
      <c r="A61" t="s">
        <v>222</v>
      </c>
      <c r="B61" t="s">
        <v>223</v>
      </c>
    </row>
    <row r="62" spans="1:2" x14ac:dyDescent="0.2">
      <c r="A62" t="s">
        <v>224</v>
      </c>
      <c r="B62" t="s">
        <v>225</v>
      </c>
    </row>
    <row r="63" spans="1:2" x14ac:dyDescent="0.2">
      <c r="A63" t="s">
        <v>226</v>
      </c>
      <c r="B63" t="s">
        <v>227</v>
      </c>
    </row>
    <row r="64" spans="1:2" x14ac:dyDescent="0.2">
      <c r="A64" t="s">
        <v>228</v>
      </c>
      <c r="B64" t="s">
        <v>229</v>
      </c>
    </row>
    <row r="65" spans="1:2" x14ac:dyDescent="0.2">
      <c r="A65" t="s">
        <v>230</v>
      </c>
      <c r="B65" t="s">
        <v>231</v>
      </c>
    </row>
    <row r="66" spans="1:2" x14ac:dyDescent="0.2">
      <c r="A66" t="s">
        <v>232</v>
      </c>
      <c r="B66" t="s">
        <v>233</v>
      </c>
    </row>
    <row r="67" spans="1:2" x14ac:dyDescent="0.2">
      <c r="A67" t="s">
        <v>234</v>
      </c>
      <c r="B67" t="s">
        <v>235</v>
      </c>
    </row>
    <row r="68" spans="1:2" x14ac:dyDescent="0.2">
      <c r="A68" t="s">
        <v>236</v>
      </c>
      <c r="B68" t="s">
        <v>237</v>
      </c>
    </row>
    <row r="69" spans="1:2" x14ac:dyDescent="0.2">
      <c r="A69" t="s">
        <v>238</v>
      </c>
      <c r="B69" t="s">
        <v>239</v>
      </c>
    </row>
    <row r="70" spans="1:2" x14ac:dyDescent="0.2">
      <c r="A70" t="s">
        <v>240</v>
      </c>
      <c r="B70" t="s">
        <v>241</v>
      </c>
    </row>
    <row r="71" spans="1:2" x14ac:dyDescent="0.2">
      <c r="A71" t="s">
        <v>242</v>
      </c>
      <c r="B71" t="s">
        <v>243</v>
      </c>
    </row>
    <row r="72" spans="1:2" x14ac:dyDescent="0.2">
      <c r="A72" t="s">
        <v>244</v>
      </c>
      <c r="B72" t="s">
        <v>245</v>
      </c>
    </row>
    <row r="73" spans="1:2" x14ac:dyDescent="0.2">
      <c r="A73" t="s">
        <v>246</v>
      </c>
      <c r="B73" t="s">
        <v>247</v>
      </c>
    </row>
    <row r="74" spans="1:2" x14ac:dyDescent="0.2">
      <c r="A74" t="s">
        <v>248</v>
      </c>
      <c r="B74" t="s">
        <v>249</v>
      </c>
    </row>
    <row r="75" spans="1:2" x14ac:dyDescent="0.2">
      <c r="A75" t="s">
        <v>250</v>
      </c>
      <c r="B75" t="s">
        <v>251</v>
      </c>
    </row>
    <row r="76" spans="1:2" x14ac:dyDescent="0.2">
      <c r="A76" t="s">
        <v>252</v>
      </c>
      <c r="B76" t="s">
        <v>253</v>
      </c>
    </row>
    <row r="77" spans="1:2" x14ac:dyDescent="0.2">
      <c r="A77" t="s">
        <v>254</v>
      </c>
      <c r="B77" t="s">
        <v>255</v>
      </c>
    </row>
    <row r="78" spans="1:2" x14ac:dyDescent="0.2">
      <c r="A78" t="s">
        <v>256</v>
      </c>
      <c r="B78" t="s">
        <v>257</v>
      </c>
    </row>
    <row r="79" spans="1:2" x14ac:dyDescent="0.2">
      <c r="A79" t="s">
        <v>258</v>
      </c>
      <c r="B79" t="s">
        <v>259</v>
      </c>
    </row>
    <row r="80" spans="1:2" x14ac:dyDescent="0.2">
      <c r="A80" t="s">
        <v>260</v>
      </c>
      <c r="B80" t="s">
        <v>261</v>
      </c>
    </row>
    <row r="81" spans="1:2" x14ac:dyDescent="0.2">
      <c r="A81" t="s">
        <v>262</v>
      </c>
      <c r="B81" t="s">
        <v>263</v>
      </c>
    </row>
    <row r="82" spans="1:2" x14ac:dyDescent="0.2">
      <c r="A82" t="s">
        <v>264</v>
      </c>
      <c r="B82" t="s">
        <v>265</v>
      </c>
    </row>
    <row r="83" spans="1:2" x14ac:dyDescent="0.2">
      <c r="A83" t="s">
        <v>266</v>
      </c>
      <c r="B83" t="s">
        <v>267</v>
      </c>
    </row>
    <row r="84" spans="1:2" x14ac:dyDescent="0.2">
      <c r="A84" t="s">
        <v>268</v>
      </c>
      <c r="B84" t="s">
        <v>269</v>
      </c>
    </row>
    <row r="85" spans="1:2" x14ac:dyDescent="0.2">
      <c r="A85" t="s">
        <v>270</v>
      </c>
      <c r="B85" t="s">
        <v>271</v>
      </c>
    </row>
    <row r="86" spans="1:2" x14ac:dyDescent="0.2">
      <c r="A86" t="s">
        <v>272</v>
      </c>
      <c r="B86" t="s">
        <v>273</v>
      </c>
    </row>
    <row r="87" spans="1:2" x14ac:dyDescent="0.2">
      <c r="A87" t="s">
        <v>274</v>
      </c>
      <c r="B87" t="s">
        <v>275</v>
      </c>
    </row>
    <row r="88" spans="1:2" x14ac:dyDescent="0.2">
      <c r="A88" t="s">
        <v>276</v>
      </c>
      <c r="B88" t="s">
        <v>277</v>
      </c>
    </row>
    <row r="89" spans="1:2" x14ac:dyDescent="0.2">
      <c r="A89" t="s">
        <v>278</v>
      </c>
      <c r="B89" t="s">
        <v>279</v>
      </c>
    </row>
    <row r="90" spans="1:2" x14ac:dyDescent="0.2">
      <c r="A90" t="s">
        <v>280</v>
      </c>
      <c r="B90" t="s">
        <v>281</v>
      </c>
    </row>
    <row r="91" spans="1:2" x14ac:dyDescent="0.2">
      <c r="A91" t="s">
        <v>282</v>
      </c>
      <c r="B91" t="s">
        <v>283</v>
      </c>
    </row>
    <row r="92" spans="1:2" x14ac:dyDescent="0.2">
      <c r="A92" t="s">
        <v>284</v>
      </c>
      <c r="B92" t="s">
        <v>285</v>
      </c>
    </row>
    <row r="93" spans="1:2" x14ac:dyDescent="0.2">
      <c r="A93" t="s">
        <v>286</v>
      </c>
      <c r="B93" t="s">
        <v>287</v>
      </c>
    </row>
    <row r="94" spans="1:2" x14ac:dyDescent="0.2">
      <c r="A94" t="s">
        <v>288</v>
      </c>
      <c r="B94" t="s">
        <v>289</v>
      </c>
    </row>
    <row r="95" spans="1:2" x14ac:dyDescent="0.2">
      <c r="A95" t="s">
        <v>290</v>
      </c>
      <c r="B95" t="s">
        <v>291</v>
      </c>
    </row>
    <row r="96" spans="1:2" x14ac:dyDescent="0.2">
      <c r="A96" t="s">
        <v>292</v>
      </c>
      <c r="B96" t="s">
        <v>293</v>
      </c>
    </row>
    <row r="97" spans="1:2" x14ac:dyDescent="0.2">
      <c r="A97" t="s">
        <v>294</v>
      </c>
      <c r="B97" t="s">
        <v>295</v>
      </c>
    </row>
    <row r="98" spans="1:2" x14ac:dyDescent="0.2">
      <c r="A98" t="s">
        <v>296</v>
      </c>
      <c r="B98" t="s">
        <v>297</v>
      </c>
    </row>
    <row r="99" spans="1:2" x14ac:dyDescent="0.2">
      <c r="A99" t="s">
        <v>298</v>
      </c>
      <c r="B99" t="s">
        <v>299</v>
      </c>
    </row>
    <row r="100" spans="1:2" x14ac:dyDescent="0.2">
      <c r="A100" t="s">
        <v>300</v>
      </c>
      <c r="B100" t="s">
        <v>301</v>
      </c>
    </row>
    <row r="101" spans="1:2" x14ac:dyDescent="0.2">
      <c r="A101" t="s">
        <v>302</v>
      </c>
      <c r="B101" t="s">
        <v>303</v>
      </c>
    </row>
    <row r="102" spans="1:2" x14ac:dyDescent="0.2">
      <c r="A102" t="s">
        <v>304</v>
      </c>
      <c r="B102" t="s">
        <v>305</v>
      </c>
    </row>
    <row r="103" spans="1:2" x14ac:dyDescent="0.2">
      <c r="A103" t="s">
        <v>306</v>
      </c>
      <c r="B103" t="s">
        <v>307</v>
      </c>
    </row>
    <row r="104" spans="1:2" x14ac:dyDescent="0.2">
      <c r="A104" t="s">
        <v>308</v>
      </c>
      <c r="B104" t="s">
        <v>309</v>
      </c>
    </row>
    <row r="105" spans="1:2" x14ac:dyDescent="0.2">
      <c r="A105" t="s">
        <v>310</v>
      </c>
      <c r="B105" t="s">
        <v>311</v>
      </c>
    </row>
    <row r="106" spans="1:2" x14ac:dyDescent="0.2">
      <c r="A106" t="s">
        <v>312</v>
      </c>
      <c r="B106" t="s">
        <v>313</v>
      </c>
    </row>
    <row r="107" spans="1:2" x14ac:dyDescent="0.2">
      <c r="A107" t="s">
        <v>314</v>
      </c>
      <c r="B107" t="s">
        <v>315</v>
      </c>
    </row>
    <row r="108" spans="1:2" x14ac:dyDescent="0.2">
      <c r="A108" t="s">
        <v>316</v>
      </c>
      <c r="B108" t="s">
        <v>317</v>
      </c>
    </row>
    <row r="109" spans="1:2" x14ac:dyDescent="0.2">
      <c r="A109" t="s">
        <v>318</v>
      </c>
      <c r="B109" t="s">
        <v>319</v>
      </c>
    </row>
    <row r="110" spans="1:2" x14ac:dyDescent="0.2">
      <c r="A110" t="s">
        <v>320</v>
      </c>
      <c r="B110" t="s">
        <v>321</v>
      </c>
    </row>
    <row r="111" spans="1:2" x14ac:dyDescent="0.2">
      <c r="A111" t="s">
        <v>322</v>
      </c>
      <c r="B111" t="s">
        <v>323</v>
      </c>
    </row>
    <row r="112" spans="1:2" x14ac:dyDescent="0.2">
      <c r="A112" t="s">
        <v>324</v>
      </c>
      <c r="B112" t="s">
        <v>325</v>
      </c>
    </row>
    <row r="113" spans="1:2" x14ac:dyDescent="0.2">
      <c r="A113" t="s">
        <v>326</v>
      </c>
      <c r="B113" t="s">
        <v>327</v>
      </c>
    </row>
    <row r="114" spans="1:2" x14ac:dyDescent="0.2">
      <c r="A114" t="s">
        <v>328</v>
      </c>
      <c r="B114" t="s">
        <v>329</v>
      </c>
    </row>
    <row r="115" spans="1:2" x14ac:dyDescent="0.2">
      <c r="A115" t="s">
        <v>330</v>
      </c>
      <c r="B115" t="s">
        <v>331</v>
      </c>
    </row>
    <row r="116" spans="1:2" x14ac:dyDescent="0.2">
      <c r="A116" t="s">
        <v>332</v>
      </c>
      <c r="B116" t="s">
        <v>333</v>
      </c>
    </row>
    <row r="117" spans="1:2" x14ac:dyDescent="0.2">
      <c r="A117" t="s">
        <v>334</v>
      </c>
      <c r="B117" t="s">
        <v>335</v>
      </c>
    </row>
    <row r="118" spans="1:2" x14ac:dyDescent="0.2">
      <c r="A118" t="s">
        <v>336</v>
      </c>
      <c r="B118" t="s">
        <v>337</v>
      </c>
    </row>
    <row r="119" spans="1:2" x14ac:dyDescent="0.2">
      <c r="A119" t="s">
        <v>338</v>
      </c>
      <c r="B119" t="s">
        <v>339</v>
      </c>
    </row>
    <row r="120" spans="1:2" x14ac:dyDescent="0.2">
      <c r="A120" t="s">
        <v>340</v>
      </c>
      <c r="B120" t="s">
        <v>341</v>
      </c>
    </row>
    <row r="121" spans="1:2" x14ac:dyDescent="0.2">
      <c r="A121" t="s">
        <v>342</v>
      </c>
      <c r="B121" t="s">
        <v>343</v>
      </c>
    </row>
    <row r="122" spans="1:2" x14ac:dyDescent="0.2">
      <c r="A122" t="s">
        <v>344</v>
      </c>
      <c r="B122" t="s">
        <v>345</v>
      </c>
    </row>
    <row r="123" spans="1:2" x14ac:dyDescent="0.2">
      <c r="A123" t="s">
        <v>346</v>
      </c>
      <c r="B123" t="s">
        <v>347</v>
      </c>
    </row>
    <row r="124" spans="1:2" x14ac:dyDescent="0.2">
      <c r="A124" t="s">
        <v>348</v>
      </c>
      <c r="B124" t="s">
        <v>349</v>
      </c>
    </row>
    <row r="125" spans="1:2" x14ac:dyDescent="0.2">
      <c r="A125" t="s">
        <v>350</v>
      </c>
      <c r="B125" t="s">
        <v>351</v>
      </c>
    </row>
    <row r="126" spans="1:2" x14ac:dyDescent="0.2">
      <c r="A126" t="s">
        <v>352</v>
      </c>
      <c r="B126" t="s">
        <v>353</v>
      </c>
    </row>
    <row r="127" spans="1:2" x14ac:dyDescent="0.2">
      <c r="A127" t="s">
        <v>558</v>
      </c>
      <c r="B127" t="s">
        <v>559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Summary-Page 1</vt:lpstr>
      <vt:lpstr>Sal. FT-Page 2</vt:lpstr>
      <vt:lpstr>Sal. PT-Page 3</vt:lpstr>
      <vt:lpstr>Fringe-Non Staff Serv-Page 4</vt:lpstr>
      <vt:lpstr>OTPS-Page 5</vt:lpstr>
      <vt:lpstr>Indirect Worksheet</vt:lpstr>
      <vt:lpstr>Other Costs Breakdown Worksheet</vt:lpstr>
      <vt:lpstr>MWBE Goal Calculation</vt:lpstr>
      <vt:lpstr>Additional Info-Page 6</vt:lpstr>
      <vt:lpstr>Title Codes</vt:lpstr>
      <vt:lpstr>'Additional Info-Page 6'!Print_Area</vt:lpstr>
      <vt:lpstr>'Fringe-Non Staff Serv-Page 4'!Print_Area</vt:lpstr>
      <vt:lpstr>'Indirect Worksheet'!Print_Area</vt:lpstr>
      <vt:lpstr>'OTPS-Page 5'!Print_Area</vt:lpstr>
      <vt:lpstr>'Sal. FT-Page 2'!Print_Area</vt:lpstr>
      <vt:lpstr>'Sal. PT-Page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Inessa Erenburg</dc:creator>
  <cp:lastModifiedBy>Joanna F. Crockett</cp:lastModifiedBy>
  <cp:lastPrinted>2013-02-14T21:22:21Z</cp:lastPrinted>
  <dcterms:created xsi:type="dcterms:W3CDTF">2000-09-08T14:41:09Z</dcterms:created>
  <dcterms:modified xsi:type="dcterms:W3CDTF">2019-09-30T18:25:27Z</dcterms:modified>
</cp:coreProperties>
</file>