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8" windowWidth="9720" windowHeight="5832" tabRatio="856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71027"/>
  <customWorkbookViews>
    <customWorkbookView name="FMS - Personal View" guid="{794A2220-0D2C-11D3-B0D5-0004ACA257E6}" mergeInterval="0" personalView="1" maximized="1" windowWidth="796" windowHeight="438" tabRatio="681" activeSheetId="1"/>
    <customWorkbookView name="DYCD - Personal View" guid="{C814F1E0-DDE9-11D2-A601-00A024C82E2A}" mergeInterval="0" personalView="1" maximized="1" windowWidth="636" windowHeight="318" tabRatio="681" activeSheetId="4"/>
  </customWorkbookViews>
</workbook>
</file>

<file path=xl/calcChain.xml><?xml version="1.0" encoding="utf-8"?>
<calcChain xmlns="http://schemas.openxmlformats.org/spreadsheetml/2006/main">
  <c r="F2" i="6" l="1"/>
  <c r="F11" i="3" l="1"/>
  <c r="F23" i="1"/>
  <c r="F39" i="4"/>
  <c r="G39" i="4" s="1"/>
  <c r="F40" i="1" s="1"/>
  <c r="E40" i="1" s="1"/>
  <c r="J24" i="2"/>
  <c r="J41" i="2"/>
  <c r="G14" i="3"/>
  <c r="G24" i="1"/>
  <c r="E24" i="1" s="1"/>
  <c r="E23" i="1"/>
  <c r="F28" i="4"/>
  <c r="G28" i="4" s="1"/>
  <c r="F37" i="1" s="1"/>
  <c r="G15" i="4"/>
  <c r="F35" i="1"/>
  <c r="E19" i="3"/>
  <c r="F19" i="3" s="1"/>
  <c r="F27" i="1" s="1"/>
  <c r="E27" i="1" s="1"/>
  <c r="G35" i="4"/>
  <c r="F38" i="1" s="1"/>
  <c r="E38" i="1" s="1"/>
  <c r="E27" i="3"/>
  <c r="F27" i="3" s="1"/>
  <c r="F28" i="1" s="1"/>
  <c r="E28" i="1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38" i="3" s="1"/>
  <c r="F30" i="1" s="1"/>
  <c r="E30" i="1" s="1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/>
  <c r="F43" i="1"/>
  <c r="H50" i="4"/>
  <c r="G42" i="1"/>
  <c r="E42" i="1" s="1"/>
  <c r="H47" i="4"/>
  <c r="G41" i="1" s="1"/>
  <c r="G37" i="4"/>
  <c r="F39" i="1" s="1"/>
  <c r="E39" i="1" s="1"/>
  <c r="G24" i="4"/>
  <c r="F36" i="1"/>
  <c r="E36" i="1" s="1"/>
  <c r="G2" i="3"/>
  <c r="G3" i="3"/>
  <c r="G4" i="3"/>
  <c r="H3" i="4"/>
  <c r="H4" i="4"/>
  <c r="G11" i="4"/>
  <c r="E35" i="1"/>
  <c r="J42" i="2"/>
  <c r="F22" i="1"/>
  <c r="E22" i="1" s="1"/>
  <c r="G25" i="1"/>
  <c r="G44" i="1" l="1"/>
  <c r="G46" i="1" s="1"/>
  <c r="E41" i="1"/>
  <c r="E37" i="1"/>
  <c r="E44" i="1" s="1"/>
  <c r="F44" i="1"/>
  <c r="F9" i="3"/>
  <c r="F8" i="3"/>
  <c r="E32" i="1"/>
  <c r="F32" i="1"/>
  <c r="F25" i="1"/>
  <c r="E25" i="1"/>
  <c r="F10" i="3"/>
  <c r="E46" i="1" l="1"/>
  <c r="F46" i="1"/>
  <c r="G11" i="3"/>
  <c r="C3" i="3" l="1"/>
  <c r="H45" i="4"/>
  <c r="D45" i="4"/>
</calcChain>
</file>

<file path=xl/comments1.xml><?xml version="1.0" encoding="utf-8"?>
<comments xmlns="http://schemas.openxmlformats.org/spreadsheetml/2006/main">
  <authors>
    <author>Adam Rabiner</author>
  </authors>
  <commentList>
    <comment ref="C16" authorId="0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>
  <authors>
    <author>lpantages</author>
    <author>nzsantiago</author>
  </authors>
  <commentList>
    <comment ref="E19" authorId="0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<sst xmlns="http://schemas.openxmlformats.org/spreadsheetml/2006/main" count="640" uniqueCount="560">
  <si>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</si>
  <si>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</si>
  <si>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</si>
  <si>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</si>
  <si>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</si>
  <si>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</si>
  <si>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</si>
  <si>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</si>
  <si>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</si>
  <si>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</si>
  <si>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</si>
  <si>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</si>
  <si>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</si>
  <si>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</si>
  <si>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</si>
  <si>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</si>
  <si>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</si>
  <si>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</si>
  <si>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</si>
  <si>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</si>
  <si>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</si>
  <si>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</si>
  <si>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</si>
  <si>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</si>
  <si>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</si>
  <si>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</si>
  <si>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</si>
  <si>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</si>
  <si>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</si>
  <si>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</si>
  <si>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</si>
  <si>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</si>
  <si>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</si>
  <si>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</si>
  <si>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</si>
  <si>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</si>
  <si>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</si>
  <si>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</si>
  <si>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</si>
  <si>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</si>
  <si>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</si>
  <si>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</si>
  <si>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</si>
  <si>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</si>
  <si>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</si>
  <si>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</si>
  <si>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</si>
  <si>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</si>
  <si>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</si>
  <si>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</si>
  <si>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</si>
  <si>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</si>
  <si>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</si>
  <si>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</si>
  <si>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</si>
  <si>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</si>
  <si>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</si>
  <si>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</si>
  <si>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</si>
  <si>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</si>
  <si>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</si>
  <si>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</si>
  <si>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</si>
  <si>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</si>
  <si>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</si>
  <si>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</si>
  <si>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</si>
  <si>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</si>
  <si>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</si>
  <si>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</si>
  <si>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</si>
  <si>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</si>
  <si>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</si>
  <si>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</si>
  <si>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</si>
  <si>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</si>
  <si>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</si>
  <si>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</si>
  <si>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</si>
  <si>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</si>
  <si>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</si>
  <si>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</si>
  <si>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</si>
  <si>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</si>
  <si>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</si>
  <si>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</si>
  <si>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</si>
  <si>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</si>
  <si>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</si>
  <si>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</si>
  <si>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</si>
  <si>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</si>
  <si>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</si>
  <si>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</si>
  <si>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</si>
  <si>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</si>
  <si>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</si>
  <si>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</si>
  <si>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</si>
  <si>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</si>
  <si>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</si>
  <si>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</si>
  <si>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</si>
  <si>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</si>
  <si>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</si>
  <si>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</si>
  <si>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</si>
  <si>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</si>
  <si>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</si>
  <si>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</si>
  <si>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</si>
  <si>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</si>
  <si>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</si>
  <si>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</si>
  <si>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</si>
  <si>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</si>
  <si>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</si>
  <si>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</si>
  <si>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</si>
  <si>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</si>
  <si>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</si>
  <si>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</si>
  <si>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</si>
  <si>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</si>
  <si>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</si>
  <si>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</si>
  <si>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</si>
  <si>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</si>
  <si>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</si>
  <si>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</si>
  <si>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</si>
  <si>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</si>
  <si>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</si>
  <si>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</si>
  <si>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</si>
  <si>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</si>
  <si>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</si>
  <si>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</si>
  <si>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</si>
  <si>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</si>
  <si>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</si>
  <si>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</si>
  <si>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</si>
  <si>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</si>
  <si>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</si>
  <si>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</si>
  <si>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</si>
  <si>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</si>
  <si>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</si>
  <si>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</si>
  <si>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</si>
  <si>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</si>
  <si>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</si>
  <si>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</si>
  <si>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</si>
  <si>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</si>
  <si>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</si>
  <si>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</si>
  <si>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</si>
  <si>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</si>
  <si>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</si>
  <si>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</si>
  <si>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</si>
  <si>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</si>
  <si>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</si>
  <si>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</si>
  <si>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</si>
  <si>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</si>
  <si>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</si>
  <si>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</si>
  <si>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</si>
  <si>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</si>
  <si>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</si>
  <si>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</si>
  <si>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</si>
  <si>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</si>
  <si>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</si>
  <si>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</si>
  <si>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</si>
  <si>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</si>
  <si>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</si>
  <si>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</si>
  <si>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</si>
  <si>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</si>
  <si>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</si>
  <si>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</si>
  <si>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</si>
  <si>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</si>
  <si>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</si>
  <si>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</si>
  <si>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</si>
  <si>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</si>
  <si>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</si>
  <si>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</si>
  <si>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</si>
  <si>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</si>
  <si>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</si>
  <si>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</si>
  <si>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</si>
  <si>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</si>
  <si>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</si>
  <si>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</si>
  <si>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</si>
  <si>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</si>
  <si>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</si>
  <si>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</si>
  <si>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</si>
  <si>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</si>
  <si>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</si>
  <si>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</si>
  <si>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</si>
  <si>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</si>
  <si>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</si>
  <si>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</si>
  <si>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</si>
  <si>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</si>
  <si>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</si>
  <si>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</si>
  <si>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</si>
  <si>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</si>
  <si>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</si>
  <si>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</si>
  <si>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</si>
  <si>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</si>
  <si>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</si>
  <si>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</si>
  <si>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</si>
  <si>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</si>
  <si>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</si>
  <si>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</si>
  <si>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</si>
  <si>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</si>
  <si>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</si>
  <si>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</si>
  <si>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</si>
  <si>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</si>
  <si>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</si>
  <si>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</si>
  <si>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</si>
  <si>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</si>
  <si>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</si>
  <si>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</si>
  <si>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</si>
  <si>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</si>
  <si>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</si>
  <si>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</si>
  <si>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</si>
  <si>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</si>
  <si>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</si>
  <si>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</si>
  <si>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</si>
  <si>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</si>
  <si>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</si>
  <si>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</si>
  <si>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</si>
  <si>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</si>
  <si>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</si>
  <si>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</si>
  <si>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</si>
  <si>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</si>
  <si>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</si>
  <si>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</si>
  <si>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</si>
  <si>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</si>
  <si>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</si>
  <si>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</si>
  <si>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</si>
  <si>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</si>
  <si>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</si>
  <si>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</si>
  <si>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</si>
  <si>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</si>
  <si>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</si>
  <si>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</si>
  <si>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</si>
  <si>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</si>
  <si>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</si>
  <si>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</si>
  <si>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</si>
  <si>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</si>
  <si>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</si>
  <si>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</si>
  <si>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</si>
  <si>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</si>
  <si>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</si>
  <si>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</si>
  <si>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</si>
  <si>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</si>
  <si>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</si>
  <si>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</si>
  <si>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</si>
  <si>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</si>
  <si>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</si>
  <si>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</si>
  <si>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</si>
  <si>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</si>
  <si>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</si>
  <si>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</si>
  <si>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</si>
  <si>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</si>
  <si>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</si>
  <si>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</si>
  <si>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</si>
  <si>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</si>
  <si>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</si>
  <si>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</si>
  <si>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</si>
  <si>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</si>
  <si>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</si>
  <si>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</si>
  <si>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</si>
  <si>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</si>
  <si>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</si>
  <si>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</si>
  <si>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</si>
  <si>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</si>
  <si>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</si>
  <si>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</si>
  <si>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</si>
  <si>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</si>
  <si>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</si>
  <si>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</si>
  <si>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</si>
  <si>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</si>
  <si>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</si>
  <si>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</si>
  <si>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</si>
  <si>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</si>
  <si>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</si>
  <si>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</si>
  <si>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</si>
  <si>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</si>
  <si>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</si>
  <si>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</si>
  <si>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</si>
  <si>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</si>
  <si>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</si>
  <si>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</si>
  <si>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</si>
  <si>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</si>
  <si>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</si>
  <si>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</si>
  <si>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</si>
  <si>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</si>
  <si>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</si>
  <si>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</si>
  <si>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</si>
  <si>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</si>
  <si>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</si>
  <si>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</si>
  <si>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</si>
  <si>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</si>
  <si>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</si>
  <si>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</si>
  <si>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</si>
  <si>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</si>
  <si>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</si>
  <si>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</si>
  <si>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</si>
  <si>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</si>
  <si>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</si>
  <si>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</si>
  <si>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</si>
  <si>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</si>
  <si>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</si>
  <si>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</si>
  <si>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</si>
  <si>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</si>
  <si>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</si>
  <si>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</si>
  <si>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</si>
  <si>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</si>
  <si>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</si>
  <si>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</si>
  <si>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</si>
  <si>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</si>
  <si>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</si>
  <si>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</si>
  <si>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</si>
  <si>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</si>
  <si>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</si>
  <si>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</si>
  <si>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</si>
  <si>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</si>
  <si>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</si>
  <si>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</si>
  <si>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</si>
  <si>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</si>
  <si>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</si>
  <si>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</si>
  <si>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</si>
  <si>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</si>
  <si>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</si>
  <si>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</si>
  <si>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</si>
  <si>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</si>
  <si>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</si>
  <si>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</si>
  <si>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</si>
  <si>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</si>
  <si>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</si>
  <si>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</si>
  <si>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</si>
  <si>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</si>
  <si>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</si>
  <si>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</si>
  <si>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</si>
  <si>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</si>
  <si>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</si>
  <si>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</si>
  <si>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</si>
  <si>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</si>
  <si>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</si>
  <si>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</si>
  <si>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</si>
  <si>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</si>
  <si>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</si>
  <si>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</si>
  <si>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</si>
  <si>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</si>
  <si>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</si>
  <si>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</si>
  <si>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</si>
  <si>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</si>
  <si>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</si>
  <si>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</si>
  <si>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</si>
  <si>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</si>
  <si>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</si>
  <si>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</si>
  <si>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</si>
  <si>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</si>
  <si>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</si>
  <si>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</si>
  <si>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</si>
  <si>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</si>
  <si>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</si>
  <si>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</si>
  <si>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</si>
  <si>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</si>
  <si>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</si>
  <si>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</si>
  <si>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</si>
  <si>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</si>
  <si>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</si>
  <si>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</si>
  <si>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</si>
  <si>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</si>
  <si>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</si>
  <si>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</si>
  <si>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</si>
  <si>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</si>
  <si>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</si>
  <si>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</si>
  <si>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</si>
  <si>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</si>
  <si>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</si>
  <si>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</si>
  <si>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</si>
  <si>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</si>
  <si>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</si>
  <si>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</si>
  <si>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</si>
  <si>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</si>
  <si>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</si>
  <si>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</si>
  <si>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</si>
  <si>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</si>
  <si>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</si>
  <si>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</si>
  <si>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</si>
  <si>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</si>
  <si>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</si>
  <si>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</si>
  <si>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</si>
  <si>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</si>
  <si>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</si>
  <si>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</si>
  <si>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</si>
  <si>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</si>
  <si>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</si>
  <si>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</si>
  <si>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</si>
  <si>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</si>
  <si>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</si>
  <si>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</si>
  <si>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</si>
  <si>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</si>
  <si>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</si>
  <si>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</si>
  <si>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See Fee Scale on Page 15 of the Budget Instructions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</si>
  <si>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</si>
  <si>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</si>
  <si>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</si>
  <si>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</si>
  <si>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</si>
  <si>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</si>
  <si>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</si>
  <si>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</si>
  <si>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</si>
  <si>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</si>
  <si>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</si>
  <si>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</si>
  <si>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</si>
  <si>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</si>
  <si>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</si>
  <si>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</si>
  <si>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</si>
  <si>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</si>
  <si>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</si>
  <si>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</si>
  <si>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</si>
  <si>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  COST </t>
    </r>
    <r>
      <rPr>
        <b/>
        <sz val="10"/>
        <rFont val="Arial"/>
        <family val="2"/>
      </rPr>
      <t xml:space="preserve"> (total of Lines 3410 &amp; 3420)</t>
    </r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</si>
  <si>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</si>
  <si>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</si>
  <si>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</si>
  <si>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</si>
  <si>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</si>
  <si>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</si>
  <si>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</si>
  <si>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</si>
  <si>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</si>
  <si>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</si>
  <si>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</si>
  <si>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</si>
  <si>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</si>
  <si>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</si>
  <si>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</si>
  <si>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</si>
  <si>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</si>
  <si>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</si>
  <si>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</si>
  <si>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</si>
  <si>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</si>
  <si>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</si>
  <si>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r>
      <t>SUBCONTRACTORS</t>
    </r>
    <r>
      <rPr>
        <b/>
        <sz val="9"/>
        <rFont val="Arial"/>
        <family val="2"/>
      </rPr>
      <t xml:space="preserve"> (Attach Sub-Contractor Agreement)</t>
    </r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</si>
  <si>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</si>
  <si>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</si>
  <si>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</si>
  <si>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</si>
  <si>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</si>
  <si>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</si>
  <si>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 xml:space="preserve">3720    </t>
    </r>
    <r>
      <rPr>
        <sz val="12"/>
        <rFont val="Arial"/>
        <family val="2"/>
      </rPr>
      <t xml:space="preserve">Indirect Costs  </t>
    </r>
    <r>
      <rPr>
        <sz val="12"/>
        <color rgb="FFFF0000"/>
        <rFont val="Arial"/>
        <family val="2"/>
      </rPr>
      <t>***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</si>
  <si>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</si>
  <si>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Attach Audit Allocation Form if applicable</t>
    </r>
  </si>
  <si>
    <r>
      <t xml:space="preserve">3420  </t>
    </r>
    <r>
      <rPr>
        <sz val="12"/>
        <rFont val="Arial"/>
        <family val="2"/>
      </rPr>
      <t xml:space="preserve"> Space  / Other </t>
    </r>
    <r>
      <rPr>
        <sz val="12"/>
        <color rgb="FFFF0000"/>
        <rFont val="Arial"/>
        <family val="2"/>
      </rPr>
      <t>**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</si>
  <si>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**</t>
    </r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</si>
  <si>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</si>
  <si>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</si>
  <si>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</si>
  <si>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</si>
  <si>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</si>
  <si>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</si>
  <si>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>Revised March 2017</t>
  </si>
  <si>
    <t>except for federally funded contracts, subject to Uniform Guidance (see fiscal manual)</t>
  </si>
  <si>
    <r>
      <rPr>
        <b/>
        <sz val="10"/>
        <color rgb="FFFF0000"/>
        <rFont val="Arial"/>
        <family val="2"/>
      </rPr>
      <t>***</t>
    </r>
    <r>
      <rPr>
        <b/>
        <sz val="10"/>
        <rFont val="Arial"/>
        <family val="2"/>
      </rPr>
      <t xml:space="preserve"> The maximum Indirect Cost rate allowed by DYCD is 10% of the total budget amount; 
</t>
    </r>
  </si>
  <si>
    <t>PROGRAM BUDGET SUMMARY FY 2019</t>
  </si>
  <si>
    <t>(FY 2019 - 7/1/2018 to 6/30/2019)</t>
  </si>
  <si>
    <t>Department of Youth and Community Development FY 2019</t>
  </si>
  <si>
    <t>SALARIES AND WAGES SUPPORT SHEET 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</si>
</sst>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0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8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Protection="1"/>
    <xf numFmtId="0" fontId="10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11" fillId="0" borderId="0" xfId="0" applyFont="1"/>
    <xf numFmtId="0" fontId="12" fillId="2" borderId="3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7" fontId="11" fillId="0" borderId="0" xfId="0" applyNumberFormat="1" applyFont="1" applyBorder="1"/>
    <xf numFmtId="0" fontId="6" fillId="0" borderId="0" xfId="0" quotePrefix="1" applyFont="1" applyAlignment="1" applyProtection="1">
      <alignment horizontal="right"/>
    </xf>
    <xf numFmtId="0" fontId="16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9" fillId="0" borderId="0" xfId="0" applyFont="1" applyAlignment="1" applyProtection="1">
      <alignment vertical="top"/>
    </xf>
    <xf numFmtId="0" fontId="14" fillId="0" borderId="0" xfId="0" applyFont="1" applyProtection="1"/>
    <xf numFmtId="0" fontId="13" fillId="0" borderId="6" xfId="0" applyFont="1" applyBorder="1" applyAlignment="1" applyProtection="1">
      <alignment horizontal="centerContinuous" vertical="center" wrapText="1"/>
    </xf>
    <xf numFmtId="0" fontId="13" fillId="0" borderId="7" xfId="0" applyFont="1" applyBorder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 wrapText="1"/>
    </xf>
    <xf numFmtId="0" fontId="1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7" fontId="18" fillId="0" borderId="0" xfId="0" applyNumberFormat="1" applyFont="1" applyAlignment="1" applyProtection="1">
      <alignment horizontal="centerContinuous"/>
    </xf>
    <xf numFmtId="7" fontId="11" fillId="0" borderId="0" xfId="0" applyNumberFormat="1" applyFont="1" applyAlignment="1" applyProtection="1">
      <alignment horizontal="centerContinuous"/>
    </xf>
    <xf numFmtId="7" fontId="13" fillId="0" borderId="7" xfId="0" applyNumberFormat="1" applyFont="1" applyBorder="1" applyAlignment="1" applyProtection="1">
      <alignment horizontal="center"/>
    </xf>
    <xf numFmtId="7" fontId="10" fillId="4" borderId="3" xfId="0" applyNumberFormat="1" applyFont="1" applyFill="1" applyBorder="1" applyProtection="1"/>
    <xf numFmtId="7" fontId="11" fillId="0" borderId="0" xfId="0" applyNumberFormat="1" applyFont="1"/>
    <xf numFmtId="0" fontId="11" fillId="0" borderId="0" xfId="0" applyFont="1" applyBorder="1" applyAlignment="1" applyProtection="1">
      <alignment horizontal="centerContinuous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/>
    </xf>
    <xf numFmtId="0" fontId="21" fillId="0" borderId="0" xfId="0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166" fontId="11" fillId="0" borderId="0" xfId="0" applyNumberFormat="1" applyFont="1"/>
    <xf numFmtId="166" fontId="11" fillId="0" borderId="0" xfId="0" applyNumberFormat="1" applyFont="1" applyAlignment="1" applyProtection="1">
      <alignment horizontal="centerContinuous"/>
    </xf>
    <xf numFmtId="166" fontId="10" fillId="0" borderId="0" xfId="0" applyNumberFormat="1" applyFont="1"/>
    <xf numFmtId="166" fontId="4" fillId="0" borderId="0" xfId="0" applyNumberFormat="1" applyFont="1"/>
    <xf numFmtId="166" fontId="11" fillId="2" borderId="4" xfId="0" applyNumberFormat="1" applyFont="1" applyFill="1" applyBorder="1" applyProtection="1"/>
    <xf numFmtId="166" fontId="11" fillId="2" borderId="4" xfId="0" applyNumberFormat="1" applyFont="1" applyFill="1" applyBorder="1"/>
    <xf numFmtId="166" fontId="11" fillId="2" borderId="8" xfId="0" applyNumberFormat="1" applyFont="1" applyFill="1" applyBorder="1"/>
    <xf numFmtId="166" fontId="11" fillId="0" borderId="0" xfId="0" applyNumberFormat="1" applyFont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12" fillId="0" borderId="0" xfId="0" applyNumberFormat="1" applyFont="1" applyAlignment="1">
      <alignment horizontal="centerContinuous"/>
    </xf>
    <xf numFmtId="166" fontId="12" fillId="0" borderId="0" xfId="0" applyNumberFormat="1" applyFont="1"/>
    <xf numFmtId="166" fontId="11" fillId="0" borderId="0" xfId="0" applyNumberFormat="1" applyFont="1" applyBorder="1"/>
    <xf numFmtId="0" fontId="22" fillId="0" borderId="0" xfId="0" applyFont="1"/>
    <xf numFmtId="166" fontId="11" fillId="0" borderId="0" xfId="0" applyNumberFormat="1" applyFont="1" applyFill="1" applyBorder="1"/>
    <xf numFmtId="7" fontId="23" fillId="4" borderId="9" xfId="0" applyNumberFormat="1" applyFont="1" applyFill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" fontId="23" fillId="5" borderId="4" xfId="0" applyNumberFormat="1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166" fontId="26" fillId="0" borderId="4" xfId="0" applyNumberFormat="1" applyFont="1" applyBorder="1" applyProtection="1">
      <protection locked="0"/>
    </xf>
    <xf numFmtId="166" fontId="26" fillId="0" borderId="10" xfId="0" applyNumberFormat="1" applyFont="1" applyBorder="1" applyProtection="1">
      <protection locked="0"/>
    </xf>
    <xf numFmtId="0" fontId="27" fillId="5" borderId="0" xfId="0" applyFont="1" applyFill="1"/>
    <xf numFmtId="0" fontId="12" fillId="5" borderId="0" xfId="0" applyFont="1" applyFill="1"/>
    <xf numFmtId="0" fontId="12" fillId="3" borderId="11" xfId="0" quotePrefix="1" applyFont="1" applyFill="1" applyBorder="1" applyAlignment="1" applyProtection="1">
      <alignment horizontal="centerContinuous" wrapText="1"/>
    </xf>
    <xf numFmtId="0" fontId="23" fillId="4" borderId="10" xfId="0" applyFont="1" applyFill="1" applyBorder="1" applyProtection="1">
      <protection locked="0"/>
    </xf>
    <xf numFmtId="167" fontId="23" fillId="4" borderId="12" xfId="0" applyNumberFormat="1" applyFont="1" applyFill="1" applyBorder="1" applyProtection="1">
      <protection locked="0"/>
    </xf>
    <xf numFmtId="0" fontId="23" fillId="4" borderId="13" xfId="0" applyFont="1" applyFill="1" applyBorder="1" applyProtection="1">
      <protection locked="0"/>
    </xf>
    <xf numFmtId="5" fontId="23" fillId="6" borderId="7" xfId="0" applyNumberFormat="1" applyFont="1" applyFill="1" applyBorder="1" applyProtection="1"/>
    <xf numFmtId="7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5" fontId="13" fillId="4" borderId="7" xfId="0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5" fontId="23" fillId="0" borderId="15" xfId="0" applyNumberFormat="1" applyFont="1" applyFill="1" applyBorder="1" applyProtection="1">
      <protection locked="0"/>
    </xf>
    <xf numFmtId="0" fontId="1" fillId="0" borderId="1" xfId="4" applyFont="1" applyFill="1" applyBorder="1" applyAlignment="1">
      <alignment wrapText="1"/>
    </xf>
    <xf numFmtId="0" fontId="32" fillId="0" borderId="0" xfId="0" applyFont="1" applyAlignment="1" applyProtection="1">
      <alignment horizontal="centerContinuous"/>
    </xf>
    <xf numFmtId="0" fontId="32" fillId="0" borderId="0" xfId="0" applyFont="1"/>
    <xf numFmtId="0" fontId="32" fillId="0" borderId="0" xfId="0" applyFont="1" applyBorder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4" fillId="0" borderId="0" xfId="0" applyFont="1" applyProtection="1"/>
    <xf numFmtId="0" fontId="35" fillId="4" borderId="12" xfId="0" applyFont="1" applyFill="1" applyBorder="1" applyProtection="1">
      <protection locked="0"/>
    </xf>
    <xf numFmtId="0" fontId="6" fillId="7" borderId="16" xfId="0" applyFont="1" applyFill="1" applyBorder="1" applyAlignment="1" applyProtection="1">
      <alignment vertical="top"/>
    </xf>
    <xf numFmtId="0" fontId="6" fillId="7" borderId="17" xfId="0" applyFont="1" applyFill="1" applyBorder="1" applyAlignment="1" applyProtection="1">
      <alignment vertical="top"/>
    </xf>
    <xf numFmtId="14" fontId="4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4" fillId="8" borderId="2" xfId="0" applyFont="1" applyFill="1" applyBorder="1" applyAlignment="1">
      <alignment horizontal="centerContinuous" vertical="center"/>
    </xf>
    <xf numFmtId="0" fontId="4" fillId="8" borderId="3" xfId="0" applyFont="1" applyFill="1" applyBorder="1" applyAlignment="1">
      <alignment horizontal="centerContinuous" vertical="center"/>
    </xf>
    <xf numFmtId="166" fontId="4" fillId="8" borderId="3" xfId="0" applyNumberFormat="1" applyFont="1" applyFill="1" applyBorder="1" applyAlignment="1">
      <alignment horizontal="centerContinuous" vertical="center"/>
    </xf>
    <xf numFmtId="166" fontId="4" fillId="8" borderId="5" xfId="0" applyNumberFormat="1" applyFont="1" applyFill="1" applyBorder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/>
    </xf>
    <xf numFmtId="166" fontId="23" fillId="6" borderId="4" xfId="0" applyNumberFormat="1" applyFont="1" applyFill="1" applyBorder="1" applyProtection="1"/>
    <xf numFmtId="0" fontId="36" fillId="4" borderId="12" xfId="0" applyFont="1" applyFill="1" applyBorder="1" applyProtection="1">
      <protection locked="0"/>
    </xf>
    <xf numFmtId="0" fontId="35" fillId="4" borderId="0" xfId="0" applyFont="1" applyFill="1" applyBorder="1" applyProtection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166" fontId="11" fillId="4" borderId="0" xfId="0" applyNumberFormat="1" applyFont="1" applyFill="1" applyBorder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6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1" fillId="4" borderId="0" xfId="0" applyNumberFormat="1" applyFont="1" applyFill="1" applyBorder="1" applyProtection="1">
      <protection locked="0"/>
    </xf>
    <xf numFmtId="37" fontId="11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3" fillId="9" borderId="3" xfId="0" applyFont="1" applyFill="1" applyBorder="1" applyAlignment="1" applyProtection="1">
      <alignment horizontal="centerContinuous" vertical="center"/>
    </xf>
    <xf numFmtId="5" fontId="23" fillId="5" borderId="7" xfId="0" applyNumberFormat="1" applyFont="1" applyFill="1" applyBorder="1" applyProtection="1"/>
    <xf numFmtId="166" fontId="11" fillId="0" borderId="0" xfId="0" applyNumberFormat="1" applyFont="1" applyBorder="1" applyProtection="1"/>
    <xf numFmtId="166" fontId="26" fillId="0" borderId="18" xfId="0" applyNumberFormat="1" applyFont="1" applyBorder="1" applyProtection="1"/>
    <xf numFmtId="166" fontId="11" fillId="0" borderId="19" xfId="0" applyNumberFormat="1" applyFont="1" applyFill="1" applyBorder="1"/>
    <xf numFmtId="166" fontId="11" fillId="4" borderId="0" xfId="0" applyNumberFormat="1" applyFont="1" applyFill="1" applyBorder="1" applyProtection="1"/>
    <xf numFmtId="166" fontId="26" fillId="0" borderId="4" xfId="0" applyNumberFormat="1" applyFont="1" applyFill="1" applyBorder="1" applyProtection="1">
      <protection locked="0"/>
    </xf>
    <xf numFmtId="0" fontId="42" fillId="0" borderId="0" xfId="0" applyFont="1"/>
    <xf numFmtId="0" fontId="32" fillId="0" borderId="0" xfId="0" applyFont="1" applyBorder="1" applyProtection="1"/>
    <xf numFmtId="164" fontId="4" fillId="4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Protection="1"/>
    <xf numFmtId="5" fontId="12" fillId="4" borderId="0" xfId="1" applyNumberFormat="1" applyFont="1" applyFill="1" applyBorder="1" applyAlignment="1" applyProtection="1">
      <alignment horizontal="left"/>
    </xf>
    <xf numFmtId="0" fontId="13" fillId="0" borderId="0" xfId="0" applyFont="1" applyProtection="1"/>
    <xf numFmtId="165" fontId="12" fillId="0" borderId="12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</xf>
    <xf numFmtId="165" fontId="12" fillId="0" borderId="0" xfId="0" applyNumberFormat="1" applyFont="1" applyBorder="1" applyAlignment="1" applyProtection="1">
      <alignment horizontal="left"/>
      <protection locked="0"/>
    </xf>
    <xf numFmtId="5" fontId="23" fillId="4" borderId="15" xfId="0" applyNumberFormat="1" applyFont="1" applyFill="1" applyBorder="1" applyProtection="1">
      <protection locked="0"/>
    </xf>
    <xf numFmtId="5" fontId="12" fillId="4" borderId="20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 applyBorder="1" applyProtection="1"/>
    <xf numFmtId="0" fontId="35" fillId="4" borderId="0" xfId="0" applyFont="1" applyFill="1" applyBorder="1" applyProtection="1">
      <protection locked="0"/>
    </xf>
    <xf numFmtId="0" fontId="36" fillId="4" borderId="0" xfId="0" applyFont="1" applyFill="1" applyBorder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0" borderId="12" xfId="0" applyNumberFormat="1" applyFont="1" applyBorder="1" applyAlignment="1">
      <alignment horizontal="left"/>
    </xf>
    <xf numFmtId="166" fontId="23" fillId="0" borderId="0" xfId="0" applyNumberFormat="1" applyFont="1" applyBorder="1"/>
    <xf numFmtId="166" fontId="23" fillId="0" borderId="12" xfId="0" applyNumberFormat="1" applyFont="1" applyBorder="1" applyAlignment="1">
      <alignment horizontal="right"/>
    </xf>
    <xf numFmtId="0" fontId="12" fillId="0" borderId="0" xfId="0" applyFont="1" applyBorder="1"/>
    <xf numFmtId="0" fontId="12" fillId="4" borderId="0" xfId="0" applyFont="1" applyFill="1" applyBorder="1" applyProtection="1">
      <protection locked="0"/>
    </xf>
    <xf numFmtId="166" fontId="12" fillId="0" borderId="0" xfId="0" applyNumberFormat="1" applyFont="1" applyBorder="1"/>
    <xf numFmtId="166" fontId="23" fillId="0" borderId="0" xfId="0" applyNumberFormat="1" applyFont="1" applyBorder="1" applyProtection="1">
      <protection locked="0"/>
    </xf>
    <xf numFmtId="166" fontId="23" fillId="0" borderId="2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Continuous"/>
    </xf>
    <xf numFmtId="0" fontId="11" fillId="0" borderId="0" xfId="0" applyFont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horizontal="centerContinuous"/>
      <protection locked="0"/>
    </xf>
    <xf numFmtId="0" fontId="23" fillId="0" borderId="22" xfId="0" applyNumberFormat="1" applyFont="1" applyBorder="1" applyAlignment="1" applyProtection="1">
      <protection locked="0"/>
    </xf>
    <xf numFmtId="0" fontId="32" fillId="0" borderId="0" xfId="0" applyFont="1" applyAlignment="1"/>
    <xf numFmtId="166" fontId="12" fillId="0" borderId="0" xfId="0" applyNumberFormat="1" applyFont="1" applyBorder="1" applyAlignment="1">
      <alignment horizontal="center"/>
    </xf>
    <xf numFmtId="49" fontId="6" fillId="0" borderId="0" xfId="0" applyNumberFormat="1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3" fillId="7" borderId="23" xfId="0" applyFont="1" applyFill="1" applyBorder="1" applyProtection="1"/>
    <xf numFmtId="0" fontId="3" fillId="7" borderId="24" xfId="0" quotePrefix="1" applyFont="1" applyFill="1" applyBorder="1" applyAlignment="1" applyProtection="1">
      <alignment horizontal="left"/>
      <protection locked="0"/>
    </xf>
    <xf numFmtId="0" fontId="3" fillId="7" borderId="24" xfId="0" applyFont="1" applyFill="1" applyBorder="1" applyProtection="1"/>
    <xf numFmtId="0" fontId="3" fillId="7" borderId="25" xfId="0" applyFont="1" applyFill="1" applyBorder="1" applyProtection="1"/>
    <xf numFmtId="0" fontId="3" fillId="7" borderId="26" xfId="0" applyFont="1" applyFill="1" applyBorder="1" applyProtection="1"/>
    <xf numFmtId="0" fontId="6" fillId="7" borderId="27" xfId="0" applyFont="1" applyFill="1" applyBorder="1" applyAlignment="1" applyProtection="1"/>
    <xf numFmtId="0" fontId="6" fillId="7" borderId="28" xfId="0" applyFont="1" applyFill="1" applyBorder="1" applyAlignment="1" applyProtection="1"/>
    <xf numFmtId="0" fontId="3" fillId="7" borderId="16" xfId="0" applyFont="1" applyFill="1" applyBorder="1" applyProtection="1"/>
    <xf numFmtId="0" fontId="3" fillId="7" borderId="17" xfId="0" quotePrefix="1" applyFont="1" applyFill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2" fillId="4" borderId="20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 applyBorder="1" applyProtection="1"/>
    <xf numFmtId="0" fontId="43" fillId="4" borderId="30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Protection="1"/>
    <xf numFmtId="0" fontId="10" fillId="4" borderId="31" xfId="0" applyFont="1" applyFill="1" applyBorder="1" applyProtection="1"/>
    <xf numFmtId="7" fontId="10" fillId="4" borderId="31" xfId="0" applyNumberFormat="1" applyFont="1" applyFill="1" applyBorder="1" applyProtection="1"/>
    <xf numFmtId="5" fontId="10" fillId="4" borderId="3" xfId="0" applyNumberFormat="1" applyFont="1" applyFill="1" applyBorder="1" applyProtection="1"/>
    <xf numFmtId="5" fontId="10" fillId="4" borderId="31" xfId="0" applyNumberFormat="1" applyFont="1" applyFill="1" applyBorder="1" applyProtection="1"/>
    <xf numFmtId="0" fontId="0" fillId="3" borderId="0" xfId="0" applyFill="1"/>
    <xf numFmtId="0" fontId="10" fillId="3" borderId="0" xfId="0" applyFont="1" applyFill="1" applyAlignment="1" applyProtection="1">
      <alignment horizontal="left"/>
    </xf>
    <xf numFmtId="0" fontId="13" fillId="3" borderId="0" xfId="0" applyFont="1" applyFill="1"/>
    <xf numFmtId="0" fontId="10" fillId="3" borderId="0" xfId="0" applyFont="1" applyFill="1"/>
    <xf numFmtId="0" fontId="19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13" fillId="3" borderId="0" xfId="0" applyFont="1" applyFill="1" applyBorder="1"/>
    <xf numFmtId="166" fontId="13" fillId="3" borderId="0" xfId="0" applyNumberFormat="1" applyFont="1" applyFill="1" applyBorder="1"/>
    <xf numFmtId="0" fontId="1" fillId="3" borderId="29" xfId="0" applyFont="1" applyFill="1" applyBorder="1" applyAlignment="1" applyProtection="1">
      <alignment horizontal="left"/>
    </xf>
    <xf numFmtId="166" fontId="10" fillId="3" borderId="2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3" applyFill="1" applyProtection="1"/>
    <xf numFmtId="0" fontId="1" fillId="3" borderId="0" xfId="3" applyFont="1" applyFill="1" applyProtection="1"/>
    <xf numFmtId="166" fontId="13" fillId="0" borderId="20" xfId="0" applyNumberFormat="1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left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166" fontId="10" fillId="3" borderId="35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3" fillId="5" borderId="4" xfId="0" applyNumberFormat="1" applyFont="1" applyFill="1" applyBorder="1" applyProtection="1">
      <protection hidden="1"/>
    </xf>
    <xf numFmtId="166" fontId="23" fillId="6" borderId="4" xfId="0" applyNumberFormat="1" applyFont="1" applyFill="1" applyBorder="1" applyProtection="1">
      <protection hidden="1"/>
    </xf>
    <xf numFmtId="0" fontId="27" fillId="0" borderId="0" xfId="0" applyFont="1" applyFill="1"/>
    <xf numFmtId="0" fontId="11" fillId="0" borderId="0" xfId="0" applyFont="1" applyFill="1"/>
    <xf numFmtId="7" fontId="11" fillId="0" borderId="0" xfId="0" applyNumberFormat="1" applyFont="1" applyFill="1"/>
    <xf numFmtId="0" fontId="11" fillId="5" borderId="0" xfId="0" applyFont="1" applyFill="1" applyProtection="1"/>
    <xf numFmtId="7" fontId="19" fillId="5" borderId="0" xfId="0" applyNumberFormat="1" applyFont="1" applyFill="1" applyAlignment="1" applyProtection="1">
      <alignment horizontal="center"/>
    </xf>
    <xf numFmtId="166" fontId="26" fillId="6" borderId="4" xfId="0" applyNumberFormat="1" applyFont="1" applyFill="1" applyBorder="1" applyProtection="1">
      <protection hidden="1"/>
    </xf>
    <xf numFmtId="166" fontId="26" fillId="5" borderId="4" xfId="0" applyNumberFormat="1" applyFont="1" applyFill="1" applyBorder="1" applyProtection="1">
      <protection hidden="1"/>
    </xf>
    <xf numFmtId="37" fontId="26" fillId="5" borderId="4" xfId="0" applyNumberFormat="1" applyFont="1" applyFill="1" applyBorder="1" applyProtection="1">
      <protection hidden="1"/>
    </xf>
    <xf numFmtId="37" fontId="26" fillId="5" borderId="10" xfId="0" applyNumberFormat="1" applyFont="1" applyFill="1" applyBorder="1" applyProtection="1">
      <protection hidden="1"/>
    </xf>
    <xf numFmtId="37" fontId="26" fillId="12" borderId="36" xfId="0" applyNumberFormat="1" applyFont="1" applyFill="1" applyBorder="1" applyProtection="1">
      <protection hidden="1"/>
    </xf>
    <xf numFmtId="37" fontId="26" fillId="5" borderId="13" xfId="0" applyNumberFormat="1" applyFont="1" applyFill="1" applyBorder="1" applyProtection="1">
      <protection hidden="1"/>
    </xf>
    <xf numFmtId="37" fontId="26" fillId="6" borderId="15" xfId="0" applyNumberFormat="1" applyFont="1" applyFill="1" applyBorder="1" applyProtection="1">
      <protection hidden="1"/>
    </xf>
    <xf numFmtId="37" fontId="26" fillId="5" borderId="37" xfId="0" applyNumberFormat="1" applyFont="1" applyFill="1" applyBorder="1" applyProtection="1">
      <protection hidden="1"/>
    </xf>
    <xf numFmtId="37" fontId="26" fillId="5" borderId="38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6" fillId="5" borderId="39" xfId="0" applyNumberFormat="1" applyFont="1" applyFill="1" applyBorder="1" applyProtection="1">
      <protection hidden="1"/>
    </xf>
    <xf numFmtId="37" fontId="26" fillId="12" borderId="37" xfId="0" applyNumberFormat="1" applyFont="1" applyFill="1" applyBorder="1" applyProtection="1">
      <protection hidden="1"/>
    </xf>
    <xf numFmtId="37" fontId="26" fillId="5" borderId="0" xfId="0" applyNumberFormat="1" applyFont="1" applyFill="1" applyProtection="1">
      <protection hidden="1"/>
    </xf>
    <xf numFmtId="37" fontId="26" fillId="5" borderId="9" xfId="0" applyNumberFormat="1" applyFont="1" applyFill="1" applyBorder="1" applyProtection="1">
      <protection hidden="1"/>
    </xf>
    <xf numFmtId="37" fontId="26" fillId="5" borderId="8" xfId="0" applyNumberFormat="1" applyFont="1" applyFill="1" applyBorder="1" applyProtection="1">
      <protection hidden="1"/>
    </xf>
    <xf numFmtId="37" fontId="26" fillId="0" borderId="4" xfId="0" applyNumberFormat="1" applyFont="1" applyBorder="1" applyProtection="1">
      <protection hidden="1"/>
    </xf>
    <xf numFmtId="37" fontId="26" fillId="0" borderId="0" xfId="0" applyNumberFormat="1" applyFont="1" applyProtection="1">
      <protection hidden="1"/>
    </xf>
    <xf numFmtId="37" fontId="26" fillId="12" borderId="4" xfId="0" applyNumberFormat="1" applyFont="1" applyFill="1" applyBorder="1" applyProtection="1">
      <protection hidden="1"/>
    </xf>
    <xf numFmtId="37" fontId="26" fillId="0" borderId="37" xfId="0" applyNumberFormat="1" applyFont="1" applyBorder="1" applyProtection="1">
      <protection hidden="1"/>
    </xf>
    <xf numFmtId="9" fontId="23" fillId="0" borderId="4" xfId="5" applyNumberFormat="1" applyFont="1" applyFill="1" applyBorder="1" applyProtection="1">
      <protection locked="0"/>
    </xf>
    <xf numFmtId="9" fontId="23" fillId="0" borderId="4" xfId="5" applyNumberFormat="1" applyFont="1" applyFill="1" applyBorder="1" applyProtection="1"/>
    <xf numFmtId="166" fontId="50" fillId="2" borderId="4" xfId="0" applyNumberFormat="1" applyFont="1" applyFill="1" applyBorder="1" applyProtection="1"/>
    <xf numFmtId="10" fontId="25" fillId="0" borderId="0" xfId="5" applyNumberFormat="1" applyFont="1" applyAlignment="1" applyProtection="1">
      <alignment horizontal="right"/>
      <protection locked="0"/>
    </xf>
    <xf numFmtId="166" fontId="50" fillId="0" borderId="0" xfId="0" applyNumberFormat="1" applyFont="1" applyFill="1" applyBorder="1" applyProtection="1"/>
    <xf numFmtId="166" fontId="50" fillId="0" borderId="0" xfId="0" applyNumberFormat="1" applyFont="1" applyFill="1" applyBorder="1"/>
    <xf numFmtId="0" fontId="32" fillId="0" borderId="0" xfId="0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Continuous" wrapText="1"/>
    </xf>
    <xf numFmtId="166" fontId="51" fillId="0" borderId="0" xfId="0" applyNumberFormat="1" applyFont="1" applyFill="1" applyBorder="1" applyAlignment="1" applyProtection="1">
      <alignment wrapText="1"/>
    </xf>
    <xf numFmtId="166" fontId="52" fillId="0" borderId="0" xfId="0" applyNumberFormat="1" applyFont="1" applyFill="1" applyBorder="1" applyProtection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0" fillId="3" borderId="0" xfId="3" applyFont="1" applyFill="1" applyProtection="1"/>
    <xf numFmtId="0" fontId="2" fillId="0" borderId="1" xfId="4" applyFont="1" applyFill="1" applyBorder="1" applyAlignment="1">
      <alignment wrapText="1"/>
    </xf>
    <xf numFmtId="166" fontId="4" fillId="0" borderId="0" xfId="0" applyNumberFormat="1" applyFont="1" applyAlignment="1" applyProtection="1">
      <alignment horizontal="left"/>
    </xf>
    <xf numFmtId="166" fontId="26" fillId="13" borderId="4" xfId="0" applyNumberFormat="1" applyFont="1" applyFill="1" applyBorder="1" applyProtection="1">
      <protection hidden="1"/>
    </xf>
    <xf numFmtId="0" fontId="31" fillId="4" borderId="31" xfId="0" applyFont="1" applyFill="1" applyBorder="1" applyAlignment="1" applyProtection="1">
      <alignment horizontal="centerContinuous" vertical="center"/>
    </xf>
    <xf numFmtId="0" fontId="13" fillId="9" borderId="31" xfId="0" applyFont="1" applyFill="1" applyBorder="1" applyAlignment="1" applyProtection="1">
      <alignment horizontal="centerContinuous" vertical="center"/>
    </xf>
    <xf numFmtId="0" fontId="10" fillId="4" borderId="41" xfId="0" applyFont="1" applyFill="1" applyBorder="1" applyProtection="1"/>
    <xf numFmtId="0" fontId="8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37" fillId="0" borderId="0" xfId="0" applyFont="1" applyAlignment="1" applyProtection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8" fillId="3" borderId="0" xfId="0" applyFont="1" applyFill="1"/>
    <xf numFmtId="0" fontId="38" fillId="3" borderId="0" xfId="0" applyFont="1" applyFill="1" applyAlignment="1">
      <alignment horizontal="centerContinuous"/>
    </xf>
    <xf numFmtId="0" fontId="8" fillId="3" borderId="0" xfId="3" applyFont="1" applyFill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169" fontId="11" fillId="14" borderId="40" xfId="0" applyNumberFormat="1" applyFont="1" applyFill="1" applyBorder="1" applyAlignment="1">
      <alignment horizontal="left"/>
    </xf>
    <xf numFmtId="169" fontId="11" fillId="14" borderId="15" xfId="0" applyNumberFormat="1" applyFont="1" applyFill="1" applyBorder="1" applyAlignment="1">
      <alignment horizontal="left"/>
    </xf>
    <xf numFmtId="169" fontId="11" fillId="14" borderId="4" xfId="0" applyNumberFormat="1" applyFont="1" applyFill="1" applyBorder="1" applyAlignment="1">
      <alignment horizontal="left"/>
    </xf>
    <xf numFmtId="0" fontId="55" fillId="0" borderId="0" xfId="0" applyFont="1" applyAlignment="1" applyProtection="1">
      <alignment horizontal="centerContinuous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4" fillId="4" borderId="20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42" xfId="0" applyFont="1" applyFill="1" applyBorder="1" applyAlignment="1" applyProtection="1">
      <alignment horizontal="left"/>
      <protection locked="0"/>
    </xf>
    <xf numFmtId="0" fontId="48" fillId="4" borderId="20" xfId="2" applyFont="1" applyFill="1" applyBorder="1" applyAlignment="1" applyProtection="1">
      <alignment horizontal="left"/>
      <protection locked="0"/>
    </xf>
    <xf numFmtId="0" fontId="48" fillId="4" borderId="2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9" fillId="7" borderId="43" xfId="0" applyFont="1" applyFill="1" applyBorder="1" applyAlignment="1" applyProtection="1">
      <alignment horizontal="left" vertical="top" wrapText="1"/>
    </xf>
    <xf numFmtId="0" fontId="9" fillId="7" borderId="44" xfId="0" applyFont="1" applyFill="1" applyBorder="1" applyAlignment="1" applyProtection="1">
      <alignment horizontal="left" vertical="top" wrapText="1"/>
    </xf>
    <xf numFmtId="0" fontId="39" fillId="0" borderId="0" xfId="0" applyFont="1" applyAlignment="1" applyProtection="1">
      <alignment horizontal="center"/>
    </xf>
    <xf numFmtId="0" fontId="23" fillId="4" borderId="45" xfId="0" quotePrefix="1" applyFont="1" applyFill="1" applyBorder="1" applyAlignment="1" applyProtection="1">
      <alignment horizontal="left"/>
      <protection hidden="1"/>
    </xf>
    <xf numFmtId="0" fontId="23" fillId="4" borderId="46" xfId="0" quotePrefix="1" applyFont="1" applyFill="1" applyBorder="1" applyAlignment="1" applyProtection="1">
      <alignment horizontal="left"/>
      <protection hidden="1"/>
    </xf>
    <xf numFmtId="0" fontId="23" fillId="4" borderId="47" xfId="0" quotePrefix="1" applyFont="1" applyFill="1" applyBorder="1" applyAlignment="1" applyProtection="1">
      <alignment horizontal="left"/>
      <protection hidden="1"/>
    </xf>
    <xf numFmtId="0" fontId="23" fillId="4" borderId="45" xfId="0" applyFont="1" applyFill="1" applyBorder="1" applyAlignment="1" applyProtection="1">
      <alignment horizontal="left"/>
      <protection hidden="1"/>
    </xf>
    <xf numFmtId="0" fontId="20" fillId="0" borderId="31" xfId="0" applyFont="1" applyBorder="1" applyAlignment="1" applyProtection="1">
      <alignment horizontal="center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 wrapText="1"/>
    </xf>
    <xf numFmtId="0" fontId="41" fillId="0" borderId="51" xfId="0" applyFont="1" applyBorder="1" applyAlignment="1" applyProtection="1">
      <alignment horizontal="center" vertical="center" wrapText="1"/>
    </xf>
    <xf numFmtId="0" fontId="43" fillId="4" borderId="30" xfId="0" applyFont="1" applyFill="1" applyBorder="1" applyAlignment="1" applyProtection="1">
      <alignment horizontal="left"/>
      <protection locked="0"/>
    </xf>
    <xf numFmtId="0" fontId="43" fillId="4" borderId="29" xfId="0" applyFont="1" applyFill="1" applyBorder="1" applyAlignment="1" applyProtection="1">
      <alignment horizontal="left"/>
      <protection locked="0"/>
    </xf>
    <xf numFmtId="0" fontId="32" fillId="0" borderId="30" xfId="0" applyFont="1" applyBorder="1" applyAlignment="1" applyProtection="1">
      <alignment horizontal="left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</xf>
    <xf numFmtId="0" fontId="13" fillId="0" borderId="12" xfId="0" applyFont="1" applyBorder="1" applyAlignment="1">
      <alignment horizontal="center"/>
    </xf>
    <xf numFmtId="0" fontId="49" fillId="11" borderId="52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18" fillId="0" borderId="0" xfId="0" applyFont="1" applyBorder="1" applyAlignment="1" applyProtection="1">
      <alignment horizontal="left" wrapText="1"/>
    </xf>
    <xf numFmtId="0" fontId="12" fillId="0" borderId="1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top" wrapText="1"/>
    </xf>
    <xf numFmtId="0" fontId="17" fillId="0" borderId="20" xfId="0" applyFont="1" applyBorder="1" applyAlignment="1" applyProtection="1">
      <alignment horizontal="left"/>
      <protection locked="0"/>
    </xf>
    <xf numFmtId="0" fontId="32" fillId="0" borderId="12" xfId="0" applyFont="1" applyBorder="1" applyAlignment="1" applyProtection="1">
      <protection locked="0"/>
    </xf>
    <xf numFmtId="166" fontId="13" fillId="3" borderId="12" xfId="0" applyNumberFormat="1" applyFont="1" applyFill="1" applyBorder="1" applyAlignment="1">
      <alignment horizontal="left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protection locked="0"/>
    </xf>
    <xf numFmtId="0" fontId="47" fillId="4" borderId="29" xfId="0" applyFont="1" applyFill="1" applyBorder="1" applyAlignment="1" applyProtection="1">
      <protection locked="0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0" fontId="47" fillId="4" borderId="0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yperlink" xfId="2" builtinId="8"/>
    <cellStyle name="Normal" xfId="0" builtinId="0"/>
    <cellStyle name="Normal_Book1" xfId="3"/>
    <cellStyle name="Normal_Sal.and Fringe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</xdr:row>
          <xdr:rowOff>30480</xdr:rowOff>
        </xdr:from>
        <xdr:to>
          <xdr:col>6</xdr:col>
          <xdr:colOff>91440</xdr:colOff>
          <xdr:row>6</xdr:row>
          <xdr:rowOff>251460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</xdr:row>
          <xdr:rowOff>30480</xdr:rowOff>
        </xdr:from>
        <xdr:to>
          <xdr:col>6</xdr:col>
          <xdr:colOff>91440</xdr:colOff>
          <xdr:row>7</xdr:row>
          <xdr:rowOff>251460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</xdr:row>
          <xdr:rowOff>22860</xdr:rowOff>
        </xdr:from>
        <xdr:to>
          <xdr:col>6</xdr:col>
          <xdr:colOff>91440</xdr:colOff>
          <xdr:row>8</xdr:row>
          <xdr:rowOff>243840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9</xdr:row>
          <xdr:rowOff>38100</xdr:rowOff>
        </xdr:from>
        <xdr:to>
          <xdr:col>6</xdr:col>
          <xdr:colOff>91440</xdr:colOff>
          <xdr:row>9</xdr:row>
          <xdr:rowOff>259080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</xdr:row>
          <xdr:rowOff>22860</xdr:rowOff>
        </xdr:from>
        <xdr:to>
          <xdr:col>6</xdr:col>
          <xdr:colOff>91440</xdr:colOff>
          <xdr:row>10</xdr:row>
          <xdr:rowOff>243840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11</xdr:row>
          <xdr:rowOff>30480</xdr:rowOff>
        </xdr:from>
        <xdr:to>
          <xdr:col>6</xdr:col>
          <xdr:colOff>91440</xdr:colOff>
          <xdr:row>11</xdr:row>
          <xdr:rowOff>251460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38100</xdr:rowOff>
        </xdr:from>
        <xdr:to>
          <xdr:col>6</xdr:col>
          <xdr:colOff>99060</xdr:colOff>
          <xdr:row>12</xdr:row>
          <xdr:rowOff>259080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13</xdr:row>
          <xdr:rowOff>30480</xdr:rowOff>
        </xdr:from>
        <xdr:to>
          <xdr:col>6</xdr:col>
          <xdr:colOff>99060</xdr:colOff>
          <xdr:row>13</xdr:row>
          <xdr:rowOff>251460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14</xdr:row>
          <xdr:rowOff>30480</xdr:rowOff>
        </xdr:from>
        <xdr:to>
          <xdr:col>6</xdr:col>
          <xdr:colOff>99060</xdr:colOff>
          <xdr:row>14</xdr:row>
          <xdr:rowOff>251460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38100</xdr:rowOff>
        </xdr:from>
        <xdr:to>
          <xdr:col>6</xdr:col>
          <xdr:colOff>99060</xdr:colOff>
          <xdr:row>15</xdr:row>
          <xdr:rowOff>259080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16</xdr:row>
          <xdr:rowOff>30480</xdr:rowOff>
        </xdr:from>
        <xdr:to>
          <xdr:col>6</xdr:col>
          <xdr:colOff>99060</xdr:colOff>
          <xdr:row>16</xdr:row>
          <xdr:rowOff>251460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30480</xdr:rowOff>
        </xdr:from>
        <xdr:to>
          <xdr:col>6</xdr:col>
          <xdr:colOff>99060</xdr:colOff>
          <xdr:row>17</xdr:row>
          <xdr:rowOff>251460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18</xdr:row>
          <xdr:rowOff>30480</xdr:rowOff>
        </xdr:from>
        <xdr:to>
          <xdr:col>6</xdr:col>
          <xdr:colOff>99060</xdr:colOff>
          <xdr:row>18</xdr:row>
          <xdr:rowOff>251460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30480</xdr:rowOff>
        </xdr:from>
        <xdr:to>
          <xdr:col>6</xdr:col>
          <xdr:colOff>99060</xdr:colOff>
          <xdr:row>19</xdr:row>
          <xdr:rowOff>251460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</xdr:row>
          <xdr:rowOff>30480</xdr:rowOff>
        </xdr:from>
        <xdr:to>
          <xdr:col>6</xdr:col>
          <xdr:colOff>99060</xdr:colOff>
          <xdr:row>20</xdr:row>
          <xdr:rowOff>251460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30480</xdr:rowOff>
        </xdr:from>
        <xdr:to>
          <xdr:col>6</xdr:col>
          <xdr:colOff>99060</xdr:colOff>
          <xdr:row>21</xdr:row>
          <xdr:rowOff>251460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22</xdr:row>
          <xdr:rowOff>30480</xdr:rowOff>
        </xdr:from>
        <xdr:to>
          <xdr:col>6</xdr:col>
          <xdr:colOff>99060</xdr:colOff>
          <xdr:row>22</xdr:row>
          <xdr:rowOff>251460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26</xdr:row>
          <xdr:rowOff>30480</xdr:rowOff>
        </xdr:from>
        <xdr:to>
          <xdr:col>7</xdr:col>
          <xdr:colOff>91440</xdr:colOff>
          <xdr:row>26</xdr:row>
          <xdr:rowOff>259080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27</xdr:row>
          <xdr:rowOff>30480</xdr:rowOff>
        </xdr:from>
        <xdr:to>
          <xdr:col>7</xdr:col>
          <xdr:colOff>91440</xdr:colOff>
          <xdr:row>27</xdr:row>
          <xdr:rowOff>251460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28</xdr:row>
          <xdr:rowOff>30480</xdr:rowOff>
        </xdr:from>
        <xdr:to>
          <xdr:col>7</xdr:col>
          <xdr:colOff>91440</xdr:colOff>
          <xdr:row>28</xdr:row>
          <xdr:rowOff>251460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29</xdr:row>
          <xdr:rowOff>30480</xdr:rowOff>
        </xdr:from>
        <xdr:to>
          <xdr:col>7</xdr:col>
          <xdr:colOff>91440</xdr:colOff>
          <xdr:row>29</xdr:row>
          <xdr:rowOff>251460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30</xdr:row>
          <xdr:rowOff>30480</xdr:rowOff>
        </xdr:from>
        <xdr:to>
          <xdr:col>7</xdr:col>
          <xdr:colOff>91440</xdr:colOff>
          <xdr:row>30</xdr:row>
          <xdr:rowOff>251460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31</xdr:row>
          <xdr:rowOff>30480</xdr:rowOff>
        </xdr:from>
        <xdr:to>
          <xdr:col>7</xdr:col>
          <xdr:colOff>91440</xdr:colOff>
          <xdr:row>31</xdr:row>
          <xdr:rowOff>251460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32</xdr:row>
          <xdr:rowOff>30480</xdr:rowOff>
        </xdr:from>
        <xdr:to>
          <xdr:col>7</xdr:col>
          <xdr:colOff>91440</xdr:colOff>
          <xdr:row>32</xdr:row>
          <xdr:rowOff>251460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33</xdr:row>
          <xdr:rowOff>30480</xdr:rowOff>
        </xdr:from>
        <xdr:to>
          <xdr:col>7</xdr:col>
          <xdr:colOff>91440</xdr:colOff>
          <xdr:row>33</xdr:row>
          <xdr:rowOff>251460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34</xdr:row>
          <xdr:rowOff>30480</xdr:rowOff>
        </xdr:from>
        <xdr:to>
          <xdr:col>7</xdr:col>
          <xdr:colOff>91440</xdr:colOff>
          <xdr:row>34</xdr:row>
          <xdr:rowOff>251460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35</xdr:row>
          <xdr:rowOff>38100</xdr:rowOff>
        </xdr:from>
        <xdr:to>
          <xdr:col>7</xdr:col>
          <xdr:colOff>91440</xdr:colOff>
          <xdr:row>35</xdr:row>
          <xdr:rowOff>259080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30480</xdr:rowOff>
        </xdr:from>
        <xdr:to>
          <xdr:col>7</xdr:col>
          <xdr:colOff>91440</xdr:colOff>
          <xdr:row>36</xdr:row>
          <xdr:rowOff>251460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30480</xdr:rowOff>
        </xdr:from>
        <xdr:to>
          <xdr:col>7</xdr:col>
          <xdr:colOff>91440</xdr:colOff>
          <xdr:row>37</xdr:row>
          <xdr:rowOff>251460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30480</xdr:rowOff>
        </xdr:from>
        <xdr:to>
          <xdr:col>7</xdr:col>
          <xdr:colOff>91440</xdr:colOff>
          <xdr:row>38</xdr:row>
          <xdr:rowOff>251460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30480</xdr:rowOff>
        </xdr:from>
        <xdr:to>
          <xdr:col>7</xdr:col>
          <xdr:colOff>91440</xdr:colOff>
          <xdr:row>39</xdr:row>
          <xdr:rowOff>251460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image" Target="../media/image2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image" Target="../media/image3.emf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H58"/>
  <sheetViews>
    <sheetView showGridLines="0" showZeros="0" tabSelected="1" defaultGridColor="0" colorId="22" zoomScale="75" zoomScaleNormal="87" zoomScaleSheetLayoutView="75" workbookViewId="0">
      <selection activeCell="E37" sqref="E37"/>
    </sheetView>
  </sheetViews>
  <sheetFormatPr defaultColWidth="11.453125" defaultRowHeight="15" x14ac:dyDescent="0.25"/>
  <cols>
    <col min="1" max="1" width="13.81640625" style="103" customWidth="1"/>
    <col min="2" max="2" width="13.08984375" style="103" customWidth="1"/>
    <col min="3" max="3" width="11.90625" style="103" customWidth="1"/>
    <col min="4" max="4" width="14.08984375" style="103" customWidth="1"/>
    <col min="5" max="7" width="17.81640625" style="103" customWidth="1"/>
    <col min="8" max="16384" width="11.453125" style="103"/>
  </cols>
  <sheetData>
    <row r="1" spans="1:8" ht="17.399999999999999" x14ac:dyDescent="0.3">
      <c r="A1" s="297" t="s">
        <v>450</v>
      </c>
      <c r="B1" s="297"/>
      <c r="C1" s="297"/>
      <c r="D1" s="297"/>
      <c r="E1" s="297"/>
      <c r="F1" s="297"/>
      <c r="G1" s="297"/>
    </row>
    <row r="2" spans="1:8" ht="19.95" customHeight="1" x14ac:dyDescent="0.4">
      <c r="A2" s="301" t="s">
        <v>556</v>
      </c>
      <c r="B2" s="297"/>
      <c r="C2" s="297"/>
      <c r="D2" s="297"/>
      <c r="E2" s="297"/>
      <c r="F2" s="297"/>
      <c r="G2" s="297"/>
      <c r="H2" s="104"/>
    </row>
    <row r="3" spans="1:8" ht="24.9" customHeight="1" x14ac:dyDescent="0.3">
      <c r="A3" s="298" t="s">
        <v>557</v>
      </c>
      <c r="B3" s="298"/>
      <c r="C3" s="298"/>
      <c r="D3" s="298"/>
      <c r="E3" s="298"/>
      <c r="F3" s="298"/>
      <c r="G3" s="298"/>
    </row>
    <row r="4" spans="1:8" s="108" customFormat="1" ht="24.9" customHeight="1" x14ac:dyDescent="0.35">
      <c r="A4" s="156" t="s">
        <v>553</v>
      </c>
      <c r="B4" s="105"/>
      <c r="C4" s="106"/>
      <c r="D4" s="106"/>
      <c r="E4" s="106"/>
      <c r="F4" s="1" t="s">
        <v>47</v>
      </c>
      <c r="G4" s="107"/>
    </row>
    <row r="5" spans="1:8" s="108" customFormat="1" ht="24.9" customHeight="1" x14ac:dyDescent="0.35">
      <c r="A5" s="109"/>
      <c r="B5" s="1" t="s">
        <v>46</v>
      </c>
      <c r="C5" s="105"/>
      <c r="D5" s="293"/>
      <c r="E5" s="293"/>
      <c r="F5" s="1" t="s">
        <v>48</v>
      </c>
      <c r="G5" s="107"/>
    </row>
    <row r="6" spans="1:8" s="108" customFormat="1" ht="24.9" customHeight="1" x14ac:dyDescent="0.35">
      <c r="A6" s="109"/>
      <c r="B6" s="1"/>
      <c r="C6" s="1"/>
      <c r="D6" s="105"/>
      <c r="E6" s="105"/>
      <c r="F6" s="1" t="s">
        <v>56</v>
      </c>
      <c r="G6" s="187"/>
    </row>
    <row r="7" spans="1:8" ht="24" customHeight="1" thickBot="1" x14ac:dyDescent="0.35">
      <c r="A7" s="1" t="s">
        <v>49</v>
      </c>
      <c r="B7" s="293"/>
      <c r="C7" s="293"/>
      <c r="D7" s="293"/>
      <c r="E7" s="293"/>
      <c r="F7" s="1"/>
    </row>
    <row r="8" spans="1:8" ht="23.25" customHeight="1" x14ac:dyDescent="0.3">
      <c r="A8" s="1" t="s">
        <v>0</v>
      </c>
      <c r="B8" s="291"/>
      <c r="C8" s="291"/>
      <c r="D8" s="291"/>
      <c r="E8" s="294"/>
      <c r="F8" s="299" t="s">
        <v>519</v>
      </c>
      <c r="G8" s="300"/>
    </row>
    <row r="9" spans="1:8" ht="23.25" customHeight="1" x14ac:dyDescent="0.3">
      <c r="A9" s="1"/>
      <c r="B9" s="291"/>
      <c r="C9" s="291"/>
      <c r="D9" s="291"/>
      <c r="E9" s="294"/>
      <c r="F9" s="111"/>
      <c r="G9" s="112"/>
    </row>
    <row r="10" spans="1:8" ht="23.25" customHeight="1" x14ac:dyDescent="0.3">
      <c r="A10" s="1" t="s">
        <v>50</v>
      </c>
      <c r="B10" s="291"/>
      <c r="C10" s="291"/>
      <c r="D10" s="22" t="s">
        <v>77</v>
      </c>
      <c r="E10" s="186"/>
      <c r="F10" s="181" t="s">
        <v>2</v>
      </c>
      <c r="G10" s="182" t="s">
        <v>1</v>
      </c>
    </row>
    <row r="11" spans="1:8" ht="23.25" customHeight="1" x14ac:dyDescent="0.3">
      <c r="A11" s="1" t="s">
        <v>521</v>
      </c>
      <c r="B11" s="292"/>
      <c r="C11" s="292"/>
      <c r="D11" s="22" t="s">
        <v>78</v>
      </c>
      <c r="E11" s="186"/>
      <c r="F11" s="183"/>
      <c r="G11" s="184"/>
    </row>
    <row r="12" spans="1:8" ht="23.25" customHeight="1" x14ac:dyDescent="0.3">
      <c r="A12" s="1" t="s">
        <v>522</v>
      </c>
      <c r="B12" s="295"/>
      <c r="C12" s="296"/>
      <c r="D12" s="22"/>
      <c r="E12" s="164"/>
      <c r="F12" s="176" t="s">
        <v>451</v>
      </c>
      <c r="G12" s="177"/>
    </row>
    <row r="13" spans="1:8" ht="24" customHeight="1" x14ac:dyDescent="0.3">
      <c r="A13" s="1" t="s">
        <v>51</v>
      </c>
      <c r="B13" s="291"/>
      <c r="C13" s="291"/>
      <c r="D13" s="22" t="s">
        <v>78</v>
      </c>
      <c r="E13" s="186"/>
      <c r="F13" s="176" t="s">
        <v>80</v>
      </c>
      <c r="G13" s="178"/>
    </row>
    <row r="14" spans="1:8" ht="24" customHeight="1" thickBot="1" x14ac:dyDescent="0.35">
      <c r="A14" s="1" t="s">
        <v>522</v>
      </c>
      <c r="B14" s="295"/>
      <c r="C14" s="296"/>
      <c r="D14" s="22"/>
      <c r="E14" s="164"/>
      <c r="F14" s="179"/>
      <c r="G14" s="180"/>
    </row>
    <row r="15" spans="1:8" ht="24.9" customHeight="1" x14ac:dyDescent="0.3">
      <c r="A15" s="1" t="s">
        <v>52</v>
      </c>
      <c r="B15" s="291"/>
      <c r="C15" s="291"/>
      <c r="D15" s="32" t="s">
        <v>53</v>
      </c>
      <c r="E15" s="186"/>
      <c r="F15" s="175"/>
      <c r="G15" s="164"/>
    </row>
    <row r="16" spans="1:8" ht="24.9" customHeight="1" x14ac:dyDescent="0.3">
      <c r="A16" s="33" t="s">
        <v>55</v>
      </c>
      <c r="B16" s="144"/>
      <c r="C16" s="113"/>
      <c r="D16" s="32" t="s">
        <v>54</v>
      </c>
      <c r="E16" s="113"/>
      <c r="F16" s="175"/>
      <c r="G16" s="164"/>
    </row>
    <row r="17" spans="1:7" ht="19.95" customHeight="1" x14ac:dyDescent="0.3">
      <c r="A17" s="34" t="s">
        <v>57</v>
      </c>
      <c r="B17" s="143"/>
      <c r="C17" s="188"/>
      <c r="D17" s="105"/>
      <c r="E17" s="34" t="s">
        <v>458</v>
      </c>
      <c r="F17" s="105"/>
      <c r="G17" s="149">
        <v>0</v>
      </c>
    </row>
    <row r="18" spans="1:7" ht="19.95" customHeight="1" x14ac:dyDescent="0.3">
      <c r="A18" s="150" t="s">
        <v>523</v>
      </c>
      <c r="B18" s="146"/>
      <c r="C18" s="153"/>
      <c r="D18" s="151"/>
      <c r="E18" s="34"/>
      <c r="F18" s="148"/>
      <c r="G18" s="147"/>
    </row>
    <row r="19" spans="1:7" ht="7.5" customHeight="1" x14ac:dyDescent="0.3">
      <c r="A19" s="145"/>
      <c r="B19" s="146"/>
      <c r="C19" s="147"/>
      <c r="D19" s="143"/>
      <c r="E19" s="34"/>
      <c r="F19" s="148"/>
      <c r="G19" s="147"/>
    </row>
    <row r="20" spans="1:7" ht="19.95" customHeight="1" x14ac:dyDescent="0.3">
      <c r="D20" s="105"/>
      <c r="E20" s="3" t="s">
        <v>63</v>
      </c>
      <c r="F20" s="3" t="s">
        <v>4</v>
      </c>
      <c r="G20" s="3" t="s">
        <v>37</v>
      </c>
    </row>
    <row r="21" spans="1:7" ht="19.95" customHeight="1" thickBot="1" x14ac:dyDescent="0.3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95" customHeight="1" thickTop="1" thickBot="1" x14ac:dyDescent="0.35">
      <c r="A22" s="2" t="s">
        <v>9</v>
      </c>
      <c r="B22" s="105" t="s">
        <v>10</v>
      </c>
      <c r="C22" s="105"/>
      <c r="D22" s="105"/>
      <c r="E22" s="233">
        <f>F22</f>
        <v>0</v>
      </c>
      <c r="F22" s="234">
        <f>'Salary-Page 2'!J42</f>
        <v>0</v>
      </c>
      <c r="G22" s="235"/>
    </row>
    <row r="23" spans="1:7" ht="19.95" customHeight="1" thickTop="1" thickBot="1" x14ac:dyDescent="0.35">
      <c r="A23" s="2" t="s">
        <v>11</v>
      </c>
      <c r="B23" s="105" t="s">
        <v>456</v>
      </c>
      <c r="C23" s="105"/>
      <c r="D23" s="105"/>
      <c r="E23" s="233">
        <f>'Fringe-Non staff Serv-Page 3'!E11</f>
        <v>0</v>
      </c>
      <c r="F23" s="236">
        <f>'Fringe-Non staff Serv-Page 3'!F11</f>
        <v>0</v>
      </c>
      <c r="G23" s="235"/>
    </row>
    <row r="24" spans="1:7" ht="19.95" customHeight="1" thickTop="1" thickBot="1" x14ac:dyDescent="0.35">
      <c r="A24" s="2" t="s">
        <v>12</v>
      </c>
      <c r="B24" s="105" t="s">
        <v>460</v>
      </c>
      <c r="C24" s="7"/>
      <c r="D24" s="105"/>
      <c r="E24" s="234">
        <f>G24</f>
        <v>0</v>
      </c>
      <c r="F24" s="235"/>
      <c r="G24" s="237">
        <f>'Fringe-Non staff Serv-Page 3'!G14</f>
        <v>0</v>
      </c>
    </row>
    <row r="25" spans="1:7" ht="19.95" customHeight="1" thickTop="1" thickBot="1" x14ac:dyDescent="0.35">
      <c r="A25" s="1" t="s">
        <v>14</v>
      </c>
      <c r="B25" s="105"/>
      <c r="C25" s="105"/>
      <c r="D25" s="105"/>
      <c r="E25" s="238">
        <f>SUM(E22:E24)</f>
        <v>0</v>
      </c>
      <c r="F25" s="239">
        <f>SUM(F22:F23)</f>
        <v>0</v>
      </c>
      <c r="G25" s="238">
        <f>G24</f>
        <v>0</v>
      </c>
    </row>
    <row r="26" spans="1:7" ht="19.95" customHeight="1" thickBot="1" x14ac:dyDescent="0.3">
      <c r="A26" s="8"/>
      <c r="B26" s="5" t="s">
        <v>468</v>
      </c>
      <c r="C26" s="105"/>
      <c r="D26" s="105"/>
      <c r="E26" s="240"/>
      <c r="F26" s="240"/>
      <c r="G26" s="240"/>
    </row>
    <row r="27" spans="1:7" ht="19.95" customHeight="1" thickTop="1" thickBot="1" x14ac:dyDescent="0.35">
      <c r="A27" s="174" t="s">
        <v>473</v>
      </c>
      <c r="B27" s="105" t="s">
        <v>467</v>
      </c>
      <c r="C27" s="105"/>
      <c r="D27" s="105"/>
      <c r="E27" s="233">
        <f>F27</f>
        <v>0</v>
      </c>
      <c r="F27" s="234">
        <f>'Fringe-Non staff Serv-Page 3'!F19</f>
        <v>0</v>
      </c>
      <c r="G27" s="235"/>
    </row>
    <row r="28" spans="1:7" ht="19.95" customHeight="1" thickTop="1" thickBot="1" x14ac:dyDescent="0.35">
      <c r="A28" s="174" t="s">
        <v>474</v>
      </c>
      <c r="B28" s="45" t="s">
        <v>537</v>
      </c>
      <c r="C28" s="105"/>
      <c r="D28" s="105"/>
      <c r="E28" s="233">
        <f>F28</f>
        <v>0</v>
      </c>
      <c r="F28" s="234">
        <f>'Fringe-Non staff Serv-Page 3'!F27</f>
        <v>0</v>
      </c>
      <c r="G28" s="235"/>
    </row>
    <row r="29" spans="1:7" ht="19.95" customHeight="1" thickTop="1" thickBot="1" x14ac:dyDescent="0.35">
      <c r="A29" s="174" t="s">
        <v>475</v>
      </c>
      <c r="B29" s="105" t="s">
        <v>17</v>
      </c>
      <c r="C29" s="105"/>
      <c r="D29" s="105"/>
      <c r="E29" s="233">
        <f>F29</f>
        <v>0</v>
      </c>
      <c r="F29" s="234">
        <f>+'Fringe-Non staff Serv-Page 3'!F33</f>
        <v>0</v>
      </c>
      <c r="G29" s="235"/>
    </row>
    <row r="30" spans="1:7" ht="19.95" customHeight="1" thickTop="1" thickBot="1" x14ac:dyDescent="0.35">
      <c r="A30" s="174" t="s">
        <v>476</v>
      </c>
      <c r="B30" s="105" t="s">
        <v>471</v>
      </c>
      <c r="C30" s="105"/>
      <c r="D30" s="105"/>
      <c r="E30" s="233">
        <f>F30</f>
        <v>0</v>
      </c>
      <c r="F30" s="234">
        <f>+'Fringe-Non staff Serv-Page 3'!F38</f>
        <v>0</v>
      </c>
      <c r="G30" s="235"/>
    </row>
    <row r="31" spans="1:7" ht="19.95" customHeight="1" thickTop="1" thickBot="1" x14ac:dyDescent="0.35">
      <c r="A31" s="174" t="s">
        <v>477</v>
      </c>
      <c r="B31" s="105" t="s">
        <v>472</v>
      </c>
      <c r="C31" s="105"/>
      <c r="D31" s="105"/>
      <c r="E31" s="233">
        <f>F31</f>
        <v>0</v>
      </c>
      <c r="F31" s="234">
        <f>+'Fringe-Non staff Serv-Page 3'!F44</f>
        <v>0</v>
      </c>
      <c r="G31" s="235"/>
    </row>
    <row r="32" spans="1:7" ht="19.95" customHeight="1" thickTop="1" thickBot="1" x14ac:dyDescent="0.35">
      <c r="A32" s="33" t="s">
        <v>469</v>
      </c>
      <c r="B32" s="105"/>
      <c r="C32" s="105"/>
      <c r="D32" s="105"/>
      <c r="E32" s="238">
        <f>SUM(E27:E31)</f>
        <v>0</v>
      </c>
      <c r="F32" s="241">
        <f>SUM(F27:F31)</f>
        <v>0</v>
      </c>
      <c r="G32" s="235"/>
    </row>
    <row r="33" spans="1:7" ht="19.95" customHeight="1" thickBot="1" x14ac:dyDescent="0.3">
      <c r="A33" s="8"/>
      <c r="B33" s="5" t="s">
        <v>18</v>
      </c>
      <c r="C33" s="105"/>
      <c r="D33" s="105"/>
      <c r="E33" s="240"/>
      <c r="F33" s="240"/>
      <c r="G33" s="240"/>
    </row>
    <row r="34" spans="1:7" ht="19.95" customHeight="1" thickBot="1" x14ac:dyDescent="0.35">
      <c r="A34" s="2" t="s">
        <v>19</v>
      </c>
      <c r="B34" s="105" t="s">
        <v>20</v>
      </c>
      <c r="C34" s="105"/>
      <c r="D34" s="105"/>
      <c r="E34" s="233">
        <f>+F34</f>
        <v>0</v>
      </c>
      <c r="F34" s="234">
        <f>+'OTPS-Page4'!F11</f>
        <v>0</v>
      </c>
      <c r="G34" s="242"/>
    </row>
    <row r="35" spans="1:7" ht="19.95" customHeight="1" thickBot="1" x14ac:dyDescent="0.35">
      <c r="A35" s="2" t="s">
        <v>21</v>
      </c>
      <c r="B35" s="105" t="s">
        <v>22</v>
      </c>
      <c r="C35" s="105"/>
      <c r="D35" s="105"/>
      <c r="E35" s="233">
        <f t="shared" ref="E35:E40" si="0">F35</f>
        <v>0</v>
      </c>
      <c r="F35" s="234">
        <f>'OTPS-Page4'!G15</f>
        <v>0</v>
      </c>
      <c r="G35" s="242"/>
    </row>
    <row r="36" spans="1:7" ht="19.95" customHeight="1" thickBot="1" x14ac:dyDescent="0.35">
      <c r="A36" s="2" t="s">
        <v>23</v>
      </c>
      <c r="B36" s="105" t="s">
        <v>24</v>
      </c>
      <c r="C36" s="105"/>
      <c r="D36" s="105"/>
      <c r="E36" s="233">
        <f t="shared" si="0"/>
        <v>0</v>
      </c>
      <c r="F36" s="234">
        <f>'OTPS-Page4'!G24</f>
        <v>0</v>
      </c>
      <c r="G36" s="242"/>
    </row>
    <row r="37" spans="1:7" ht="19.95" customHeight="1" thickBot="1" x14ac:dyDescent="0.35">
      <c r="A37" s="2" t="s">
        <v>25</v>
      </c>
      <c r="B37" s="105" t="s">
        <v>513</v>
      </c>
      <c r="C37" s="105"/>
      <c r="D37" s="105"/>
      <c r="E37" s="233">
        <f t="shared" si="0"/>
        <v>0</v>
      </c>
      <c r="F37" s="234">
        <f>'OTPS-Page4'!G28</f>
        <v>0</v>
      </c>
      <c r="G37" s="242"/>
    </row>
    <row r="38" spans="1:7" ht="19.95" customHeight="1" thickBot="1" x14ac:dyDescent="0.35">
      <c r="A38" s="2" t="s">
        <v>26</v>
      </c>
      <c r="B38" s="105" t="s">
        <v>27</v>
      </c>
      <c r="C38" s="105"/>
      <c r="D38" s="105"/>
      <c r="E38" s="233">
        <f t="shared" si="0"/>
        <v>0</v>
      </c>
      <c r="F38" s="234">
        <f>'OTPS-Page4'!G35</f>
        <v>0</v>
      </c>
      <c r="G38" s="242"/>
    </row>
    <row r="39" spans="1:7" ht="19.95" customHeight="1" thickBot="1" x14ac:dyDescent="0.35">
      <c r="A39" s="2" t="s">
        <v>28</v>
      </c>
      <c r="B39" s="105" t="s">
        <v>29</v>
      </c>
      <c r="C39" s="105"/>
      <c r="D39" s="105"/>
      <c r="E39" s="233">
        <f t="shared" si="0"/>
        <v>0</v>
      </c>
      <c r="F39" s="243">
        <f>'OTPS-Page4'!G37</f>
        <v>0</v>
      </c>
      <c r="G39" s="242"/>
    </row>
    <row r="40" spans="1:7" ht="19.95" customHeight="1" thickBot="1" x14ac:dyDescent="0.35">
      <c r="A40" s="2" t="s">
        <v>30</v>
      </c>
      <c r="B40" s="105" t="s">
        <v>479</v>
      </c>
      <c r="C40" s="105"/>
      <c r="D40" s="105"/>
      <c r="E40" s="233">
        <f t="shared" si="0"/>
        <v>0</v>
      </c>
      <c r="F40" s="236">
        <f>'OTPS-Page4'!G39</f>
        <v>0</v>
      </c>
      <c r="G40" s="242"/>
    </row>
    <row r="41" spans="1:7" ht="19.95" customHeight="1" thickTop="1" thickBot="1" x14ac:dyDescent="0.35">
      <c r="A41" s="2" t="s">
        <v>31</v>
      </c>
      <c r="B41" s="105" t="s">
        <v>32</v>
      </c>
      <c r="C41" s="105"/>
      <c r="D41" s="105"/>
      <c r="E41" s="234">
        <f>G41</f>
        <v>0</v>
      </c>
      <c r="F41" s="235"/>
      <c r="G41" s="244">
        <f>'OTPS-Page4'!H47</f>
        <v>0</v>
      </c>
    </row>
    <row r="42" spans="1:7" ht="17.25" customHeight="1" thickTop="1" thickBot="1" x14ac:dyDescent="0.35">
      <c r="A42" s="40" t="s">
        <v>61</v>
      </c>
      <c r="B42" s="105" t="s">
        <v>58</v>
      </c>
      <c r="C42" s="105"/>
      <c r="D42" s="105"/>
      <c r="E42" s="234">
        <f>+G42</f>
        <v>0</v>
      </c>
      <c r="F42" s="235"/>
      <c r="G42" s="245">
        <f>+'OTPS-Page4'!H50</f>
        <v>0</v>
      </c>
    </row>
    <row r="43" spans="1:7" ht="19.5" hidden="1" customHeight="1" thickBot="1" x14ac:dyDescent="0.35">
      <c r="A43" s="40" t="s">
        <v>62</v>
      </c>
      <c r="B43" s="105" t="s">
        <v>60</v>
      </c>
      <c r="C43" s="105"/>
      <c r="D43" s="105"/>
      <c r="E43" s="246">
        <f>+'OTPS-Page4'!F53</f>
        <v>0</v>
      </c>
      <c r="F43" s="247">
        <f>+E43</f>
        <v>0</v>
      </c>
      <c r="G43" s="248"/>
    </row>
    <row r="44" spans="1:7" ht="19.95" customHeight="1" thickTop="1" thickBot="1" x14ac:dyDescent="0.35">
      <c r="A44" s="1" t="s">
        <v>33</v>
      </c>
      <c r="B44" s="105"/>
      <c r="C44" s="105"/>
      <c r="D44" s="105"/>
      <c r="E44" s="238">
        <f>SUM(E34:E43)</f>
        <v>0</v>
      </c>
      <c r="F44" s="238">
        <f>SUM(F34:F43)</f>
        <v>0</v>
      </c>
      <c r="G44" s="249">
        <f>SUM(G41:G42)</f>
        <v>0</v>
      </c>
    </row>
    <row r="45" spans="1:7" ht="19.95" customHeight="1" thickBot="1" x14ac:dyDescent="0.35">
      <c r="A45" s="105"/>
      <c r="B45" s="105"/>
      <c r="C45" s="105"/>
      <c r="D45" s="105"/>
      <c r="E45" s="247"/>
      <c r="F45" s="247"/>
      <c r="G45" s="247"/>
    </row>
    <row r="46" spans="1:7" ht="19.95" customHeight="1" thickBot="1" x14ac:dyDescent="0.35">
      <c r="A46" s="1" t="s">
        <v>34</v>
      </c>
      <c r="B46" s="105"/>
      <c r="C46" s="105"/>
      <c r="D46" s="105"/>
      <c r="E46" s="238">
        <f>E44+E32+E25</f>
        <v>0</v>
      </c>
      <c r="F46" s="238">
        <f>F44+F32+F25</f>
        <v>0</v>
      </c>
      <c r="G46" s="238">
        <f>G44+G25</f>
        <v>0</v>
      </c>
    </row>
    <row r="47" spans="1:7" ht="19.95" customHeight="1" x14ac:dyDescent="0.3">
      <c r="A47" s="133" t="s">
        <v>552</v>
      </c>
    </row>
    <row r="48" spans="1:7" ht="19.5" customHeight="1" x14ac:dyDescent="0.3">
      <c r="A48" s="133" t="s">
        <v>482</v>
      </c>
    </row>
    <row r="49" spans="1:7" ht="19.5" customHeight="1" x14ac:dyDescent="0.3">
      <c r="A49" s="1" t="s">
        <v>455</v>
      </c>
    </row>
    <row r="50" spans="1:7" ht="19.95" customHeight="1" x14ac:dyDescent="0.3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5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5">
      <c r="A53" s="9"/>
    </row>
    <row r="57" spans="1:7" x14ac:dyDescent="0.25">
      <c r="A57" s="9"/>
    </row>
    <row r="58" spans="1:7" x14ac:dyDescent="0.25">
      <c r="A58" s="9"/>
    </row>
  </sheetData>
  <sheetProtection algorithmName="SHA-512" hashValue="wy7PkGD2ZJz+fU+VSqNXMAxQ2wMDvABNPFdb472KlXJlV4Entc4v0EOw3wDkfM+oUZYD8+qGq99BNpl+W92P3w==" saltValue="fyHBq6PiSU2Vep2ox3rJBA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A1:G1"/>
    <mergeCell ref="A3:G3"/>
    <mergeCell ref="F8:G8"/>
    <mergeCell ref="D5:E5"/>
    <mergeCell ref="B13:C13"/>
    <mergeCell ref="A2:G2"/>
    <mergeCell ref="B15:C15"/>
    <mergeCell ref="B11:C11"/>
    <mergeCell ref="B7:E7"/>
    <mergeCell ref="B8:E8"/>
    <mergeCell ref="B9:E9"/>
    <mergeCell ref="B10:C10"/>
    <mergeCell ref="B12:C12"/>
    <mergeCell ref="B14:C14"/>
  </mergeCells>
  <phoneticPr fontId="6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/>
    <dataValidation allowBlank="1" showInputMessage="1" showErrorMessage="1" promptTitle="SUI" prompt="State Unemployment Insurance number" sqref="E15"/>
    <dataValidation allowBlank="1" showInputMessage="1" showErrorMessage="1" promptTitle="EIN #" prompt="9 digit Federal Employer Identification Number" sqref="B15:C15"/>
  </dataValidations>
  <pageMargins left="0.75" right="0.5" top="0.5" bottom="0.5" header="0.5" footer="0.5"/>
  <pageSetup scale="70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>
      <selection activeCell="I7" sqref="I7"/>
    </sheetView>
  </sheetViews>
  <sheetFormatPr defaultColWidth="11.453125" defaultRowHeight="15" x14ac:dyDescent="0.25"/>
  <cols>
    <col min="1" max="1" width="5.08984375" style="26" customWidth="1"/>
    <col min="2" max="2" width="8" style="26" customWidth="1"/>
    <col min="3" max="3" width="25.90625" style="26" customWidth="1"/>
    <col min="4" max="4" width="8.453125" style="26" customWidth="1"/>
    <col min="5" max="5" width="7" style="26" customWidth="1"/>
    <col min="6" max="6" width="5.36328125" style="26" customWidth="1"/>
    <col min="7" max="7" width="10" style="26" customWidth="1"/>
    <col min="8" max="8" width="15.81640625" style="59" customWidth="1"/>
    <col min="9" max="9" width="12" style="26" customWidth="1"/>
    <col min="10" max="10" width="15.81640625" style="26" customWidth="1"/>
    <col min="11" max="11" width="17.6328125" style="257" customWidth="1"/>
    <col min="12" max="12" width="22.81640625" style="26" customWidth="1"/>
    <col min="13" max="16384" width="11.453125" style="26"/>
  </cols>
  <sheetData>
    <row r="1" spans="1:15" ht="29.25" customHeight="1" x14ac:dyDescent="0.25">
      <c r="A1" s="288" t="s">
        <v>558</v>
      </c>
      <c r="B1" s="275"/>
      <c r="C1" s="275"/>
      <c r="D1" s="275"/>
      <c r="E1" s="275"/>
      <c r="F1" s="275"/>
      <c r="G1" s="275"/>
      <c r="H1" s="275"/>
      <c r="I1" s="275"/>
      <c r="J1" s="275"/>
      <c r="K1" s="52"/>
    </row>
    <row r="2" spans="1:15" ht="17.25" customHeight="1" x14ac:dyDescent="0.3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600000000000001" x14ac:dyDescent="0.3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2" thickBot="1" x14ac:dyDescent="0.35">
      <c r="A4" s="306" t="s">
        <v>559</v>
      </c>
      <c r="B4" s="306"/>
      <c r="C4" s="306"/>
      <c r="D4" s="306"/>
      <c r="E4" s="306"/>
      <c r="F4" s="306"/>
      <c r="G4" s="306"/>
      <c r="H4" s="306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3">
      <c r="A5" s="135"/>
      <c r="B5" s="310" t="s">
        <v>73</v>
      </c>
      <c r="C5" s="311"/>
      <c r="D5" s="311"/>
      <c r="E5" s="311"/>
      <c r="F5" s="311"/>
      <c r="G5" s="311"/>
      <c r="H5" s="311"/>
      <c r="I5" s="311"/>
      <c r="J5" s="312"/>
      <c r="K5" s="258"/>
    </row>
    <row r="6" spans="1:15" ht="38.25" customHeight="1" thickTop="1" thickBot="1" x14ac:dyDescent="0.35">
      <c r="A6" s="48" t="s">
        <v>68</v>
      </c>
      <c r="B6" s="48" t="s">
        <v>72</v>
      </c>
      <c r="C6" s="307" t="s">
        <v>514</v>
      </c>
      <c r="D6" s="313"/>
      <c r="E6" s="313"/>
      <c r="F6" s="314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3">
      <c r="A7" s="91"/>
      <c r="B7" s="305"/>
      <c r="C7" s="303"/>
      <c r="D7" s="303"/>
      <c r="E7" s="303"/>
      <c r="F7" s="304"/>
      <c r="G7" s="92"/>
      <c r="H7" s="152"/>
      <c r="I7" s="251" t="str">
        <f>IF(H7=0,"",J7/H7)</f>
        <v/>
      </c>
      <c r="J7" s="100"/>
      <c r="L7" s="261"/>
      <c r="M7" s="260"/>
      <c r="N7" s="261"/>
      <c r="O7" s="260"/>
    </row>
    <row r="8" spans="1:15" ht="24.75" customHeight="1" x14ac:dyDescent="0.3">
      <c r="A8" s="91"/>
      <c r="B8" s="305"/>
      <c r="C8" s="303"/>
      <c r="D8" s="303"/>
      <c r="E8" s="303"/>
      <c r="F8" s="304"/>
      <c r="G8" s="92"/>
      <c r="H8" s="152"/>
      <c r="I8" s="250" t="str">
        <f t="shared" ref="I8:I23" si="0">IF(H8=0,"",J8/H8)</f>
        <v/>
      </c>
      <c r="J8" s="100"/>
      <c r="K8" s="260"/>
      <c r="L8" s="261"/>
      <c r="M8" s="260"/>
      <c r="N8" s="261"/>
      <c r="O8" s="260"/>
    </row>
    <row r="9" spans="1:15" ht="24.75" customHeight="1" x14ac:dyDescent="0.3">
      <c r="A9" s="91"/>
      <c r="B9" s="305"/>
      <c r="C9" s="303"/>
      <c r="D9" s="303"/>
      <c r="E9" s="303"/>
      <c r="F9" s="304"/>
      <c r="G9" s="92"/>
      <c r="H9" s="152"/>
      <c r="I9" s="250" t="str">
        <f t="shared" si="0"/>
        <v/>
      </c>
      <c r="J9" s="100"/>
      <c r="K9" s="260"/>
      <c r="L9" s="260"/>
      <c r="M9" s="260"/>
      <c r="N9" s="261"/>
      <c r="O9" s="260"/>
    </row>
    <row r="10" spans="1:15" ht="24.75" customHeight="1" x14ac:dyDescent="0.3">
      <c r="A10" s="91"/>
      <c r="B10" s="305"/>
      <c r="C10" s="303"/>
      <c r="D10" s="303"/>
      <c r="E10" s="303"/>
      <c r="F10" s="304"/>
      <c r="G10" s="92"/>
      <c r="H10" s="152"/>
      <c r="I10" s="250" t="str">
        <f t="shared" si="0"/>
        <v/>
      </c>
      <c r="J10" s="100"/>
      <c r="K10" s="260"/>
      <c r="L10" s="261"/>
      <c r="M10" s="260"/>
      <c r="N10" s="261"/>
      <c r="O10" s="260"/>
    </row>
    <row r="11" spans="1:15" ht="24.75" customHeight="1" x14ac:dyDescent="0.3">
      <c r="A11" s="91"/>
      <c r="B11" s="305"/>
      <c r="C11" s="303"/>
      <c r="D11" s="303"/>
      <c r="E11" s="303"/>
      <c r="F11" s="304"/>
      <c r="G11" s="92"/>
      <c r="H11" s="152"/>
      <c r="I11" s="250" t="str">
        <f t="shared" si="0"/>
        <v/>
      </c>
      <c r="J11" s="100"/>
      <c r="K11" s="260"/>
      <c r="L11" s="261"/>
      <c r="M11" s="260"/>
      <c r="N11" s="261"/>
      <c r="O11" s="260"/>
    </row>
    <row r="12" spans="1:15" ht="24.75" customHeight="1" x14ac:dyDescent="0.3">
      <c r="A12" s="91"/>
      <c r="B12" s="305"/>
      <c r="C12" s="303"/>
      <c r="D12" s="303"/>
      <c r="E12" s="303"/>
      <c r="F12" s="304"/>
      <c r="G12" s="92"/>
      <c r="H12" s="152"/>
      <c r="I12" s="250" t="str">
        <f t="shared" si="0"/>
        <v/>
      </c>
      <c r="J12" s="100"/>
      <c r="K12" s="260"/>
      <c r="L12" s="261"/>
      <c r="M12" s="260"/>
      <c r="N12" s="261"/>
      <c r="O12" s="260"/>
    </row>
    <row r="13" spans="1:15" ht="24.75" customHeight="1" x14ac:dyDescent="0.3">
      <c r="A13" s="91"/>
      <c r="B13" s="305"/>
      <c r="C13" s="303"/>
      <c r="D13" s="303"/>
      <c r="E13" s="303"/>
      <c r="F13" s="304"/>
      <c r="G13" s="92"/>
      <c r="H13" s="152"/>
      <c r="I13" s="250" t="str">
        <f t="shared" si="0"/>
        <v/>
      </c>
      <c r="J13" s="100"/>
      <c r="K13" s="260"/>
      <c r="L13" s="261"/>
      <c r="M13" s="260"/>
      <c r="N13" s="261"/>
      <c r="O13" s="260"/>
    </row>
    <row r="14" spans="1:15" ht="24.75" customHeight="1" x14ac:dyDescent="0.3">
      <c r="A14" s="91"/>
      <c r="B14" s="305"/>
      <c r="C14" s="303"/>
      <c r="D14" s="303"/>
      <c r="E14" s="303"/>
      <c r="F14" s="304"/>
      <c r="G14" s="92"/>
      <c r="H14" s="152"/>
      <c r="I14" s="250" t="str">
        <f t="shared" si="0"/>
        <v/>
      </c>
      <c r="J14" s="100"/>
      <c r="K14" s="260"/>
      <c r="L14" s="261"/>
      <c r="M14" s="260"/>
      <c r="N14" s="261"/>
      <c r="O14" s="260"/>
    </row>
    <row r="15" spans="1:15" ht="24.75" customHeight="1" x14ac:dyDescent="0.3">
      <c r="A15" s="91"/>
      <c r="B15" s="305"/>
      <c r="C15" s="303"/>
      <c r="D15" s="303"/>
      <c r="E15" s="303"/>
      <c r="F15" s="304"/>
      <c r="G15" s="92"/>
      <c r="H15" s="152"/>
      <c r="I15" s="250" t="str">
        <f t="shared" si="0"/>
        <v/>
      </c>
      <c r="J15" s="100"/>
      <c r="K15" s="260"/>
      <c r="L15" s="261"/>
      <c r="M15" s="260"/>
      <c r="N15" s="261"/>
      <c r="O15" s="260"/>
    </row>
    <row r="16" spans="1:15" ht="24.75" customHeight="1" x14ac:dyDescent="0.3">
      <c r="A16" s="91"/>
      <c r="B16" s="305"/>
      <c r="C16" s="303"/>
      <c r="D16" s="303"/>
      <c r="E16" s="303"/>
      <c r="F16" s="304"/>
      <c r="G16" s="92"/>
      <c r="H16" s="152"/>
      <c r="I16" s="250" t="str">
        <f t="shared" si="0"/>
        <v/>
      </c>
      <c r="J16" s="100"/>
      <c r="K16" s="260"/>
      <c r="L16" s="261"/>
      <c r="M16" s="260"/>
      <c r="N16" s="261"/>
      <c r="O16" s="260"/>
    </row>
    <row r="17" spans="1:15" ht="24.75" customHeight="1" x14ac:dyDescent="0.3">
      <c r="A17" s="91"/>
      <c r="B17" s="305"/>
      <c r="C17" s="303"/>
      <c r="D17" s="303"/>
      <c r="E17" s="303"/>
      <c r="F17" s="304"/>
      <c r="G17" s="92"/>
      <c r="H17" s="152"/>
      <c r="I17" s="250" t="str">
        <f t="shared" si="0"/>
        <v/>
      </c>
      <c r="J17" s="100"/>
      <c r="K17" s="260"/>
      <c r="L17" s="261"/>
      <c r="M17" s="260"/>
      <c r="N17" s="261"/>
      <c r="O17" s="260"/>
    </row>
    <row r="18" spans="1:15" ht="24.75" customHeight="1" x14ac:dyDescent="0.3">
      <c r="A18" s="91"/>
      <c r="B18" s="305"/>
      <c r="C18" s="303"/>
      <c r="D18" s="303"/>
      <c r="E18" s="303"/>
      <c r="F18" s="304"/>
      <c r="G18" s="92"/>
      <c r="H18" s="152"/>
      <c r="I18" s="250" t="str">
        <f t="shared" si="0"/>
        <v/>
      </c>
      <c r="J18" s="100"/>
      <c r="K18" s="260"/>
      <c r="L18" s="261"/>
      <c r="M18" s="260"/>
      <c r="N18" s="261"/>
      <c r="O18" s="260"/>
    </row>
    <row r="19" spans="1:15" ht="24.75" customHeight="1" x14ac:dyDescent="0.3">
      <c r="A19" s="91"/>
      <c r="B19" s="305"/>
      <c r="C19" s="303"/>
      <c r="D19" s="303"/>
      <c r="E19" s="303"/>
      <c r="F19" s="304"/>
      <c r="G19" s="92"/>
      <c r="H19" s="152"/>
      <c r="I19" s="250" t="str">
        <f t="shared" si="0"/>
        <v/>
      </c>
      <c r="J19" s="100"/>
      <c r="K19" s="260"/>
      <c r="L19" s="261"/>
      <c r="M19" s="260"/>
      <c r="N19" s="261"/>
      <c r="O19" s="260"/>
    </row>
    <row r="20" spans="1:15" ht="24.75" customHeight="1" x14ac:dyDescent="0.3">
      <c r="A20" s="91"/>
      <c r="B20" s="305"/>
      <c r="C20" s="303"/>
      <c r="D20" s="303"/>
      <c r="E20" s="303"/>
      <c r="F20" s="304"/>
      <c r="G20" s="92"/>
      <c r="H20" s="152"/>
      <c r="I20" s="250" t="str">
        <f t="shared" si="0"/>
        <v/>
      </c>
      <c r="J20" s="100"/>
      <c r="K20" s="260"/>
      <c r="L20" s="261"/>
      <c r="M20" s="260"/>
      <c r="N20" s="261"/>
      <c r="O20" s="260"/>
    </row>
    <row r="21" spans="1:15" ht="24.75" customHeight="1" x14ac:dyDescent="0.3">
      <c r="A21" s="91"/>
      <c r="B21" s="305"/>
      <c r="C21" s="303"/>
      <c r="D21" s="303"/>
      <c r="E21" s="303"/>
      <c r="F21" s="304"/>
      <c r="G21" s="92"/>
      <c r="H21" s="152"/>
      <c r="I21" s="250" t="str">
        <f t="shared" si="0"/>
        <v/>
      </c>
      <c r="J21" s="100"/>
      <c r="K21" s="260"/>
      <c r="L21" s="261"/>
      <c r="M21" s="260"/>
      <c r="N21" s="261"/>
      <c r="O21" s="260"/>
    </row>
    <row r="22" spans="1:15" ht="24.75" customHeight="1" x14ac:dyDescent="0.3">
      <c r="A22" s="91"/>
      <c r="B22" s="305"/>
      <c r="C22" s="303"/>
      <c r="D22" s="303"/>
      <c r="E22" s="303"/>
      <c r="F22" s="304"/>
      <c r="G22" s="92"/>
      <c r="H22" s="152"/>
      <c r="I22" s="250" t="str">
        <f t="shared" si="0"/>
        <v/>
      </c>
      <c r="J22" s="100"/>
      <c r="K22" s="260"/>
      <c r="L22" s="261"/>
      <c r="M22" s="260"/>
      <c r="N22" s="261"/>
      <c r="O22" s="260"/>
    </row>
    <row r="23" spans="1:15" ht="24.75" customHeight="1" thickBot="1" x14ac:dyDescent="0.35">
      <c r="A23" s="93"/>
      <c r="B23" s="305"/>
      <c r="C23" s="303"/>
      <c r="D23" s="303"/>
      <c r="E23" s="303"/>
      <c r="F23" s="304"/>
      <c r="G23" s="92"/>
      <c r="H23" s="152"/>
      <c r="I23" s="250" t="str">
        <f t="shared" si="0"/>
        <v/>
      </c>
      <c r="J23" s="100"/>
      <c r="K23" s="260"/>
      <c r="L23" s="261"/>
      <c r="M23" s="260"/>
      <c r="N23" s="261"/>
      <c r="O23" s="260"/>
    </row>
    <row r="24" spans="1:15" ht="21" customHeight="1" thickTop="1" thickBot="1" x14ac:dyDescent="0.35">
      <c r="A24" s="271"/>
      <c r="B24" s="269"/>
      <c r="C24" s="194"/>
      <c r="D24" s="195"/>
      <c r="E24" s="194"/>
      <c r="F24" s="194"/>
      <c r="G24" s="196"/>
      <c r="H24" s="58"/>
      <c r="I24" s="193" t="s">
        <v>74</v>
      </c>
      <c r="J24" s="94">
        <f>SUM(J7:J23)</f>
        <v>0</v>
      </c>
      <c r="K24" s="260"/>
      <c r="L24" s="261"/>
      <c r="M24" s="260"/>
      <c r="N24" s="261"/>
      <c r="O24" s="260"/>
    </row>
    <row r="25" spans="1:15" s="45" customFormat="1" ht="49.5" customHeight="1" thickTop="1" thickBot="1" x14ac:dyDescent="0.3">
      <c r="A25" s="270"/>
      <c r="B25" s="310" t="s">
        <v>525</v>
      </c>
      <c r="C25" s="311"/>
      <c r="D25" s="311"/>
      <c r="E25" s="311"/>
      <c r="F25" s="311"/>
      <c r="G25" s="311"/>
      <c r="H25" s="311"/>
      <c r="I25" s="311"/>
      <c r="J25" s="312"/>
      <c r="K25" s="260"/>
      <c r="L25" s="261"/>
      <c r="M25" s="260"/>
      <c r="N25" s="261"/>
      <c r="O25" s="260"/>
    </row>
    <row r="26" spans="1:15" ht="46.5" customHeight="1" thickTop="1" thickBot="1" x14ac:dyDescent="0.3">
      <c r="A26" s="49" t="s">
        <v>68</v>
      </c>
      <c r="B26" s="48" t="s">
        <v>72</v>
      </c>
      <c r="C26" s="307" t="s">
        <v>514</v>
      </c>
      <c r="D26" s="308"/>
      <c r="E26" s="308"/>
      <c r="F26" s="308"/>
      <c r="G26" s="309"/>
      <c r="H26" s="95" t="s">
        <v>65</v>
      </c>
      <c r="I26" s="96" t="s">
        <v>66</v>
      </c>
      <c r="J26" s="97" t="s">
        <v>67</v>
      </c>
      <c r="K26" s="260"/>
      <c r="L26" s="261"/>
      <c r="M26" s="260"/>
      <c r="N26" s="261"/>
      <c r="O26" s="260"/>
    </row>
    <row r="27" spans="1:15" ht="21" customHeight="1" thickTop="1" x14ac:dyDescent="0.3">
      <c r="A27" s="98"/>
      <c r="B27" s="302"/>
      <c r="C27" s="303"/>
      <c r="D27" s="303"/>
      <c r="E27" s="303"/>
      <c r="F27" s="303"/>
      <c r="G27" s="304"/>
      <c r="H27" s="82"/>
      <c r="I27" s="99"/>
      <c r="J27" s="100"/>
      <c r="K27" s="260"/>
      <c r="L27" s="261"/>
      <c r="M27" s="260"/>
      <c r="N27" s="261"/>
      <c r="O27" s="260"/>
    </row>
    <row r="28" spans="1:15" ht="21" customHeight="1" x14ac:dyDescent="0.3">
      <c r="A28" s="91"/>
      <c r="B28" s="302"/>
      <c r="C28" s="303"/>
      <c r="D28" s="303"/>
      <c r="E28" s="303"/>
      <c r="F28" s="303"/>
      <c r="G28" s="304"/>
      <c r="H28" s="82"/>
      <c r="I28" s="99"/>
      <c r="J28" s="100"/>
      <c r="K28" s="260"/>
      <c r="L28" s="261"/>
      <c r="M28" s="260"/>
      <c r="N28" s="261"/>
      <c r="O28" s="260"/>
    </row>
    <row r="29" spans="1:15" ht="21" customHeight="1" x14ac:dyDescent="0.3">
      <c r="A29" s="91"/>
      <c r="B29" s="302"/>
      <c r="C29" s="303"/>
      <c r="D29" s="303"/>
      <c r="E29" s="303"/>
      <c r="F29" s="303"/>
      <c r="G29" s="304"/>
      <c r="H29" s="82"/>
      <c r="I29" s="99"/>
      <c r="J29" s="100"/>
      <c r="K29" s="260"/>
      <c r="L29" s="261"/>
      <c r="M29" s="260"/>
      <c r="N29" s="261"/>
      <c r="O29" s="260"/>
    </row>
    <row r="30" spans="1:15" ht="21" customHeight="1" x14ac:dyDescent="0.3">
      <c r="A30" s="91"/>
      <c r="B30" s="302"/>
      <c r="C30" s="303"/>
      <c r="D30" s="303"/>
      <c r="E30" s="303"/>
      <c r="F30" s="303"/>
      <c r="G30" s="304"/>
      <c r="H30" s="82"/>
      <c r="I30" s="99"/>
      <c r="J30" s="100"/>
      <c r="K30" s="260"/>
      <c r="L30" s="261"/>
      <c r="M30" s="260"/>
      <c r="N30" s="261"/>
      <c r="O30" s="260"/>
    </row>
    <row r="31" spans="1:15" ht="21" customHeight="1" x14ac:dyDescent="0.3">
      <c r="A31" s="91"/>
      <c r="B31" s="302"/>
      <c r="C31" s="303"/>
      <c r="D31" s="303"/>
      <c r="E31" s="303"/>
      <c r="F31" s="303"/>
      <c r="G31" s="304"/>
      <c r="H31" s="82"/>
      <c r="I31" s="99"/>
      <c r="J31" s="100"/>
      <c r="K31" s="260"/>
      <c r="L31" s="261"/>
      <c r="M31" s="260"/>
      <c r="N31" s="261"/>
      <c r="O31" s="260"/>
    </row>
    <row r="32" spans="1:15" ht="21" customHeight="1" x14ac:dyDescent="0.3">
      <c r="A32" s="91"/>
      <c r="B32" s="302"/>
      <c r="C32" s="303"/>
      <c r="D32" s="303"/>
      <c r="E32" s="303"/>
      <c r="F32" s="303"/>
      <c r="G32" s="304"/>
      <c r="H32" s="82"/>
      <c r="I32" s="99"/>
      <c r="J32" s="100"/>
      <c r="K32" s="260"/>
      <c r="L32" s="261"/>
      <c r="M32" s="260"/>
      <c r="N32" s="261"/>
      <c r="O32" s="260"/>
    </row>
    <row r="33" spans="1:15" ht="21" customHeight="1" x14ac:dyDescent="0.3">
      <c r="A33" s="91"/>
      <c r="B33" s="302"/>
      <c r="C33" s="303"/>
      <c r="D33" s="303"/>
      <c r="E33" s="303"/>
      <c r="F33" s="303"/>
      <c r="G33" s="304"/>
      <c r="H33" s="82"/>
      <c r="I33" s="99"/>
      <c r="J33" s="100"/>
      <c r="K33" s="260"/>
      <c r="L33" s="261"/>
      <c r="M33" s="260"/>
      <c r="N33" s="261"/>
      <c r="O33" s="260"/>
    </row>
    <row r="34" spans="1:15" ht="21" customHeight="1" x14ac:dyDescent="0.3">
      <c r="A34" s="91"/>
      <c r="B34" s="302"/>
      <c r="C34" s="303"/>
      <c r="D34" s="303"/>
      <c r="E34" s="303"/>
      <c r="F34" s="303"/>
      <c r="G34" s="304"/>
      <c r="H34" s="82"/>
      <c r="I34" s="99"/>
      <c r="J34" s="100"/>
      <c r="K34" s="260"/>
      <c r="L34" s="261"/>
      <c r="M34" s="260"/>
      <c r="N34" s="261"/>
      <c r="O34" s="260"/>
    </row>
    <row r="35" spans="1:15" ht="21" customHeight="1" x14ac:dyDescent="0.3">
      <c r="A35" s="91"/>
      <c r="B35" s="302"/>
      <c r="C35" s="303"/>
      <c r="D35" s="303"/>
      <c r="E35" s="303"/>
      <c r="F35" s="303"/>
      <c r="G35" s="304"/>
      <c r="H35" s="82"/>
      <c r="I35" s="99"/>
      <c r="J35" s="100"/>
      <c r="K35" s="260"/>
      <c r="L35" s="261"/>
      <c r="M35" s="260"/>
      <c r="N35" s="261"/>
      <c r="O35" s="260"/>
    </row>
    <row r="36" spans="1:15" ht="21" customHeight="1" x14ac:dyDescent="0.3">
      <c r="A36" s="91"/>
      <c r="B36" s="302"/>
      <c r="C36" s="303"/>
      <c r="D36" s="303"/>
      <c r="E36" s="303"/>
      <c r="F36" s="303"/>
      <c r="G36" s="304"/>
      <c r="H36" s="82"/>
      <c r="I36" s="99"/>
      <c r="J36" s="100"/>
      <c r="K36" s="260"/>
      <c r="L36" s="261"/>
      <c r="M36" s="260"/>
      <c r="N36" s="261"/>
      <c r="O36" s="260"/>
    </row>
    <row r="37" spans="1:15" ht="21" customHeight="1" x14ac:dyDescent="0.3">
      <c r="A37" s="91"/>
      <c r="B37" s="302"/>
      <c r="C37" s="303"/>
      <c r="D37" s="303"/>
      <c r="E37" s="303"/>
      <c r="F37" s="303"/>
      <c r="G37" s="304"/>
      <c r="H37" s="82"/>
      <c r="I37" s="99"/>
      <c r="J37" s="100"/>
      <c r="K37" s="260"/>
      <c r="L37" s="261"/>
      <c r="M37" s="260"/>
      <c r="N37" s="261"/>
      <c r="O37" s="260"/>
    </row>
    <row r="38" spans="1:15" ht="21" customHeight="1" x14ac:dyDescent="0.3">
      <c r="A38" s="91"/>
      <c r="B38" s="302"/>
      <c r="C38" s="303"/>
      <c r="D38" s="303"/>
      <c r="E38" s="303"/>
      <c r="F38" s="303"/>
      <c r="G38" s="304"/>
      <c r="H38" s="82"/>
      <c r="I38" s="99"/>
      <c r="J38" s="100"/>
      <c r="K38" s="260"/>
      <c r="L38" s="261"/>
      <c r="M38" s="260"/>
      <c r="N38" s="261"/>
      <c r="O38" s="260"/>
    </row>
    <row r="39" spans="1:15" ht="21" customHeight="1" x14ac:dyDescent="0.3">
      <c r="A39" s="91"/>
      <c r="B39" s="302"/>
      <c r="C39" s="303"/>
      <c r="D39" s="303"/>
      <c r="E39" s="303"/>
      <c r="F39" s="303"/>
      <c r="G39" s="304"/>
      <c r="H39" s="82"/>
      <c r="I39" s="99"/>
      <c r="J39" s="100"/>
      <c r="K39" s="260"/>
      <c r="L39" s="261"/>
      <c r="M39" s="260"/>
      <c r="N39" s="261"/>
      <c r="O39" s="260"/>
    </row>
    <row r="40" spans="1:15" ht="21" customHeight="1" thickBot="1" x14ac:dyDescent="0.35">
      <c r="A40" s="93"/>
      <c r="B40" s="302"/>
      <c r="C40" s="303"/>
      <c r="D40" s="303"/>
      <c r="E40" s="303"/>
      <c r="F40" s="303"/>
      <c r="G40" s="304"/>
      <c r="H40" s="82"/>
      <c r="I40" s="99"/>
      <c r="J40" s="100"/>
      <c r="K40" s="260"/>
      <c r="L40" s="261"/>
      <c r="M40" s="260"/>
      <c r="N40" s="261"/>
      <c r="O40" s="260"/>
    </row>
    <row r="41" spans="1:15" ht="21" customHeight="1" thickTop="1" thickBot="1" x14ac:dyDescent="0.35">
      <c r="A41" s="271"/>
      <c r="B41" s="269"/>
      <c r="C41" s="194"/>
      <c r="D41" s="195"/>
      <c r="E41" s="194"/>
      <c r="F41" s="194"/>
      <c r="G41" s="197"/>
      <c r="H41" s="58"/>
      <c r="I41" s="193" t="s">
        <v>74</v>
      </c>
      <c r="J41" s="94">
        <f>SUM(J27:J40)</f>
        <v>0</v>
      </c>
      <c r="K41" s="260"/>
      <c r="L41" s="261"/>
      <c r="M41" s="260"/>
      <c r="N41" s="261"/>
      <c r="O41" s="260"/>
    </row>
    <row r="42" spans="1:15" ht="19.95" customHeight="1" thickTop="1" thickBot="1" x14ac:dyDescent="0.35">
      <c r="A42" s="142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60"/>
      <c r="L42" s="261"/>
      <c r="M42" s="260"/>
      <c r="N42" s="261"/>
      <c r="O42" s="260"/>
    </row>
    <row r="43" spans="1:15" ht="19.95" customHeight="1" thickTop="1" x14ac:dyDescent="0.25">
      <c r="A43" s="45" t="s">
        <v>524</v>
      </c>
      <c r="B43" s="45"/>
      <c r="C43" s="53"/>
    </row>
    <row r="44" spans="1:15" ht="19.95" customHeight="1" x14ac:dyDescent="0.35">
      <c r="A44" s="88" t="s">
        <v>453</v>
      </c>
      <c r="B44" s="229"/>
      <c r="C44" s="229"/>
      <c r="D44" s="229"/>
      <c r="E44" s="229"/>
      <c r="F44" s="229"/>
      <c r="G44" s="229"/>
      <c r="H44" s="230"/>
      <c r="I44" s="50"/>
      <c r="J44" s="50"/>
    </row>
    <row r="45" spans="1:15" ht="19.5" customHeight="1" x14ac:dyDescent="0.3">
      <c r="A45" s="226"/>
      <c r="B45" s="227"/>
      <c r="C45" s="227"/>
      <c r="D45" s="227"/>
      <c r="E45" s="227"/>
      <c r="F45" s="227"/>
      <c r="G45" s="227"/>
      <c r="H45" s="228"/>
    </row>
    <row r="46" spans="1:15" ht="23.1" customHeight="1" x14ac:dyDescent="0.25">
      <c r="A46" s="43"/>
      <c r="D46" s="52"/>
      <c r="E46" s="43" t="s">
        <v>39</v>
      </c>
      <c r="F46" s="43"/>
      <c r="G46" s="54"/>
    </row>
    <row r="47" spans="1:15" ht="16.5" customHeight="1" x14ac:dyDescent="0.3">
      <c r="A47" s="42"/>
      <c r="C47" s="43"/>
      <c r="D47" s="44"/>
      <c r="E47" s="44"/>
      <c r="F47" s="44"/>
      <c r="G47" s="44"/>
      <c r="H47" s="55"/>
      <c r="I47" s="44"/>
      <c r="J47" s="44"/>
      <c r="K47" s="259"/>
    </row>
    <row r="48" spans="1:15" ht="16.5" customHeight="1" x14ac:dyDescent="0.25"/>
    <row r="49" spans="1:2" ht="16.5" hidden="1" customHeight="1" x14ac:dyDescent="0.25">
      <c r="A49" s="101"/>
      <c r="B49" s="101" t="s">
        <v>327</v>
      </c>
    </row>
    <row r="50" spans="1:2" ht="16.5" hidden="1" customHeight="1" x14ac:dyDescent="0.25">
      <c r="A50" s="101"/>
      <c r="B50" s="101" t="s">
        <v>328</v>
      </c>
    </row>
    <row r="51" spans="1:2" ht="16.5" hidden="1" customHeight="1" x14ac:dyDescent="0.25">
      <c r="A51" s="101"/>
      <c r="B51" s="101" t="s">
        <v>329</v>
      </c>
    </row>
    <row r="52" spans="1:2" ht="16.5" hidden="1" customHeight="1" x14ac:dyDescent="0.25">
      <c r="A52" s="101"/>
      <c r="B52" s="101" t="s">
        <v>330</v>
      </c>
    </row>
    <row r="53" spans="1:2" ht="16.5" hidden="1" customHeight="1" x14ac:dyDescent="0.25">
      <c r="A53" s="101"/>
      <c r="B53" s="101" t="s">
        <v>331</v>
      </c>
    </row>
    <row r="54" spans="1:2" ht="16.5" hidden="1" customHeight="1" x14ac:dyDescent="0.25">
      <c r="A54" s="101"/>
      <c r="B54" s="101" t="s">
        <v>332</v>
      </c>
    </row>
    <row r="55" spans="1:2" ht="16.5" hidden="1" customHeight="1" x14ac:dyDescent="0.25">
      <c r="A55" s="101"/>
      <c r="B55" s="101" t="s">
        <v>333</v>
      </c>
    </row>
    <row r="56" spans="1:2" ht="16.5" hidden="1" customHeight="1" x14ac:dyDescent="0.25">
      <c r="A56" s="101"/>
      <c r="B56" s="101" t="s">
        <v>334</v>
      </c>
    </row>
    <row r="57" spans="1:2" ht="16.5" hidden="1" customHeight="1" x14ac:dyDescent="0.25">
      <c r="A57" s="101"/>
      <c r="B57" s="101" t="s">
        <v>335</v>
      </c>
    </row>
    <row r="58" spans="1:2" ht="16.5" hidden="1" customHeight="1" x14ac:dyDescent="0.25">
      <c r="A58" s="101"/>
      <c r="B58" s="101" t="s">
        <v>336</v>
      </c>
    </row>
    <row r="59" spans="1:2" ht="16.5" hidden="1" customHeight="1" x14ac:dyDescent="0.25">
      <c r="A59" s="101"/>
      <c r="B59" s="101" t="s">
        <v>337</v>
      </c>
    </row>
    <row r="60" spans="1:2" ht="16.5" hidden="1" customHeight="1" x14ac:dyDescent="0.25">
      <c r="A60" s="101"/>
      <c r="B60" s="101" t="s">
        <v>338</v>
      </c>
    </row>
    <row r="61" spans="1:2" ht="16.5" hidden="1" customHeight="1" x14ac:dyDescent="0.25">
      <c r="A61" s="101"/>
      <c r="B61" s="101" t="s">
        <v>339</v>
      </c>
    </row>
    <row r="62" spans="1:2" ht="16.5" hidden="1" customHeight="1" x14ac:dyDescent="0.25">
      <c r="A62" s="101"/>
      <c r="B62" s="101" t="s">
        <v>340</v>
      </c>
    </row>
    <row r="63" spans="1:2" ht="16.5" hidden="1" customHeight="1" x14ac:dyDescent="0.25">
      <c r="A63" s="101"/>
      <c r="B63" s="101" t="s">
        <v>341</v>
      </c>
    </row>
    <row r="64" spans="1:2" ht="16.5" hidden="1" customHeight="1" x14ac:dyDescent="0.25">
      <c r="A64" s="101"/>
      <c r="B64" s="101" t="s">
        <v>342</v>
      </c>
    </row>
    <row r="65" spans="1:2" ht="16.5" hidden="1" customHeight="1" x14ac:dyDescent="0.25">
      <c r="A65" s="101"/>
      <c r="B65" s="101" t="s">
        <v>343</v>
      </c>
    </row>
    <row r="66" spans="1:2" ht="16.5" hidden="1" customHeight="1" x14ac:dyDescent="0.25">
      <c r="A66" s="101"/>
      <c r="B66" s="101" t="s">
        <v>344</v>
      </c>
    </row>
    <row r="67" spans="1:2" ht="16.5" hidden="1" customHeight="1" x14ac:dyDescent="0.25">
      <c r="A67" s="101"/>
      <c r="B67" s="101" t="s">
        <v>345</v>
      </c>
    </row>
    <row r="68" spans="1:2" ht="16.5" hidden="1" customHeight="1" x14ac:dyDescent="0.25">
      <c r="A68" s="101"/>
      <c r="B68" s="101" t="s">
        <v>346</v>
      </c>
    </row>
    <row r="69" spans="1:2" ht="16.5" hidden="1" customHeight="1" x14ac:dyDescent="0.25">
      <c r="A69" s="101"/>
      <c r="B69" s="101" t="s">
        <v>347</v>
      </c>
    </row>
    <row r="70" spans="1:2" ht="16.5" hidden="1" customHeight="1" x14ac:dyDescent="0.25">
      <c r="A70" s="101"/>
      <c r="B70" s="101" t="s">
        <v>348</v>
      </c>
    </row>
    <row r="71" spans="1:2" ht="16.5" hidden="1" customHeight="1" x14ac:dyDescent="0.25">
      <c r="A71" s="101"/>
      <c r="B71" s="101" t="s">
        <v>349</v>
      </c>
    </row>
    <row r="72" spans="1:2" ht="16.5" hidden="1" customHeight="1" x14ac:dyDescent="0.25">
      <c r="A72" s="101"/>
      <c r="B72" s="101" t="s">
        <v>350</v>
      </c>
    </row>
    <row r="73" spans="1:2" ht="16.5" hidden="1" customHeight="1" x14ac:dyDescent="0.25">
      <c r="A73" s="101"/>
      <c r="B73" s="101" t="s">
        <v>351</v>
      </c>
    </row>
    <row r="74" spans="1:2" ht="16.5" hidden="1" customHeight="1" x14ac:dyDescent="0.25">
      <c r="A74" s="101"/>
      <c r="B74" s="101" t="s">
        <v>352</v>
      </c>
    </row>
    <row r="75" spans="1:2" ht="16.5" hidden="1" customHeight="1" x14ac:dyDescent="0.25">
      <c r="A75" s="101"/>
      <c r="B75" s="101" t="s">
        <v>353</v>
      </c>
    </row>
    <row r="76" spans="1:2" ht="16.5" hidden="1" customHeight="1" x14ac:dyDescent="0.25">
      <c r="A76" s="101"/>
      <c r="B76" s="101" t="s">
        <v>354</v>
      </c>
    </row>
    <row r="77" spans="1:2" ht="16.5" hidden="1" customHeight="1" x14ac:dyDescent="0.25">
      <c r="A77" s="101"/>
      <c r="B77" s="101" t="s">
        <v>355</v>
      </c>
    </row>
    <row r="78" spans="1:2" ht="16.5" hidden="1" customHeight="1" x14ac:dyDescent="0.25">
      <c r="A78" s="101"/>
      <c r="B78" s="101" t="s">
        <v>356</v>
      </c>
    </row>
    <row r="79" spans="1:2" ht="16.5" hidden="1" customHeight="1" x14ac:dyDescent="0.25">
      <c r="A79" s="101"/>
      <c r="B79" s="101" t="s">
        <v>357</v>
      </c>
    </row>
    <row r="80" spans="1:2" ht="16.5" hidden="1" customHeight="1" x14ac:dyDescent="0.25">
      <c r="A80" s="101"/>
      <c r="B80" s="101" t="s">
        <v>358</v>
      </c>
    </row>
    <row r="81" spans="1:2" ht="16.5" hidden="1" customHeight="1" x14ac:dyDescent="0.25">
      <c r="A81" s="101"/>
      <c r="B81" s="101" t="s">
        <v>359</v>
      </c>
    </row>
    <row r="82" spans="1:2" ht="16.5" hidden="1" customHeight="1" x14ac:dyDescent="0.25">
      <c r="A82" s="101"/>
      <c r="B82" s="101" t="s">
        <v>360</v>
      </c>
    </row>
    <row r="83" spans="1:2" ht="16.5" hidden="1" customHeight="1" x14ac:dyDescent="0.25">
      <c r="A83" s="101"/>
      <c r="B83" s="101" t="s">
        <v>361</v>
      </c>
    </row>
    <row r="84" spans="1:2" ht="16.5" hidden="1" customHeight="1" x14ac:dyDescent="0.25">
      <c r="A84" s="101"/>
      <c r="B84" s="101" t="s">
        <v>362</v>
      </c>
    </row>
    <row r="85" spans="1:2" ht="16.5" hidden="1" customHeight="1" x14ac:dyDescent="0.25">
      <c r="A85" s="101"/>
      <c r="B85" s="101" t="s">
        <v>363</v>
      </c>
    </row>
    <row r="86" spans="1:2" ht="16.5" hidden="1" customHeight="1" x14ac:dyDescent="0.25">
      <c r="A86" s="101"/>
      <c r="B86" s="101" t="s">
        <v>364</v>
      </c>
    </row>
    <row r="87" spans="1:2" ht="16.5" hidden="1" customHeight="1" x14ac:dyDescent="0.25">
      <c r="A87" s="101"/>
      <c r="B87" s="101" t="s">
        <v>365</v>
      </c>
    </row>
    <row r="88" spans="1:2" ht="16.5" hidden="1" customHeight="1" x14ac:dyDescent="0.25">
      <c r="A88" s="101"/>
      <c r="B88" s="101" t="s">
        <v>366</v>
      </c>
    </row>
    <row r="89" spans="1:2" ht="16.5" hidden="1" customHeight="1" x14ac:dyDescent="0.25">
      <c r="A89" s="101"/>
      <c r="B89" s="101" t="s">
        <v>367</v>
      </c>
    </row>
    <row r="90" spans="1:2" ht="16.5" hidden="1" customHeight="1" x14ac:dyDescent="0.25">
      <c r="A90" s="101"/>
      <c r="B90" s="101" t="s">
        <v>368</v>
      </c>
    </row>
    <row r="91" spans="1:2" ht="16.5" hidden="1" customHeight="1" x14ac:dyDescent="0.25">
      <c r="A91" s="101"/>
      <c r="B91" s="101" t="s">
        <v>369</v>
      </c>
    </row>
    <row r="92" spans="1:2" ht="16.5" hidden="1" customHeight="1" x14ac:dyDescent="0.25">
      <c r="A92" s="101"/>
      <c r="B92" s="101" t="s">
        <v>370</v>
      </c>
    </row>
    <row r="93" spans="1:2" ht="16.5" hidden="1" customHeight="1" x14ac:dyDescent="0.25">
      <c r="A93" s="101"/>
      <c r="B93" s="101" t="s">
        <v>371</v>
      </c>
    </row>
    <row r="94" spans="1:2" ht="16.5" hidden="1" customHeight="1" x14ac:dyDescent="0.25">
      <c r="A94" s="101"/>
      <c r="B94" s="266" t="s">
        <v>532</v>
      </c>
    </row>
    <row r="95" spans="1:2" ht="16.5" hidden="1" customHeight="1" x14ac:dyDescent="0.25">
      <c r="A95" s="101"/>
      <c r="B95" s="101" t="s">
        <v>372</v>
      </c>
    </row>
    <row r="96" spans="1:2" ht="16.5" hidden="1" customHeight="1" x14ac:dyDescent="0.25">
      <c r="A96" s="101"/>
      <c r="B96" s="101" t="s">
        <v>373</v>
      </c>
    </row>
    <row r="97" spans="1:2" ht="16.5" hidden="1" customHeight="1" x14ac:dyDescent="0.25">
      <c r="A97" s="101"/>
      <c r="B97" s="101" t="s">
        <v>374</v>
      </c>
    </row>
    <row r="98" spans="1:2" ht="16.5" hidden="1" customHeight="1" x14ac:dyDescent="0.25">
      <c r="A98" s="101"/>
      <c r="B98" s="101" t="s">
        <v>375</v>
      </c>
    </row>
    <row r="99" spans="1:2" ht="16.5" hidden="1" customHeight="1" x14ac:dyDescent="0.25">
      <c r="A99" s="101"/>
      <c r="B99" s="101" t="s">
        <v>376</v>
      </c>
    </row>
    <row r="100" spans="1:2" ht="16.5" hidden="1" customHeight="1" x14ac:dyDescent="0.25">
      <c r="A100" s="101"/>
      <c r="B100" s="101" t="s">
        <v>377</v>
      </c>
    </row>
    <row r="101" spans="1:2" ht="16.5" hidden="1" customHeight="1" x14ac:dyDescent="0.25">
      <c r="A101" s="101"/>
      <c r="B101" s="101" t="s">
        <v>378</v>
      </c>
    </row>
    <row r="102" spans="1:2" ht="16.5" hidden="1" customHeight="1" x14ac:dyDescent="0.25">
      <c r="A102" s="101"/>
      <c r="B102" s="101" t="s">
        <v>379</v>
      </c>
    </row>
    <row r="103" spans="1:2" ht="16.5" hidden="1" customHeight="1" x14ac:dyDescent="0.25">
      <c r="A103" s="101"/>
      <c r="B103" s="101" t="s">
        <v>380</v>
      </c>
    </row>
    <row r="104" spans="1:2" ht="16.5" hidden="1" customHeight="1" x14ac:dyDescent="0.25">
      <c r="A104" s="101"/>
      <c r="B104" s="101" t="s">
        <v>381</v>
      </c>
    </row>
    <row r="105" spans="1:2" ht="16.5" hidden="1" customHeight="1" x14ac:dyDescent="0.25">
      <c r="A105" s="101"/>
      <c r="B105" s="101" t="s">
        <v>382</v>
      </c>
    </row>
    <row r="106" spans="1:2" ht="16.5" hidden="1" customHeight="1" x14ac:dyDescent="0.25">
      <c r="A106" s="101"/>
      <c r="B106" s="101" t="s">
        <v>383</v>
      </c>
    </row>
    <row r="107" spans="1:2" ht="16.5" hidden="1" customHeight="1" x14ac:dyDescent="0.25">
      <c r="A107" s="101"/>
      <c r="B107" s="101" t="s">
        <v>384</v>
      </c>
    </row>
    <row r="108" spans="1:2" ht="16.5" hidden="1" customHeight="1" x14ac:dyDescent="0.25">
      <c r="A108" s="101"/>
      <c r="B108" s="101" t="s">
        <v>385</v>
      </c>
    </row>
    <row r="109" spans="1:2" ht="16.5" hidden="1" customHeight="1" x14ac:dyDescent="0.25">
      <c r="A109" s="101"/>
      <c r="B109" s="101" t="s">
        <v>386</v>
      </c>
    </row>
    <row r="110" spans="1:2" ht="16.5" hidden="1" customHeight="1" x14ac:dyDescent="0.25">
      <c r="A110" s="101"/>
      <c r="B110" s="101" t="s">
        <v>387</v>
      </c>
    </row>
    <row r="111" spans="1:2" ht="16.5" hidden="1" customHeight="1" x14ac:dyDescent="0.25">
      <c r="A111" s="101"/>
      <c r="B111" s="101" t="s">
        <v>388</v>
      </c>
    </row>
    <row r="112" spans="1:2" ht="16.5" hidden="1" customHeight="1" x14ac:dyDescent="0.25">
      <c r="A112" s="101"/>
      <c r="B112" s="101" t="s">
        <v>389</v>
      </c>
    </row>
    <row r="113" spans="1:2" ht="16.5" hidden="1" customHeight="1" x14ac:dyDescent="0.25">
      <c r="A113" s="101"/>
      <c r="B113" s="101" t="s">
        <v>390</v>
      </c>
    </row>
    <row r="114" spans="1:2" ht="16.5" hidden="1" customHeight="1" x14ac:dyDescent="0.25">
      <c r="A114" s="101"/>
      <c r="B114" s="101" t="s">
        <v>391</v>
      </c>
    </row>
    <row r="115" spans="1:2" ht="16.5" hidden="1" customHeight="1" x14ac:dyDescent="0.25">
      <c r="A115" s="101"/>
      <c r="B115" s="101" t="s">
        <v>392</v>
      </c>
    </row>
    <row r="116" spans="1:2" ht="16.5" hidden="1" customHeight="1" x14ac:dyDescent="0.25">
      <c r="A116" s="101"/>
      <c r="B116" s="101" t="s">
        <v>393</v>
      </c>
    </row>
    <row r="117" spans="1:2" ht="16.5" hidden="1" customHeight="1" x14ac:dyDescent="0.25">
      <c r="A117" s="101"/>
      <c r="B117" s="101" t="s">
        <v>394</v>
      </c>
    </row>
    <row r="118" spans="1:2" ht="16.5" hidden="1" customHeight="1" x14ac:dyDescent="0.25">
      <c r="A118" s="101"/>
      <c r="B118" s="101" t="s">
        <v>395</v>
      </c>
    </row>
    <row r="119" spans="1:2" ht="16.5" hidden="1" customHeight="1" x14ac:dyDescent="0.25">
      <c r="A119" s="101"/>
      <c r="B119" s="101" t="s">
        <v>396</v>
      </c>
    </row>
    <row r="120" spans="1:2" ht="16.5" hidden="1" customHeight="1" x14ac:dyDescent="0.25">
      <c r="A120" s="101"/>
      <c r="B120" s="101" t="s">
        <v>397</v>
      </c>
    </row>
    <row r="121" spans="1:2" ht="16.5" hidden="1" customHeight="1" x14ac:dyDescent="0.25">
      <c r="A121" s="101"/>
      <c r="B121" s="101" t="s">
        <v>398</v>
      </c>
    </row>
    <row r="122" spans="1:2" ht="16.5" hidden="1" customHeight="1" x14ac:dyDescent="0.25">
      <c r="A122" s="101"/>
      <c r="B122" s="101" t="s">
        <v>399</v>
      </c>
    </row>
    <row r="123" spans="1:2" ht="16.5" hidden="1" customHeight="1" x14ac:dyDescent="0.25">
      <c r="A123" s="101"/>
      <c r="B123" s="101" t="s">
        <v>400</v>
      </c>
    </row>
    <row r="124" spans="1:2" ht="16.5" hidden="1" customHeight="1" x14ac:dyDescent="0.25">
      <c r="A124" s="101"/>
      <c r="B124" s="101" t="s">
        <v>401</v>
      </c>
    </row>
    <row r="125" spans="1:2" ht="16.5" hidden="1" customHeight="1" x14ac:dyDescent="0.25">
      <c r="A125" s="101"/>
      <c r="B125" s="101" t="s">
        <v>402</v>
      </c>
    </row>
    <row r="126" spans="1:2" ht="16.5" hidden="1" customHeight="1" x14ac:dyDescent="0.25">
      <c r="A126" s="101"/>
      <c r="B126" s="101" t="s">
        <v>403</v>
      </c>
    </row>
    <row r="127" spans="1:2" ht="16.5" hidden="1" customHeight="1" x14ac:dyDescent="0.25">
      <c r="A127" s="101"/>
      <c r="B127" s="101" t="s">
        <v>404</v>
      </c>
    </row>
    <row r="128" spans="1:2" ht="16.5" hidden="1" customHeight="1" x14ac:dyDescent="0.25">
      <c r="A128" s="101"/>
      <c r="B128" s="101" t="s">
        <v>405</v>
      </c>
    </row>
    <row r="129" spans="1:2" ht="16.5" hidden="1" customHeight="1" x14ac:dyDescent="0.25">
      <c r="A129" s="101"/>
      <c r="B129" s="101" t="s">
        <v>406</v>
      </c>
    </row>
    <row r="130" spans="1:2" ht="16.5" hidden="1" customHeight="1" x14ac:dyDescent="0.25">
      <c r="A130" s="101"/>
      <c r="B130" s="101" t="s">
        <v>407</v>
      </c>
    </row>
    <row r="131" spans="1:2" ht="16.5" hidden="1" customHeight="1" x14ac:dyDescent="0.25">
      <c r="A131" s="101"/>
      <c r="B131" s="101" t="s">
        <v>408</v>
      </c>
    </row>
    <row r="132" spans="1:2" ht="16.5" hidden="1" customHeight="1" x14ac:dyDescent="0.25">
      <c r="A132" s="101"/>
      <c r="B132" s="101" t="s">
        <v>409</v>
      </c>
    </row>
    <row r="133" spans="1:2" ht="16.5" hidden="1" customHeight="1" x14ac:dyDescent="0.25">
      <c r="A133" s="101"/>
      <c r="B133" s="101" t="s">
        <v>410</v>
      </c>
    </row>
    <row r="134" spans="1:2" ht="16.5" hidden="1" customHeight="1" x14ac:dyDescent="0.25">
      <c r="A134" s="101"/>
      <c r="B134" s="101" t="s">
        <v>411</v>
      </c>
    </row>
    <row r="135" spans="1:2" ht="16.5" hidden="1" customHeight="1" x14ac:dyDescent="0.25">
      <c r="A135" s="101"/>
      <c r="B135" s="101" t="s">
        <v>412</v>
      </c>
    </row>
    <row r="136" spans="1:2" ht="16.5" hidden="1" customHeight="1" x14ac:dyDescent="0.25">
      <c r="A136" s="101"/>
      <c r="B136" s="101" t="s">
        <v>413</v>
      </c>
    </row>
    <row r="137" spans="1:2" ht="16.5" hidden="1" customHeight="1" x14ac:dyDescent="0.25">
      <c r="A137" s="101"/>
      <c r="B137" s="101" t="s">
        <v>414</v>
      </c>
    </row>
    <row r="138" spans="1:2" ht="16.5" hidden="1" customHeight="1" x14ac:dyDescent="0.25">
      <c r="A138" s="101"/>
      <c r="B138" s="101" t="s">
        <v>415</v>
      </c>
    </row>
    <row r="139" spans="1:2" ht="16.5" hidden="1" customHeight="1" x14ac:dyDescent="0.25">
      <c r="A139" s="101"/>
      <c r="B139" s="101" t="s">
        <v>416</v>
      </c>
    </row>
    <row r="140" spans="1:2" ht="16.5" hidden="1" customHeight="1" x14ac:dyDescent="0.25">
      <c r="A140" s="101"/>
      <c r="B140" s="101" t="s">
        <v>417</v>
      </c>
    </row>
    <row r="141" spans="1:2" ht="16.5" hidden="1" customHeight="1" x14ac:dyDescent="0.25">
      <c r="A141" s="101"/>
      <c r="B141" s="101" t="s">
        <v>418</v>
      </c>
    </row>
    <row r="142" spans="1:2" ht="16.5" hidden="1" customHeight="1" x14ac:dyDescent="0.25">
      <c r="A142" s="101"/>
      <c r="B142" s="101" t="s">
        <v>419</v>
      </c>
    </row>
    <row r="143" spans="1:2" ht="16.5" hidden="1" customHeight="1" x14ac:dyDescent="0.25">
      <c r="A143" s="101"/>
      <c r="B143" s="101" t="s">
        <v>420</v>
      </c>
    </row>
    <row r="144" spans="1:2" ht="16.5" hidden="1" customHeight="1" x14ac:dyDescent="0.25">
      <c r="A144" s="101"/>
      <c r="B144" s="101" t="s">
        <v>421</v>
      </c>
    </row>
    <row r="145" spans="1:2" ht="16.5" hidden="1" customHeight="1" x14ac:dyDescent="0.25">
      <c r="A145" s="101"/>
      <c r="B145" s="101" t="s">
        <v>422</v>
      </c>
    </row>
    <row r="146" spans="1:2" ht="16.5" hidden="1" customHeight="1" x14ac:dyDescent="0.25">
      <c r="A146" s="101"/>
      <c r="B146" s="101" t="s">
        <v>423</v>
      </c>
    </row>
    <row r="147" spans="1:2" ht="16.5" hidden="1" customHeight="1" x14ac:dyDescent="0.25">
      <c r="A147" s="101"/>
      <c r="B147" s="101" t="s">
        <v>424</v>
      </c>
    </row>
    <row r="148" spans="1:2" ht="16.5" hidden="1" customHeight="1" x14ac:dyDescent="0.25">
      <c r="A148" s="101"/>
      <c r="B148" s="101" t="s">
        <v>425</v>
      </c>
    </row>
    <row r="149" spans="1:2" ht="16.5" hidden="1" customHeight="1" x14ac:dyDescent="0.25">
      <c r="A149" s="101"/>
      <c r="B149" s="101" t="s">
        <v>426</v>
      </c>
    </row>
    <row r="150" spans="1:2" ht="16.5" hidden="1" customHeight="1" x14ac:dyDescent="0.25">
      <c r="A150" s="101"/>
      <c r="B150" s="101" t="s">
        <v>427</v>
      </c>
    </row>
    <row r="151" spans="1:2" ht="16.5" hidden="1" customHeight="1" x14ac:dyDescent="0.25">
      <c r="A151" s="101"/>
      <c r="B151" s="101" t="s">
        <v>428</v>
      </c>
    </row>
    <row r="152" spans="1:2" ht="16.5" hidden="1" customHeight="1" x14ac:dyDescent="0.25">
      <c r="A152" s="101"/>
      <c r="B152" s="101" t="s">
        <v>429</v>
      </c>
    </row>
    <row r="153" spans="1:2" ht="16.5" hidden="1" customHeight="1" x14ac:dyDescent="0.25">
      <c r="A153" s="101"/>
      <c r="B153" s="101" t="s">
        <v>430</v>
      </c>
    </row>
    <row r="154" spans="1:2" ht="16.5" hidden="1" customHeight="1" x14ac:dyDescent="0.25">
      <c r="A154" s="101"/>
      <c r="B154" s="101" t="s">
        <v>431</v>
      </c>
    </row>
    <row r="155" spans="1:2" ht="16.5" hidden="1" customHeight="1" x14ac:dyDescent="0.25">
      <c r="A155" s="101"/>
      <c r="B155" s="101" t="s">
        <v>432</v>
      </c>
    </row>
    <row r="156" spans="1:2" ht="16.5" hidden="1" customHeight="1" x14ac:dyDescent="0.25">
      <c r="A156" s="101"/>
      <c r="B156" s="101" t="s">
        <v>433</v>
      </c>
    </row>
    <row r="157" spans="1:2" ht="16.5" hidden="1" customHeight="1" x14ac:dyDescent="0.25">
      <c r="A157" s="101"/>
      <c r="B157" s="101" t="s">
        <v>434</v>
      </c>
    </row>
    <row r="158" spans="1:2" ht="16.5" hidden="1" customHeight="1" x14ac:dyDescent="0.25">
      <c r="A158" s="101"/>
      <c r="B158" s="101" t="s">
        <v>435</v>
      </c>
    </row>
    <row r="159" spans="1:2" ht="16.5" hidden="1" customHeight="1" x14ac:dyDescent="0.25">
      <c r="A159" s="101"/>
      <c r="B159" s="101" t="s">
        <v>436</v>
      </c>
    </row>
    <row r="160" spans="1:2" ht="16.5" hidden="1" customHeight="1" x14ac:dyDescent="0.25">
      <c r="A160" s="101"/>
      <c r="B160" s="101" t="s">
        <v>437</v>
      </c>
    </row>
    <row r="161" spans="1:2" ht="16.5" hidden="1" customHeight="1" x14ac:dyDescent="0.25">
      <c r="A161" s="101"/>
      <c r="B161" s="101" t="s">
        <v>438</v>
      </c>
    </row>
    <row r="162" spans="1:2" ht="16.5" hidden="1" customHeight="1" x14ac:dyDescent="0.25">
      <c r="A162" s="101"/>
      <c r="B162" s="101" t="s">
        <v>439</v>
      </c>
    </row>
    <row r="163" spans="1:2" ht="16.5" hidden="1" customHeight="1" x14ac:dyDescent="0.25">
      <c r="A163" s="101"/>
      <c r="B163" s="101" t="s">
        <v>440</v>
      </c>
    </row>
    <row r="164" spans="1:2" ht="16.5" hidden="1" customHeight="1" x14ac:dyDescent="0.25">
      <c r="A164" s="101"/>
      <c r="B164" s="101" t="s">
        <v>441</v>
      </c>
    </row>
    <row r="165" spans="1:2" ht="16.5" hidden="1" customHeight="1" x14ac:dyDescent="0.25">
      <c r="A165" s="101"/>
      <c r="B165" s="101" t="s">
        <v>442</v>
      </c>
    </row>
    <row r="166" spans="1:2" ht="16.5" hidden="1" customHeight="1" x14ac:dyDescent="0.25">
      <c r="A166" s="101"/>
      <c r="B166" s="101" t="s">
        <v>443</v>
      </c>
    </row>
    <row r="167" spans="1:2" ht="16.5" hidden="1" customHeight="1" x14ac:dyDescent="0.25">
      <c r="A167" s="101"/>
      <c r="B167" s="101" t="s">
        <v>444</v>
      </c>
    </row>
    <row r="168" spans="1:2" ht="16.5" hidden="1" customHeight="1" x14ac:dyDescent="0.25">
      <c r="A168" s="101"/>
      <c r="B168" s="101" t="s">
        <v>445</v>
      </c>
    </row>
    <row r="169" spans="1:2" ht="16.5" hidden="1" customHeight="1" x14ac:dyDescent="0.25">
      <c r="A169" s="101"/>
      <c r="B169" s="101" t="s">
        <v>446</v>
      </c>
    </row>
    <row r="170" spans="1:2" ht="16.5" hidden="1" customHeight="1" x14ac:dyDescent="0.25">
      <c r="A170" s="101"/>
      <c r="B170" s="101" t="s">
        <v>447</v>
      </c>
    </row>
    <row r="171" spans="1:2" ht="16.5" hidden="1" customHeight="1" x14ac:dyDescent="0.25">
      <c r="A171" s="101"/>
      <c r="B171" s="101" t="s">
        <v>448</v>
      </c>
    </row>
    <row r="172" spans="1:2" ht="16.5" hidden="1" customHeight="1" x14ac:dyDescent="0.25">
      <c r="A172" s="101"/>
      <c r="B172" s="101" t="s">
        <v>449</v>
      </c>
    </row>
    <row r="173" spans="1:2" ht="16.5" hidden="1" customHeight="1" x14ac:dyDescent="0.25">
      <c r="A173" s="101"/>
      <c r="B173" s="101" t="s">
        <v>466</v>
      </c>
    </row>
    <row r="174" spans="1:2" ht="16.5" customHeight="1" x14ac:dyDescent="0.25"/>
    <row r="187" spans="3:11" x14ac:dyDescent="0.25">
      <c r="C187" s="262"/>
      <c r="D187" s="262"/>
      <c r="E187" s="262"/>
      <c r="F187" s="262"/>
      <c r="G187" s="262"/>
      <c r="H187" s="263"/>
      <c r="I187" s="262"/>
      <c r="J187" s="262"/>
      <c r="K187" s="264"/>
    </row>
    <row r="188" spans="3:11" x14ac:dyDescent="0.25">
      <c r="C188" s="262"/>
      <c r="D188" s="262"/>
      <c r="E188" s="262"/>
      <c r="F188" s="262"/>
      <c r="G188" s="262"/>
      <c r="H188" s="263"/>
      <c r="I188" s="262"/>
      <c r="J188" s="262"/>
      <c r="K188" s="264"/>
    </row>
    <row r="189" spans="3:11" x14ac:dyDescent="0.25">
      <c r="C189" s="262"/>
      <c r="D189" s="262"/>
      <c r="E189" s="262"/>
      <c r="F189" s="262"/>
      <c r="G189" s="262"/>
      <c r="H189" s="263"/>
      <c r="I189" s="262"/>
      <c r="J189" s="262"/>
      <c r="K189" s="264"/>
    </row>
    <row r="190" spans="3:11" x14ac:dyDescent="0.25">
      <c r="C190" s="262"/>
      <c r="D190" s="262"/>
      <c r="E190" s="262"/>
      <c r="F190" s="262"/>
      <c r="G190" s="262"/>
      <c r="H190" s="263"/>
      <c r="I190" s="262"/>
      <c r="J190" s="262"/>
      <c r="K190" s="264"/>
    </row>
    <row r="191" spans="3:11" x14ac:dyDescent="0.25">
      <c r="C191" s="262"/>
      <c r="D191" s="262"/>
      <c r="E191" s="262"/>
      <c r="F191" s="262"/>
      <c r="G191" s="262"/>
      <c r="H191" s="263"/>
      <c r="I191" s="262"/>
      <c r="J191" s="262"/>
      <c r="K191" s="264"/>
    </row>
    <row r="192" spans="3:11" x14ac:dyDescent="0.25">
      <c r="C192" s="262"/>
      <c r="D192" s="262"/>
      <c r="E192" s="262"/>
      <c r="F192" s="262"/>
      <c r="G192" s="262"/>
      <c r="H192" s="263"/>
      <c r="I192" s="262"/>
      <c r="J192" s="262"/>
      <c r="K192" s="264"/>
    </row>
    <row r="193" spans="3:11" x14ac:dyDescent="0.25">
      <c r="C193" s="262"/>
      <c r="D193" s="262"/>
      <c r="E193" s="262"/>
      <c r="F193" s="262"/>
      <c r="G193" s="262"/>
      <c r="H193" s="263"/>
      <c r="I193" s="262"/>
      <c r="J193" s="262"/>
      <c r="K193" s="264"/>
    </row>
    <row r="194" spans="3:11" x14ac:dyDescent="0.25">
      <c r="C194" s="262"/>
      <c r="D194" s="262"/>
      <c r="E194" s="262"/>
      <c r="F194" s="262"/>
      <c r="G194" s="262"/>
      <c r="H194" s="263"/>
      <c r="I194" s="262"/>
      <c r="J194" s="262"/>
      <c r="K194" s="264"/>
    </row>
    <row r="195" spans="3:11" x14ac:dyDescent="0.25">
      <c r="C195" s="262"/>
      <c r="D195" s="262"/>
      <c r="E195" s="262"/>
      <c r="F195" s="262"/>
      <c r="G195" s="262"/>
      <c r="H195" s="263"/>
      <c r="I195" s="262"/>
      <c r="J195" s="262"/>
      <c r="K195" s="264"/>
    </row>
    <row r="196" spans="3:11" x14ac:dyDescent="0.25">
      <c r="C196" s="262"/>
      <c r="D196" s="262"/>
      <c r="E196" s="262"/>
      <c r="F196" s="262"/>
      <c r="G196" s="262"/>
      <c r="H196" s="263"/>
      <c r="I196" s="262"/>
      <c r="J196" s="262"/>
      <c r="K196" s="264"/>
    </row>
    <row r="197" spans="3:11" x14ac:dyDescent="0.25">
      <c r="C197" s="262"/>
      <c r="D197" s="262"/>
      <c r="E197" s="262"/>
      <c r="F197" s="262"/>
      <c r="G197" s="262"/>
      <c r="H197" s="263"/>
      <c r="I197" s="262"/>
      <c r="J197" s="262"/>
      <c r="K197" s="264"/>
    </row>
    <row r="198" spans="3:11" x14ac:dyDescent="0.25">
      <c r="C198" s="262"/>
      <c r="D198" s="262"/>
      <c r="E198" s="262"/>
      <c r="F198" s="262"/>
      <c r="G198" s="262"/>
      <c r="H198" s="263"/>
      <c r="I198" s="262"/>
      <c r="J198" s="262"/>
      <c r="K198" s="264"/>
    </row>
    <row r="199" spans="3:11" x14ac:dyDescent="0.25">
      <c r="C199" s="262"/>
      <c r="D199" s="262"/>
      <c r="E199" s="262"/>
      <c r="F199" s="262"/>
      <c r="G199" s="262"/>
      <c r="H199" s="263"/>
      <c r="I199" s="262"/>
      <c r="J199" s="262"/>
      <c r="K199" s="264"/>
    </row>
    <row r="200" spans="3:11" x14ac:dyDescent="0.25">
      <c r="C200" s="262"/>
      <c r="D200" s="262"/>
      <c r="E200" s="262"/>
      <c r="F200" s="262"/>
      <c r="G200" s="262"/>
      <c r="H200" s="263"/>
      <c r="I200" s="262"/>
      <c r="J200" s="262"/>
      <c r="K200" s="264"/>
    </row>
    <row r="201" spans="3:11" x14ac:dyDescent="0.25">
      <c r="C201" s="262"/>
      <c r="D201" s="262"/>
      <c r="E201" s="262"/>
      <c r="F201" s="262"/>
      <c r="G201" s="262"/>
      <c r="H201" s="263"/>
      <c r="I201" s="262"/>
      <c r="J201" s="262"/>
      <c r="K201" s="264"/>
    </row>
    <row r="202" spans="3:11" x14ac:dyDescent="0.25">
      <c r="C202" s="262"/>
      <c r="D202" s="262"/>
      <c r="E202" s="262"/>
      <c r="F202" s="262"/>
      <c r="G202" s="262"/>
      <c r="H202" s="263"/>
      <c r="I202" s="262"/>
      <c r="J202" s="262"/>
      <c r="K202" s="264"/>
    </row>
    <row r="203" spans="3:11" x14ac:dyDescent="0.25">
      <c r="C203" s="262"/>
      <c r="D203" s="262"/>
      <c r="E203" s="262"/>
      <c r="F203" s="262"/>
      <c r="G203" s="262"/>
      <c r="H203" s="263"/>
      <c r="I203" s="262"/>
      <c r="J203" s="262"/>
      <c r="K203" s="264"/>
    </row>
    <row r="204" spans="3:11" x14ac:dyDescent="0.25">
      <c r="C204" s="262"/>
      <c r="D204" s="262"/>
      <c r="E204" s="262"/>
      <c r="F204" s="262"/>
      <c r="G204" s="262"/>
      <c r="H204" s="263"/>
      <c r="I204" s="262"/>
      <c r="J204" s="262"/>
      <c r="K204" s="264"/>
    </row>
    <row r="205" spans="3:11" x14ac:dyDescent="0.25">
      <c r="C205" s="262"/>
      <c r="D205" s="262"/>
      <c r="E205" s="262"/>
      <c r="F205" s="262"/>
      <c r="G205" s="262"/>
      <c r="H205" s="263"/>
      <c r="I205" s="262"/>
      <c r="J205" s="262"/>
      <c r="K205" s="264"/>
    </row>
    <row r="220" spans="6:6" x14ac:dyDescent="0.25">
      <c r="F220" s="262"/>
    </row>
  </sheetData>
  <sheetProtection algorithmName="SHA-512" hashValue="6x9UjT4duKn1pl5B+x7ZO5mXk6lIq1w7J0eYm69tSu1BPHWShcKceDE1sC9E021cLEkjO68JcNcVxdboea5bdQ==" saltValue="WQ9G88cXCdFsEoyeswlc8w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C26:G26"/>
    <mergeCell ref="B25:J25"/>
    <mergeCell ref="B5:J5"/>
    <mergeCell ref="C6:F6"/>
    <mergeCell ref="B19:F19"/>
    <mergeCell ref="B9:F9"/>
    <mergeCell ref="B7:F7"/>
    <mergeCell ref="B16:F16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B33:G33"/>
    <mergeCell ref="B29:G29"/>
    <mergeCell ref="B30:G30"/>
    <mergeCell ref="B31:G31"/>
    <mergeCell ref="B32:G32"/>
    <mergeCell ref="B38:G38"/>
    <mergeCell ref="B39:G39"/>
    <mergeCell ref="B40:G40"/>
    <mergeCell ref="B34:G34"/>
    <mergeCell ref="B35:G35"/>
    <mergeCell ref="B36:G36"/>
    <mergeCell ref="B37:G37"/>
  </mergeCells>
  <phoneticPr fontId="6" type="noConversion"/>
  <dataValidations count="8">
    <dataValidation type="whole" allowBlank="1" showInputMessage="1" showErrorMessage="1" error="# Of Pos. must be a number._x000a_" sqref="A27:A40 A7:A23">
      <formula1>1</formula1>
      <formula2>199</formula2>
    </dataValidation>
    <dataValidation allowBlank="1" showInputMessage="1" showErrorMessage="1" error="Please select a Title code from the drop down button on the right side." sqref="B7:F23 B27:G40"/>
    <dataValidation type="whole" allowBlank="1" showInputMessage="1" showErrorMessage="1" error="# of months must be between 1 and 12" sqref="G7:G23">
      <formula1>1</formula1>
      <formula2>12</formula2>
    </dataValidation>
    <dataValidation type="whole" allowBlank="1" showInputMessage="1" showErrorMessage="1" error="Annual Salary must be a number. - This field will not accept cents." sqref="H7:H23">
      <formula1>0</formula1>
      <formula2>500000</formula2>
    </dataValidation>
    <dataValidation type="whole" allowBlank="1" showInputMessage="1" showErrorMessage="1" error="Total DYCD cost must be a number. - This field will not accept cents." sqref="J7:J23">
      <formula1>0</formula1>
      <formula2>5000000</formula2>
    </dataValidation>
    <dataValidation type="whole" allowBlank="1" showInputMessage="1" showErrorMessage="1" error="Total must be a number. - This field will not accept cents." sqref="J27:J40">
      <formula1>0</formula1>
      <formula2>5000000</formula2>
    </dataValidation>
    <dataValidation type="decimal" allowBlank="1" showInputMessage="1" showErrorMessage="1" error="Hourly rate must be a number" sqref="H27:H40">
      <formula1>0</formula1>
      <formula2>900</formula2>
    </dataValidation>
    <dataValidation type="whole" allowBlank="1" showInputMessage="1" showErrorMessage="1" error="Total Hours cannot exceed 1827_x000a_" sqref="I27:I40">
      <formula1>1</formula1>
      <formula2>1827</formula2>
    </dataValidation>
  </dataValidations>
  <pageMargins left="0.61" right="0.5" top="0.5" bottom="0.5" header="0.5" footer="0.5"/>
  <pageSetup scale="6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42" r:id="rId6" name="ComboBox2">
          <controlPr locked="0" defaultSize="0" autoLine="0" listFillRange="B48:B176" r:id="rId7">
            <anchor moveWithCells="1">
              <from>
                <xdr:col>1</xdr:col>
                <xdr:colOff>22860</xdr:colOff>
                <xdr:row>6</xdr:row>
                <xdr:rowOff>30480</xdr:rowOff>
              </from>
              <to>
                <xdr:col>6</xdr:col>
                <xdr:colOff>91440</xdr:colOff>
                <xdr:row>6</xdr:row>
                <xdr:rowOff>251460</xdr:rowOff>
              </to>
            </anchor>
          </controlPr>
        </control>
      </mc:Choice>
      <mc:Fallback>
        <control shapeId="1042" r:id="rId6" name="ComboBox2"/>
      </mc:Fallback>
    </mc:AlternateContent>
    <mc:AlternateContent xmlns:mc="http://schemas.openxmlformats.org/markup-compatibility/2006">
      <mc:Choice Requires="x14">
        <control shapeId="1043" r:id="rId8" name="ComboBox3">
          <controlPr locked="0" defaultSize="0" autoLine="0" listFillRange="B48:B176" r:id="rId7">
            <anchor moveWithCells="1">
              <from>
                <xdr:col>1</xdr:col>
                <xdr:colOff>22860</xdr:colOff>
                <xdr:row>7</xdr:row>
                <xdr:rowOff>30480</xdr:rowOff>
              </from>
              <to>
                <xdr:col>6</xdr:col>
                <xdr:colOff>91440</xdr:colOff>
                <xdr:row>7</xdr:row>
                <xdr:rowOff>251460</xdr:rowOff>
              </to>
            </anchor>
          </controlPr>
        </control>
      </mc:Choice>
      <mc:Fallback>
        <control shapeId="1043" r:id="rId8" name="ComboBox3"/>
      </mc:Fallback>
    </mc:AlternateContent>
    <mc:AlternateContent xmlns:mc="http://schemas.openxmlformats.org/markup-compatibility/2006">
      <mc:Choice Requires="x14">
        <control shapeId="1044" r:id="rId9" name="ComboBox4">
          <controlPr locked="0" defaultSize="0" autoLine="0" listFillRange="B48:B176" r:id="rId7">
            <anchor moveWithCells="1">
              <from>
                <xdr:col>1</xdr:col>
                <xdr:colOff>22860</xdr:colOff>
                <xdr:row>8</xdr:row>
                <xdr:rowOff>22860</xdr:rowOff>
              </from>
              <to>
                <xdr:col>6</xdr:col>
                <xdr:colOff>91440</xdr:colOff>
                <xdr:row>8</xdr:row>
                <xdr:rowOff>243840</xdr:rowOff>
              </to>
            </anchor>
          </controlPr>
        </control>
      </mc:Choice>
      <mc:Fallback>
        <control shapeId="1044" r:id="rId9" name="ComboBox4"/>
      </mc:Fallback>
    </mc:AlternateContent>
    <mc:AlternateContent xmlns:mc="http://schemas.openxmlformats.org/markup-compatibility/2006">
      <mc:Choice Requires="x14">
        <control shapeId="1049" r:id="rId10" name="ComboBox1">
          <controlPr locked="0" defaultSize="0" autoLine="0" listFillRange="B48:B176" r:id="rId7">
            <anchor moveWithCells="1">
              <from>
                <xdr:col>1</xdr:col>
                <xdr:colOff>22860</xdr:colOff>
                <xdr:row>9</xdr:row>
                <xdr:rowOff>38100</xdr:rowOff>
              </from>
              <to>
                <xdr:col>6</xdr:col>
                <xdr:colOff>91440</xdr:colOff>
                <xdr:row>9</xdr:row>
                <xdr:rowOff>259080</xdr:rowOff>
              </to>
            </anchor>
          </controlPr>
        </control>
      </mc:Choice>
      <mc:Fallback>
        <control shapeId="1049" r:id="rId10" name="ComboBox1"/>
      </mc:Fallback>
    </mc:AlternateContent>
    <mc:AlternateContent xmlns:mc="http://schemas.openxmlformats.org/markup-compatibility/2006">
      <mc:Choice Requires="x14">
        <control shapeId="1050" r:id="rId11" name="ComboBox5">
          <controlPr locked="0" defaultSize="0" autoLine="0" listFillRange="B48:B176" r:id="rId7">
            <anchor moveWithCells="1">
              <from>
                <xdr:col>1</xdr:col>
                <xdr:colOff>22860</xdr:colOff>
                <xdr:row>10</xdr:row>
                <xdr:rowOff>22860</xdr:rowOff>
              </from>
              <to>
                <xdr:col>6</xdr:col>
                <xdr:colOff>91440</xdr:colOff>
                <xdr:row>10</xdr:row>
                <xdr:rowOff>243840</xdr:rowOff>
              </to>
            </anchor>
          </controlPr>
        </control>
      </mc:Choice>
      <mc:Fallback>
        <control shapeId="1050" r:id="rId11" name="ComboBox5"/>
      </mc:Fallback>
    </mc:AlternateContent>
    <mc:AlternateContent xmlns:mc="http://schemas.openxmlformats.org/markup-compatibility/2006">
      <mc:Choice Requires="x14">
        <control shapeId="1051" r:id="rId12" name="ComboBox6">
          <controlPr locked="0" defaultSize="0" autoLine="0" listFillRange="B48:B176" r:id="rId7">
            <anchor moveWithCells="1">
              <from>
                <xdr:col>1</xdr:col>
                <xdr:colOff>22860</xdr:colOff>
                <xdr:row>11</xdr:row>
                <xdr:rowOff>30480</xdr:rowOff>
              </from>
              <to>
                <xdr:col>6</xdr:col>
                <xdr:colOff>91440</xdr:colOff>
                <xdr:row>11</xdr:row>
                <xdr:rowOff>251460</xdr:rowOff>
              </to>
            </anchor>
          </controlPr>
        </control>
      </mc:Choice>
      <mc:Fallback>
        <control shapeId="1051" r:id="rId12" name="ComboBox6"/>
      </mc:Fallback>
    </mc:AlternateContent>
    <mc:AlternateContent xmlns:mc="http://schemas.openxmlformats.org/markup-compatibility/2006">
      <mc:Choice Requires="x14">
        <control shapeId="1052" r:id="rId13" name="ComboBox7">
          <controlPr locked="0" defaultSize="0" autoLine="0" listFillRange="B48:B176" r:id="rId7">
            <anchor moveWithCells="1">
              <from>
                <xdr:col>1</xdr:col>
                <xdr:colOff>30480</xdr:colOff>
                <xdr:row>12</xdr:row>
                <xdr:rowOff>38100</xdr:rowOff>
              </from>
              <to>
                <xdr:col>6</xdr:col>
                <xdr:colOff>99060</xdr:colOff>
                <xdr:row>12</xdr:row>
                <xdr:rowOff>259080</xdr:rowOff>
              </to>
            </anchor>
          </controlPr>
        </control>
      </mc:Choice>
      <mc:Fallback>
        <control shapeId="1052" r:id="rId13" name="ComboBox7"/>
      </mc:Fallback>
    </mc:AlternateContent>
    <mc:AlternateContent xmlns:mc="http://schemas.openxmlformats.org/markup-compatibility/2006">
      <mc:Choice Requires="x14">
        <control shapeId="1053" r:id="rId14" name="ComboBox8">
          <controlPr locked="0" defaultSize="0" autoLine="0" listFillRange="B48:B176" r:id="rId7">
            <anchor moveWithCells="1">
              <from>
                <xdr:col>1</xdr:col>
                <xdr:colOff>30480</xdr:colOff>
                <xdr:row>13</xdr:row>
                <xdr:rowOff>30480</xdr:rowOff>
              </from>
              <to>
                <xdr:col>6</xdr:col>
                <xdr:colOff>99060</xdr:colOff>
                <xdr:row>13</xdr:row>
                <xdr:rowOff>251460</xdr:rowOff>
              </to>
            </anchor>
          </controlPr>
        </control>
      </mc:Choice>
      <mc:Fallback>
        <control shapeId="1053" r:id="rId14" name="ComboBox8"/>
      </mc:Fallback>
    </mc:AlternateContent>
    <mc:AlternateContent xmlns:mc="http://schemas.openxmlformats.org/markup-compatibility/2006">
      <mc:Choice Requires="x14">
        <control shapeId="1054" r:id="rId15" name="ComboBox9">
          <controlPr locked="0" defaultSize="0" autoLine="0" listFillRange="B48:B176" r:id="rId7">
            <anchor moveWithCells="1">
              <from>
                <xdr:col>1</xdr:col>
                <xdr:colOff>30480</xdr:colOff>
                <xdr:row>14</xdr:row>
                <xdr:rowOff>30480</xdr:rowOff>
              </from>
              <to>
                <xdr:col>6</xdr:col>
                <xdr:colOff>99060</xdr:colOff>
                <xdr:row>14</xdr:row>
                <xdr:rowOff>251460</xdr:rowOff>
              </to>
            </anchor>
          </controlPr>
        </control>
      </mc:Choice>
      <mc:Fallback>
        <control shapeId="1054" r:id="rId15" name="ComboBox9"/>
      </mc:Fallback>
    </mc:AlternateContent>
    <mc:AlternateContent xmlns:mc="http://schemas.openxmlformats.org/markup-compatibility/2006">
      <mc:Choice Requires="x14">
        <control shapeId="1055" r:id="rId16" name="ComboBox10">
          <controlPr locked="0" defaultSize="0" autoLine="0" listFillRange="B48:B176" r:id="rId7">
            <anchor moveWithCells="1">
              <from>
                <xdr:col>1</xdr:col>
                <xdr:colOff>30480</xdr:colOff>
                <xdr:row>15</xdr:row>
                <xdr:rowOff>38100</xdr:rowOff>
              </from>
              <to>
                <xdr:col>6</xdr:col>
                <xdr:colOff>99060</xdr:colOff>
                <xdr:row>15</xdr:row>
                <xdr:rowOff>259080</xdr:rowOff>
              </to>
            </anchor>
          </controlPr>
        </control>
      </mc:Choice>
      <mc:Fallback>
        <control shapeId="1055" r:id="rId16" name="ComboBox10"/>
      </mc:Fallback>
    </mc:AlternateContent>
    <mc:AlternateContent xmlns:mc="http://schemas.openxmlformats.org/markup-compatibility/2006">
      <mc:Choice Requires="x14">
        <control shapeId="1056" r:id="rId17" name="ComboBox11">
          <controlPr locked="0" defaultSize="0" autoLine="0" listFillRange="B48:B176" r:id="rId7">
            <anchor moveWithCells="1">
              <from>
                <xdr:col>1</xdr:col>
                <xdr:colOff>30480</xdr:colOff>
                <xdr:row>16</xdr:row>
                <xdr:rowOff>30480</xdr:rowOff>
              </from>
              <to>
                <xdr:col>6</xdr:col>
                <xdr:colOff>99060</xdr:colOff>
                <xdr:row>16</xdr:row>
                <xdr:rowOff>251460</xdr:rowOff>
              </to>
            </anchor>
          </controlPr>
        </control>
      </mc:Choice>
      <mc:Fallback>
        <control shapeId="1056" r:id="rId17" name="ComboBox11"/>
      </mc:Fallback>
    </mc:AlternateContent>
    <mc:AlternateContent xmlns:mc="http://schemas.openxmlformats.org/markup-compatibility/2006">
      <mc:Choice Requires="x14">
        <control shapeId="1057" r:id="rId18" name="ComboBox12">
          <controlPr locked="0" defaultSize="0" autoLine="0" listFillRange="B48:B176" r:id="rId7">
            <anchor moveWithCells="1">
              <from>
                <xdr:col>1</xdr:col>
                <xdr:colOff>30480</xdr:colOff>
                <xdr:row>17</xdr:row>
                <xdr:rowOff>30480</xdr:rowOff>
              </from>
              <to>
                <xdr:col>6</xdr:col>
                <xdr:colOff>99060</xdr:colOff>
                <xdr:row>17</xdr:row>
                <xdr:rowOff>251460</xdr:rowOff>
              </to>
            </anchor>
          </controlPr>
        </control>
      </mc:Choice>
      <mc:Fallback>
        <control shapeId="1057" r:id="rId18" name="ComboBox12"/>
      </mc:Fallback>
    </mc:AlternateContent>
    <mc:AlternateContent xmlns:mc="http://schemas.openxmlformats.org/markup-compatibility/2006">
      <mc:Choice Requires="x14">
        <control shapeId="1058" r:id="rId19" name="ComboBox13">
          <controlPr locked="0" defaultSize="0" autoLine="0" listFillRange="B48:B176" r:id="rId7">
            <anchor moveWithCells="1">
              <from>
                <xdr:col>1</xdr:col>
                <xdr:colOff>30480</xdr:colOff>
                <xdr:row>18</xdr:row>
                <xdr:rowOff>30480</xdr:rowOff>
              </from>
              <to>
                <xdr:col>6</xdr:col>
                <xdr:colOff>99060</xdr:colOff>
                <xdr:row>18</xdr:row>
                <xdr:rowOff>251460</xdr:rowOff>
              </to>
            </anchor>
          </controlPr>
        </control>
      </mc:Choice>
      <mc:Fallback>
        <control shapeId="1058" r:id="rId19" name="ComboBox13"/>
      </mc:Fallback>
    </mc:AlternateContent>
    <mc:AlternateContent xmlns:mc="http://schemas.openxmlformats.org/markup-compatibility/2006">
      <mc:Choice Requires="x14">
        <control shapeId="1059" r:id="rId20" name="ComboBox14">
          <controlPr locked="0" defaultSize="0" autoLine="0" listFillRange="B48:B176" r:id="rId7">
            <anchor moveWithCells="1">
              <from>
                <xdr:col>1</xdr:col>
                <xdr:colOff>30480</xdr:colOff>
                <xdr:row>19</xdr:row>
                <xdr:rowOff>30480</xdr:rowOff>
              </from>
              <to>
                <xdr:col>6</xdr:col>
                <xdr:colOff>99060</xdr:colOff>
                <xdr:row>19</xdr:row>
                <xdr:rowOff>251460</xdr:rowOff>
              </to>
            </anchor>
          </controlPr>
        </control>
      </mc:Choice>
      <mc:Fallback>
        <control shapeId="1059" r:id="rId20" name="ComboBox14"/>
      </mc:Fallback>
    </mc:AlternateContent>
    <mc:AlternateContent xmlns:mc="http://schemas.openxmlformats.org/markup-compatibility/2006">
      <mc:Choice Requires="x14">
        <control shapeId="1060" r:id="rId21" name="ComboBox15">
          <controlPr locked="0" defaultSize="0" autoLine="0" listFillRange="B48:B176" r:id="rId7">
            <anchor moveWithCells="1">
              <from>
                <xdr:col>1</xdr:col>
                <xdr:colOff>30480</xdr:colOff>
                <xdr:row>20</xdr:row>
                <xdr:rowOff>30480</xdr:rowOff>
              </from>
              <to>
                <xdr:col>6</xdr:col>
                <xdr:colOff>99060</xdr:colOff>
                <xdr:row>20</xdr:row>
                <xdr:rowOff>251460</xdr:rowOff>
              </to>
            </anchor>
          </controlPr>
        </control>
      </mc:Choice>
      <mc:Fallback>
        <control shapeId="1060" r:id="rId21" name="ComboBox15"/>
      </mc:Fallback>
    </mc:AlternateContent>
    <mc:AlternateContent xmlns:mc="http://schemas.openxmlformats.org/markup-compatibility/2006">
      <mc:Choice Requires="x14">
        <control shapeId="1061" r:id="rId22" name="ComboBox16">
          <controlPr locked="0" defaultSize="0" autoLine="0" listFillRange="B48:B176" r:id="rId7">
            <anchor moveWithCells="1">
              <from>
                <xdr:col>1</xdr:col>
                <xdr:colOff>30480</xdr:colOff>
                <xdr:row>21</xdr:row>
                <xdr:rowOff>30480</xdr:rowOff>
              </from>
              <to>
                <xdr:col>6</xdr:col>
                <xdr:colOff>99060</xdr:colOff>
                <xdr:row>21</xdr:row>
                <xdr:rowOff>251460</xdr:rowOff>
              </to>
            </anchor>
          </controlPr>
        </control>
      </mc:Choice>
      <mc:Fallback>
        <control shapeId="1061" r:id="rId22" name="ComboBox16"/>
      </mc:Fallback>
    </mc:AlternateContent>
    <mc:AlternateContent xmlns:mc="http://schemas.openxmlformats.org/markup-compatibility/2006">
      <mc:Choice Requires="x14">
        <control shapeId="1062" r:id="rId23" name="ComboBox17">
          <controlPr locked="0" defaultSize="0" autoLine="0" listFillRange="B48:B176" r:id="rId7">
            <anchor moveWithCells="1">
              <from>
                <xdr:col>1</xdr:col>
                <xdr:colOff>30480</xdr:colOff>
                <xdr:row>22</xdr:row>
                <xdr:rowOff>30480</xdr:rowOff>
              </from>
              <to>
                <xdr:col>6</xdr:col>
                <xdr:colOff>99060</xdr:colOff>
                <xdr:row>22</xdr:row>
                <xdr:rowOff>251460</xdr:rowOff>
              </to>
            </anchor>
          </controlPr>
        </control>
      </mc:Choice>
      <mc:Fallback>
        <control shapeId="1062" r:id="rId23" name="ComboBox17"/>
      </mc:Fallback>
    </mc:AlternateContent>
    <mc:AlternateContent xmlns:mc="http://schemas.openxmlformats.org/markup-compatibility/2006">
      <mc:Choice Requires="x14">
        <control shapeId="1063" r:id="rId24" name="ComboBox18">
          <controlPr locked="0" defaultSize="0" autoLine="0" listFillRange="B48:B176" r:id="rId25">
            <anchor moveWithCells="1">
              <from>
                <xdr:col>1</xdr:col>
                <xdr:colOff>30480</xdr:colOff>
                <xdr:row>26</xdr:row>
                <xdr:rowOff>30480</xdr:rowOff>
              </from>
              <to>
                <xdr:col>7</xdr:col>
                <xdr:colOff>91440</xdr:colOff>
                <xdr:row>26</xdr:row>
                <xdr:rowOff>259080</xdr:rowOff>
              </to>
            </anchor>
          </controlPr>
        </control>
      </mc:Choice>
      <mc:Fallback>
        <control shapeId="1063" r:id="rId24" name="ComboBox18"/>
      </mc:Fallback>
    </mc:AlternateContent>
    <mc:AlternateContent xmlns:mc="http://schemas.openxmlformats.org/markup-compatibility/2006">
      <mc:Choice Requires="x14">
        <control shapeId="1064" r:id="rId26" name="ComboBox19">
          <controlPr locked="0" defaultSize="0" autoLine="0" listFillRange="B48:B176" r:id="rId27">
            <anchor moveWithCells="1">
              <from>
                <xdr:col>1</xdr:col>
                <xdr:colOff>30480</xdr:colOff>
                <xdr:row>27</xdr:row>
                <xdr:rowOff>30480</xdr:rowOff>
              </from>
              <to>
                <xdr:col>7</xdr:col>
                <xdr:colOff>91440</xdr:colOff>
                <xdr:row>27</xdr:row>
                <xdr:rowOff>251460</xdr:rowOff>
              </to>
            </anchor>
          </controlPr>
        </control>
      </mc:Choice>
      <mc:Fallback>
        <control shapeId="1064" r:id="rId26" name="ComboBox19"/>
      </mc:Fallback>
    </mc:AlternateContent>
    <mc:AlternateContent xmlns:mc="http://schemas.openxmlformats.org/markup-compatibility/2006">
      <mc:Choice Requires="x14">
        <control shapeId="1065" r:id="rId28" name="ComboBox20">
          <controlPr locked="0" defaultSize="0" autoLine="0" listFillRange="B48:B176" r:id="rId27">
            <anchor moveWithCells="1">
              <from>
                <xdr:col>1</xdr:col>
                <xdr:colOff>30480</xdr:colOff>
                <xdr:row>28</xdr:row>
                <xdr:rowOff>30480</xdr:rowOff>
              </from>
              <to>
                <xdr:col>7</xdr:col>
                <xdr:colOff>91440</xdr:colOff>
                <xdr:row>28</xdr:row>
                <xdr:rowOff>251460</xdr:rowOff>
              </to>
            </anchor>
          </controlPr>
        </control>
      </mc:Choice>
      <mc:Fallback>
        <control shapeId="1065" r:id="rId28" name="ComboBox20"/>
      </mc:Fallback>
    </mc:AlternateContent>
    <mc:AlternateContent xmlns:mc="http://schemas.openxmlformats.org/markup-compatibility/2006">
      <mc:Choice Requires="x14">
        <control shapeId="1066" r:id="rId29" name="ComboBox21">
          <controlPr locked="0" defaultSize="0" autoLine="0" listFillRange="B48:B176" r:id="rId27">
            <anchor moveWithCells="1">
              <from>
                <xdr:col>1</xdr:col>
                <xdr:colOff>30480</xdr:colOff>
                <xdr:row>29</xdr:row>
                <xdr:rowOff>30480</xdr:rowOff>
              </from>
              <to>
                <xdr:col>7</xdr:col>
                <xdr:colOff>91440</xdr:colOff>
                <xdr:row>29</xdr:row>
                <xdr:rowOff>251460</xdr:rowOff>
              </to>
            </anchor>
          </controlPr>
        </control>
      </mc:Choice>
      <mc:Fallback>
        <control shapeId="1066" r:id="rId29" name="ComboBox21"/>
      </mc:Fallback>
    </mc:AlternateContent>
    <mc:AlternateContent xmlns:mc="http://schemas.openxmlformats.org/markup-compatibility/2006">
      <mc:Choice Requires="x14">
        <control shapeId="1067" r:id="rId30" name="ComboBox22">
          <controlPr locked="0" defaultSize="0" autoLine="0" listFillRange="B48:B176" r:id="rId27">
            <anchor moveWithCells="1">
              <from>
                <xdr:col>1</xdr:col>
                <xdr:colOff>30480</xdr:colOff>
                <xdr:row>30</xdr:row>
                <xdr:rowOff>30480</xdr:rowOff>
              </from>
              <to>
                <xdr:col>7</xdr:col>
                <xdr:colOff>91440</xdr:colOff>
                <xdr:row>30</xdr:row>
                <xdr:rowOff>251460</xdr:rowOff>
              </to>
            </anchor>
          </controlPr>
        </control>
      </mc:Choice>
      <mc:Fallback>
        <control shapeId="1067" r:id="rId30" name="ComboBox22"/>
      </mc:Fallback>
    </mc:AlternateContent>
    <mc:AlternateContent xmlns:mc="http://schemas.openxmlformats.org/markup-compatibility/2006">
      <mc:Choice Requires="x14">
        <control shapeId="1068" r:id="rId31" name="ComboBox23">
          <controlPr locked="0" defaultSize="0" autoLine="0" listFillRange="B48:B176" r:id="rId27">
            <anchor moveWithCells="1">
              <from>
                <xdr:col>1</xdr:col>
                <xdr:colOff>30480</xdr:colOff>
                <xdr:row>31</xdr:row>
                <xdr:rowOff>30480</xdr:rowOff>
              </from>
              <to>
                <xdr:col>7</xdr:col>
                <xdr:colOff>91440</xdr:colOff>
                <xdr:row>31</xdr:row>
                <xdr:rowOff>251460</xdr:rowOff>
              </to>
            </anchor>
          </controlPr>
        </control>
      </mc:Choice>
      <mc:Fallback>
        <control shapeId="1068" r:id="rId31" name="ComboBox23"/>
      </mc:Fallback>
    </mc:AlternateContent>
    <mc:AlternateContent xmlns:mc="http://schemas.openxmlformats.org/markup-compatibility/2006">
      <mc:Choice Requires="x14">
        <control shapeId="1069" r:id="rId32" name="ComboBox24">
          <controlPr locked="0" defaultSize="0" autoLine="0" listFillRange="B48:B176" r:id="rId27">
            <anchor moveWithCells="1">
              <from>
                <xdr:col>1</xdr:col>
                <xdr:colOff>30480</xdr:colOff>
                <xdr:row>32</xdr:row>
                <xdr:rowOff>30480</xdr:rowOff>
              </from>
              <to>
                <xdr:col>7</xdr:col>
                <xdr:colOff>91440</xdr:colOff>
                <xdr:row>32</xdr:row>
                <xdr:rowOff>251460</xdr:rowOff>
              </to>
            </anchor>
          </controlPr>
        </control>
      </mc:Choice>
      <mc:Fallback>
        <control shapeId="1069" r:id="rId32" name="ComboBox24"/>
      </mc:Fallback>
    </mc:AlternateContent>
    <mc:AlternateContent xmlns:mc="http://schemas.openxmlformats.org/markup-compatibility/2006">
      <mc:Choice Requires="x14">
        <control shapeId="1070" r:id="rId33" name="ComboBox25">
          <controlPr locked="0" defaultSize="0" autoLine="0" listFillRange="B48:B176" r:id="rId27">
            <anchor moveWithCells="1">
              <from>
                <xdr:col>1</xdr:col>
                <xdr:colOff>30480</xdr:colOff>
                <xdr:row>33</xdr:row>
                <xdr:rowOff>30480</xdr:rowOff>
              </from>
              <to>
                <xdr:col>7</xdr:col>
                <xdr:colOff>91440</xdr:colOff>
                <xdr:row>33</xdr:row>
                <xdr:rowOff>251460</xdr:rowOff>
              </to>
            </anchor>
          </controlPr>
        </control>
      </mc:Choice>
      <mc:Fallback>
        <control shapeId="1070" r:id="rId33" name="ComboBox25"/>
      </mc:Fallback>
    </mc:AlternateContent>
    <mc:AlternateContent xmlns:mc="http://schemas.openxmlformats.org/markup-compatibility/2006">
      <mc:Choice Requires="x14">
        <control shapeId="1071" r:id="rId34" name="ComboBox26">
          <controlPr locked="0" defaultSize="0" autoLine="0" listFillRange="B48:B176" r:id="rId27">
            <anchor moveWithCells="1">
              <from>
                <xdr:col>1</xdr:col>
                <xdr:colOff>30480</xdr:colOff>
                <xdr:row>34</xdr:row>
                <xdr:rowOff>30480</xdr:rowOff>
              </from>
              <to>
                <xdr:col>7</xdr:col>
                <xdr:colOff>91440</xdr:colOff>
                <xdr:row>34</xdr:row>
                <xdr:rowOff>251460</xdr:rowOff>
              </to>
            </anchor>
          </controlPr>
        </control>
      </mc:Choice>
      <mc:Fallback>
        <control shapeId="1071" r:id="rId34" name="ComboBox26"/>
      </mc:Fallback>
    </mc:AlternateContent>
    <mc:AlternateContent xmlns:mc="http://schemas.openxmlformats.org/markup-compatibility/2006">
      <mc:Choice Requires="x14">
        <control shapeId="1072" r:id="rId35" name="ComboBox27">
          <controlPr locked="0" defaultSize="0" autoLine="0" listFillRange="B48:B176" r:id="rId27">
            <anchor moveWithCells="1">
              <from>
                <xdr:col>1</xdr:col>
                <xdr:colOff>30480</xdr:colOff>
                <xdr:row>35</xdr:row>
                <xdr:rowOff>38100</xdr:rowOff>
              </from>
              <to>
                <xdr:col>7</xdr:col>
                <xdr:colOff>91440</xdr:colOff>
                <xdr:row>35</xdr:row>
                <xdr:rowOff>259080</xdr:rowOff>
              </to>
            </anchor>
          </controlPr>
        </control>
      </mc:Choice>
      <mc:Fallback>
        <control shapeId="1072" r:id="rId35" name="ComboBox27"/>
      </mc:Fallback>
    </mc:AlternateContent>
    <mc:AlternateContent xmlns:mc="http://schemas.openxmlformats.org/markup-compatibility/2006">
      <mc:Choice Requires="x14">
        <control shapeId="1073" r:id="rId36" name="ComboBox28">
          <controlPr locked="0" defaultSize="0" autoLine="0" listFillRange="B48:B176" r:id="rId27">
            <anchor moveWithCells="1">
              <from>
                <xdr:col>1</xdr:col>
                <xdr:colOff>30480</xdr:colOff>
                <xdr:row>36</xdr:row>
                <xdr:rowOff>30480</xdr:rowOff>
              </from>
              <to>
                <xdr:col>7</xdr:col>
                <xdr:colOff>91440</xdr:colOff>
                <xdr:row>36</xdr:row>
                <xdr:rowOff>251460</xdr:rowOff>
              </to>
            </anchor>
          </controlPr>
        </control>
      </mc:Choice>
      <mc:Fallback>
        <control shapeId="1073" r:id="rId36" name="ComboBox28"/>
      </mc:Fallback>
    </mc:AlternateContent>
    <mc:AlternateContent xmlns:mc="http://schemas.openxmlformats.org/markup-compatibility/2006">
      <mc:Choice Requires="x14">
        <control shapeId="1074" r:id="rId37" name="ComboBox29">
          <controlPr locked="0" defaultSize="0" autoLine="0" listFillRange="B48:B176" r:id="rId27">
            <anchor moveWithCells="1">
              <from>
                <xdr:col>1</xdr:col>
                <xdr:colOff>30480</xdr:colOff>
                <xdr:row>37</xdr:row>
                <xdr:rowOff>30480</xdr:rowOff>
              </from>
              <to>
                <xdr:col>7</xdr:col>
                <xdr:colOff>91440</xdr:colOff>
                <xdr:row>37</xdr:row>
                <xdr:rowOff>251460</xdr:rowOff>
              </to>
            </anchor>
          </controlPr>
        </control>
      </mc:Choice>
      <mc:Fallback>
        <control shapeId="1074" r:id="rId37" name="ComboBox29"/>
      </mc:Fallback>
    </mc:AlternateContent>
    <mc:AlternateContent xmlns:mc="http://schemas.openxmlformats.org/markup-compatibility/2006">
      <mc:Choice Requires="x14">
        <control shapeId="1075" r:id="rId38" name="ComboBox30">
          <controlPr locked="0" defaultSize="0" autoLine="0" listFillRange="B48:B176" r:id="rId27">
            <anchor moveWithCells="1">
              <from>
                <xdr:col>1</xdr:col>
                <xdr:colOff>30480</xdr:colOff>
                <xdr:row>38</xdr:row>
                <xdr:rowOff>30480</xdr:rowOff>
              </from>
              <to>
                <xdr:col>7</xdr:col>
                <xdr:colOff>91440</xdr:colOff>
                <xdr:row>38</xdr:row>
                <xdr:rowOff>251460</xdr:rowOff>
              </to>
            </anchor>
          </controlPr>
        </control>
      </mc:Choice>
      <mc:Fallback>
        <control shapeId="1075" r:id="rId38" name="ComboBox30"/>
      </mc:Fallback>
    </mc:AlternateContent>
    <mc:AlternateContent xmlns:mc="http://schemas.openxmlformats.org/markup-compatibility/2006">
      <mc:Choice Requires="x14">
        <control shapeId="1076" r:id="rId39" name="ComboBox31">
          <controlPr locked="0" defaultSize="0" autoLine="0" listFillRange="B48:B176" r:id="rId27">
            <anchor moveWithCells="1">
              <from>
                <xdr:col>1</xdr:col>
                <xdr:colOff>30480</xdr:colOff>
                <xdr:row>39</xdr:row>
                <xdr:rowOff>30480</xdr:rowOff>
              </from>
              <to>
                <xdr:col>7</xdr:col>
                <xdr:colOff>91440</xdr:colOff>
                <xdr:row>39</xdr:row>
                <xdr:rowOff>251460</xdr:rowOff>
              </to>
            </anchor>
          </controlPr>
        </control>
      </mc:Choice>
      <mc:Fallback>
        <control shapeId="1076" r:id="rId39" name="ComboBox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6"/>
  <sheetViews>
    <sheetView showGridLines="0" showZeros="0" defaultGridColor="0" colorId="22" zoomScale="75" zoomScaleNormal="75" zoomScaleSheetLayoutView="75" workbookViewId="0">
      <selection activeCell="F32" sqref="F32"/>
    </sheetView>
  </sheetViews>
  <sheetFormatPr defaultColWidth="11.453125" defaultRowHeight="15" x14ac:dyDescent="0.25"/>
  <cols>
    <col min="1" max="1" width="6" style="103" customWidth="1"/>
    <col min="2" max="2" width="11.453125" style="103" customWidth="1"/>
    <col min="3" max="3" width="43.81640625" style="103" customWidth="1"/>
    <col min="4" max="4" width="2.36328125" style="103" customWidth="1"/>
    <col min="5" max="5" width="20.453125" style="115" customWidth="1"/>
    <col min="6" max="6" width="16" style="115" customWidth="1"/>
    <col min="7" max="7" width="16.1796875" style="115" customWidth="1"/>
    <col min="8" max="8" width="20.1796875" style="103" customWidth="1"/>
    <col min="9" max="16384" width="11.453125" style="103"/>
  </cols>
  <sheetData>
    <row r="1" spans="1:14" ht="15.6" x14ac:dyDescent="0.25">
      <c r="A1" s="276" t="s">
        <v>558</v>
      </c>
      <c r="B1" s="276"/>
      <c r="C1" s="276"/>
      <c r="D1" s="276"/>
      <c r="E1" s="276"/>
      <c r="F1" s="276"/>
      <c r="G1" s="276"/>
    </row>
    <row r="2" spans="1:14" ht="18.600000000000001" x14ac:dyDescent="0.3">
      <c r="F2" s="115" t="s">
        <v>47</v>
      </c>
      <c r="G2" s="84">
        <f>+'Summary-Page 1'!G4</f>
        <v>0</v>
      </c>
    </row>
    <row r="3" spans="1:14" ht="18.600000000000001" x14ac:dyDescent="0.3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600000000000001" x14ac:dyDescent="0.3">
      <c r="F4" s="115" t="s">
        <v>56</v>
      </c>
      <c r="G4" s="84">
        <f>+'Summary-Page 1'!G6</f>
        <v>0</v>
      </c>
    </row>
    <row r="5" spans="1:14" ht="22.95" customHeight="1" x14ac:dyDescent="0.3">
      <c r="E5" s="66" t="s">
        <v>3</v>
      </c>
      <c r="F5" s="66" t="s">
        <v>4</v>
      </c>
      <c r="G5" s="66" t="s">
        <v>37</v>
      </c>
    </row>
    <row r="6" spans="1:14" ht="22.95" customHeight="1" thickBot="1" x14ac:dyDescent="0.35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5" customHeight="1" thickTop="1" thickBot="1" x14ac:dyDescent="0.3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3">
      <c r="A8" s="322" t="s">
        <v>550</v>
      </c>
      <c r="B8" s="322"/>
      <c r="C8" s="322"/>
      <c r="D8" s="322"/>
      <c r="E8" s="322"/>
      <c r="F8" s="154">
        <f>'Summary-Page 1'!E22*7.99%</f>
        <v>0</v>
      </c>
      <c r="G8" s="120"/>
    </row>
    <row r="9" spans="1:14" ht="20.25" customHeight="1" x14ac:dyDescent="0.3">
      <c r="A9" s="323" t="s">
        <v>551</v>
      </c>
      <c r="B9" s="323"/>
      <c r="C9" s="323"/>
      <c r="D9" s="323"/>
      <c r="E9" s="323"/>
      <c r="F9" s="154">
        <f>'Summary-Page 1'!E22*12.99%</f>
        <v>0</v>
      </c>
      <c r="G9" s="120"/>
    </row>
    <row r="10" spans="1:14" ht="16.5" customHeight="1" x14ac:dyDescent="0.3">
      <c r="A10" s="323" t="s">
        <v>538</v>
      </c>
      <c r="B10" s="323"/>
      <c r="C10" s="323"/>
      <c r="D10" s="323"/>
      <c r="E10" s="323"/>
      <c r="F10" s="155">
        <f>'Summary-Page 1'!E22*35%</f>
        <v>0</v>
      </c>
    </row>
    <row r="11" spans="1:14" ht="24.75" customHeight="1" x14ac:dyDescent="0.35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52" t="str">
        <f>IF(F11=0,"",IF(F11&gt;F10,"Fringe Cannot Exceed Maximum",IF(F11&lt;F8,"Fringe Cannot be Below Minimum")))</f>
        <v/>
      </c>
    </row>
    <row r="12" spans="1:14" s="172" customFormat="1" ht="25.5" customHeight="1" x14ac:dyDescent="0.3">
      <c r="A12" s="324" t="s">
        <v>541</v>
      </c>
      <c r="B12" s="324"/>
      <c r="C12" s="324"/>
      <c r="D12" s="324"/>
      <c r="E12" s="324"/>
      <c r="F12" s="324"/>
      <c r="G12" s="171"/>
    </row>
    <row r="13" spans="1:14" ht="15.75" customHeight="1" x14ac:dyDescent="0.3">
      <c r="A13" s="134"/>
      <c r="B13" s="43"/>
      <c r="C13" s="169"/>
      <c r="D13" s="43"/>
      <c r="E13" s="170"/>
      <c r="F13" s="170"/>
      <c r="G13" s="170"/>
    </row>
    <row r="14" spans="1:14" ht="24.75" customHeight="1" x14ac:dyDescent="0.35">
      <c r="A14" s="47">
        <v>1300</v>
      </c>
      <c r="B14" s="320" t="s">
        <v>461</v>
      </c>
      <c r="C14" s="320"/>
      <c r="D14" s="60"/>
      <c r="E14" s="83"/>
      <c r="F14" s="72"/>
      <c r="G14" s="121">
        <f>+E14</f>
        <v>0</v>
      </c>
      <c r="H14" s="254"/>
      <c r="I14" s="256"/>
      <c r="J14" s="256"/>
      <c r="K14" s="256"/>
      <c r="L14" s="256"/>
      <c r="M14" s="256"/>
      <c r="N14" s="256"/>
    </row>
    <row r="15" spans="1:14" ht="24.75" customHeight="1" x14ac:dyDescent="0.3">
      <c r="A15" s="45"/>
      <c r="B15" s="43"/>
      <c r="C15" s="51" t="s">
        <v>13</v>
      </c>
      <c r="D15" s="45"/>
      <c r="E15" s="267" t="s">
        <v>533</v>
      </c>
      <c r="F15" s="267"/>
      <c r="G15" s="69"/>
      <c r="H15" s="43"/>
      <c r="I15" s="43"/>
    </row>
    <row r="16" spans="1:14" ht="32.25" customHeight="1" thickBot="1" x14ac:dyDescent="0.3">
      <c r="A16" s="329" t="s">
        <v>540</v>
      </c>
      <c r="B16" s="329"/>
      <c r="C16" s="329"/>
      <c r="D16" s="329"/>
      <c r="E16" s="329"/>
      <c r="F16" s="329"/>
      <c r="G16" s="329"/>
      <c r="H16" s="43"/>
      <c r="I16" s="43"/>
    </row>
    <row r="17" spans="1:9" ht="21.75" customHeight="1" thickTop="1" thickBot="1" x14ac:dyDescent="0.3">
      <c r="A17" s="326" t="s">
        <v>468</v>
      </c>
      <c r="B17" s="327"/>
      <c r="C17" s="327"/>
      <c r="D17" s="327"/>
      <c r="E17" s="327"/>
      <c r="F17" s="327"/>
      <c r="G17" s="328"/>
      <c r="H17" s="60"/>
      <c r="I17" s="60"/>
    </row>
    <row r="18" spans="1:9" ht="12.75" customHeight="1" thickTop="1" x14ac:dyDescent="0.3">
      <c r="A18" s="168"/>
      <c r="F18" s="71"/>
    </row>
    <row r="19" spans="1:9" ht="24.75" customHeight="1" x14ac:dyDescent="0.3">
      <c r="A19" s="14">
        <v>2100</v>
      </c>
      <c r="B19" s="11" t="s">
        <v>515</v>
      </c>
      <c r="D19" s="11"/>
      <c r="E19" s="224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5">
        <f>+E19</f>
        <v>0</v>
      </c>
      <c r="G19" s="73"/>
    </row>
    <row r="20" spans="1:9" ht="15.75" customHeight="1" x14ac:dyDescent="0.3">
      <c r="C20" s="163" t="s">
        <v>484</v>
      </c>
      <c r="D20" s="325" t="s">
        <v>470</v>
      </c>
      <c r="E20" s="325"/>
      <c r="F20" s="173" t="s">
        <v>463</v>
      </c>
      <c r="G20" s="68"/>
    </row>
    <row r="21" spans="1:9" ht="22.5" customHeight="1" x14ac:dyDescent="0.3">
      <c r="A21" s="185" t="s">
        <v>485</v>
      </c>
      <c r="B21" s="315"/>
      <c r="C21" s="316"/>
      <c r="D21" s="315"/>
      <c r="E21" s="316"/>
      <c r="F21" s="167"/>
      <c r="G21" s="166"/>
    </row>
    <row r="22" spans="1:9" ht="22.5" customHeight="1" x14ac:dyDescent="0.3">
      <c r="A22" s="185" t="s">
        <v>486</v>
      </c>
      <c r="B22" s="315"/>
      <c r="C22" s="316"/>
      <c r="D22" s="315"/>
      <c r="E22" s="316"/>
      <c r="F22" s="167"/>
      <c r="G22" s="166"/>
    </row>
    <row r="23" spans="1:9" ht="22.5" customHeight="1" x14ac:dyDescent="0.3">
      <c r="A23" s="185" t="s">
        <v>487</v>
      </c>
      <c r="B23" s="315"/>
      <c r="C23" s="316"/>
      <c r="D23" s="315"/>
      <c r="E23" s="316"/>
      <c r="F23" s="167"/>
      <c r="G23" s="166"/>
    </row>
    <row r="24" spans="1:9" ht="22.95" customHeight="1" x14ac:dyDescent="0.3">
      <c r="A24" s="185" t="s">
        <v>488</v>
      </c>
      <c r="B24" s="315"/>
      <c r="C24" s="316"/>
      <c r="D24" s="315"/>
      <c r="E24" s="316"/>
      <c r="F24" s="167"/>
      <c r="G24" s="166"/>
    </row>
    <row r="25" spans="1:9" ht="22.5" customHeight="1" x14ac:dyDescent="0.3">
      <c r="A25" s="185" t="s">
        <v>489</v>
      </c>
      <c r="B25" s="315"/>
      <c r="C25" s="316"/>
      <c r="D25" s="315"/>
      <c r="E25" s="316"/>
      <c r="F25" s="167"/>
      <c r="G25" s="166"/>
    </row>
    <row r="26" spans="1:9" ht="9.75" customHeight="1" x14ac:dyDescent="0.25">
      <c r="C26" s="158"/>
      <c r="D26" s="157"/>
      <c r="E26" s="70"/>
      <c r="F26" s="68"/>
      <c r="G26" s="68"/>
    </row>
    <row r="27" spans="1:9" ht="22.95" customHeight="1" x14ac:dyDescent="0.3">
      <c r="A27" s="14" t="s">
        <v>15</v>
      </c>
      <c r="B27" s="11" t="s">
        <v>535</v>
      </c>
      <c r="D27" s="11"/>
      <c r="E27" s="224">
        <f>+F29+F30+F31+'Additional Info- Page 3'!F23+'Additional Info- Page 3'!F24+'Additional Info- Page 3'!F25</f>
        <v>0</v>
      </c>
      <c r="F27" s="225">
        <f>+E27</f>
        <v>0</v>
      </c>
      <c r="G27" s="73"/>
    </row>
    <row r="28" spans="1:9" ht="15.75" customHeight="1" x14ac:dyDescent="0.3">
      <c r="B28" s="104"/>
      <c r="C28" s="273" t="s">
        <v>536</v>
      </c>
      <c r="D28" s="164"/>
      <c r="E28" s="165" t="s">
        <v>462</v>
      </c>
      <c r="F28" s="165" t="s">
        <v>463</v>
      </c>
      <c r="G28" s="161"/>
    </row>
    <row r="29" spans="1:9" ht="22.95" customHeight="1" x14ac:dyDescent="0.3">
      <c r="A29" s="185" t="s">
        <v>485</v>
      </c>
      <c r="B29" s="315"/>
      <c r="C29" s="316"/>
      <c r="D29" s="315"/>
      <c r="E29" s="316"/>
      <c r="F29" s="167"/>
      <c r="G29" s="166"/>
    </row>
    <row r="30" spans="1:9" ht="22.95" customHeight="1" x14ac:dyDescent="0.3">
      <c r="A30" s="185" t="s">
        <v>486</v>
      </c>
      <c r="B30" s="315"/>
      <c r="C30" s="316"/>
      <c r="D30" s="315"/>
      <c r="E30" s="316"/>
      <c r="F30" s="167"/>
      <c r="G30" s="166"/>
    </row>
    <row r="31" spans="1:9" ht="22.95" customHeight="1" x14ac:dyDescent="0.3">
      <c r="A31" s="185" t="s">
        <v>487</v>
      </c>
      <c r="B31" s="315"/>
      <c r="C31" s="316"/>
      <c r="D31" s="315"/>
      <c r="E31" s="316"/>
      <c r="F31" s="167"/>
      <c r="G31" s="166"/>
    </row>
    <row r="32" spans="1:9" ht="12.75" customHeight="1" x14ac:dyDescent="0.3">
      <c r="A32" s="104"/>
      <c r="B32" s="104"/>
      <c r="C32" s="159"/>
      <c r="D32" s="159"/>
      <c r="E32" s="160"/>
      <c r="F32" s="162"/>
      <c r="G32" s="161"/>
    </row>
    <row r="33" spans="1:7" ht="22.95" customHeight="1" x14ac:dyDescent="0.3">
      <c r="A33" s="14" t="s">
        <v>16</v>
      </c>
      <c r="B33" s="11" t="s">
        <v>504</v>
      </c>
      <c r="C33" s="123"/>
      <c r="D33" s="11"/>
      <c r="E33" s="83"/>
      <c r="F33" s="225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5" customHeight="1" x14ac:dyDescent="0.25">
      <c r="C35" s="122"/>
      <c r="D35" s="110"/>
      <c r="E35" s="68"/>
      <c r="F35" s="68"/>
      <c r="G35" s="68"/>
    </row>
    <row r="36" spans="1:7" ht="22.95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8"/>
      <c r="D37" s="157"/>
      <c r="E37" s="68"/>
      <c r="F37" s="68"/>
      <c r="G37" s="68"/>
    </row>
    <row r="38" spans="1:7" ht="22.95" customHeight="1" x14ac:dyDescent="0.3">
      <c r="A38" s="14">
        <v>2400</v>
      </c>
      <c r="B38" s="11" t="s">
        <v>507</v>
      </c>
      <c r="C38" s="123"/>
      <c r="D38" s="11"/>
      <c r="E38" s="224">
        <f>+F40+F41+F42+'Additional Info- Page 3'!F28+'Additional Info- Page 3'!F29+'Additional Info- Page 3'!F30+'Additional Info- Page 3'!F31+'Additional Info- Page 3'!F32+'Additional Info- Page 3'!F33</f>
        <v>0</v>
      </c>
      <c r="F38" s="225">
        <f>+E38</f>
        <v>0</v>
      </c>
      <c r="G38" s="73"/>
    </row>
    <row r="39" spans="1:7" ht="16.5" customHeight="1" x14ac:dyDescent="0.25">
      <c r="A39" s="14"/>
      <c r="B39" s="321" t="s">
        <v>510</v>
      </c>
      <c r="C39" s="321"/>
      <c r="D39" s="321" t="s">
        <v>511</v>
      </c>
      <c r="E39" s="321"/>
      <c r="F39" s="214" t="s">
        <v>463</v>
      </c>
      <c r="G39" s="81"/>
    </row>
    <row r="40" spans="1:7" ht="22.95" customHeight="1" x14ac:dyDescent="0.3">
      <c r="A40" s="185" t="s">
        <v>485</v>
      </c>
      <c r="B40" s="315"/>
      <c r="C40" s="316"/>
      <c r="D40" s="315"/>
      <c r="E40" s="316"/>
      <c r="F40" s="167"/>
      <c r="G40" s="166"/>
    </row>
    <row r="41" spans="1:7" ht="22.95" customHeight="1" x14ac:dyDescent="0.3">
      <c r="A41" s="185" t="s">
        <v>486</v>
      </c>
      <c r="B41" s="315"/>
      <c r="C41" s="316"/>
      <c r="D41" s="315"/>
      <c r="E41" s="316"/>
      <c r="F41" s="167"/>
      <c r="G41" s="166"/>
    </row>
    <row r="42" spans="1:7" ht="22.95" customHeight="1" x14ac:dyDescent="0.3">
      <c r="A42" s="185" t="s">
        <v>487</v>
      </c>
      <c r="B42" s="315"/>
      <c r="C42" s="316"/>
      <c r="D42" s="315"/>
      <c r="E42" s="316"/>
      <c r="F42" s="167"/>
      <c r="G42" s="166"/>
    </row>
    <row r="43" spans="1:7" ht="12.75" customHeight="1" x14ac:dyDescent="0.25">
      <c r="C43" s="189"/>
      <c r="D43" s="157"/>
      <c r="E43" s="68"/>
      <c r="F43" s="68"/>
      <c r="G43" s="68"/>
    </row>
    <row r="44" spans="1:7" ht="22.95" customHeight="1" x14ac:dyDescent="0.3">
      <c r="A44" s="14">
        <v>2500</v>
      </c>
      <c r="B44" s="11" t="s">
        <v>508</v>
      </c>
      <c r="C44" s="123"/>
      <c r="D44" s="11"/>
      <c r="E44" s="223"/>
      <c r="F44" s="225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5" customHeight="1" x14ac:dyDescent="0.3">
      <c r="A45" s="14"/>
      <c r="B45" s="11"/>
      <c r="C45" s="123"/>
      <c r="D45" s="11"/>
      <c r="E45" s="166"/>
      <c r="F45" s="166"/>
      <c r="G45" s="166"/>
    </row>
    <row r="46" spans="1:7" ht="20.25" customHeight="1" x14ac:dyDescent="0.3">
      <c r="A46" s="30" t="s">
        <v>520</v>
      </c>
      <c r="B46" s="30"/>
      <c r="C46" s="122"/>
      <c r="D46" s="110"/>
      <c r="E46" s="173" t="s">
        <v>462</v>
      </c>
      <c r="F46" s="78" t="s">
        <v>463</v>
      </c>
      <c r="G46" s="68"/>
    </row>
    <row r="47" spans="1:7" ht="22.95" customHeight="1" x14ac:dyDescent="0.3">
      <c r="A47" s="185" t="s">
        <v>485</v>
      </c>
      <c r="B47" s="317"/>
      <c r="C47" s="318"/>
      <c r="D47" s="319"/>
      <c r="E47" s="190"/>
      <c r="F47" s="167"/>
      <c r="G47" s="68"/>
    </row>
    <row r="48" spans="1:7" ht="18.75" customHeight="1" x14ac:dyDescent="0.3">
      <c r="A48" s="185" t="s">
        <v>486</v>
      </c>
      <c r="B48" s="317"/>
      <c r="C48" s="318"/>
      <c r="D48" s="319"/>
      <c r="E48" s="190"/>
      <c r="F48" s="167"/>
    </row>
    <row r="49" spans="1:7" ht="21" customHeight="1" x14ac:dyDescent="0.3">
      <c r="A49" s="185" t="s">
        <v>487</v>
      </c>
      <c r="B49" s="317"/>
      <c r="C49" s="318"/>
      <c r="D49" s="319"/>
      <c r="E49" s="190"/>
      <c r="F49" s="167"/>
    </row>
    <row r="50" spans="1:7" ht="22.95" customHeight="1" x14ac:dyDescent="0.25">
      <c r="C50" s="124" t="s">
        <v>64</v>
      </c>
    </row>
    <row r="51" spans="1:7" ht="24.9" customHeight="1" x14ac:dyDescent="0.25"/>
    <row r="52" spans="1:7" ht="24.9" customHeight="1" x14ac:dyDescent="0.25"/>
    <row r="53" spans="1:7" ht="24.9" customHeight="1" x14ac:dyDescent="0.25"/>
    <row r="54" spans="1:7" ht="15.75" customHeight="1" x14ac:dyDescent="0.25">
      <c r="G54" s="68"/>
    </row>
    <row r="55" spans="1:7" ht="24.9" customHeight="1" x14ac:dyDescent="0.25"/>
    <row r="56" spans="1:7" ht="24.9" customHeight="1" x14ac:dyDescent="0.25"/>
  </sheetData>
  <sheetProtection algorithmName="SHA-512" hashValue="VPu+7pQPEq5DENOwlKrWjNst0Y6A+Yra8ZWPisy567PhGVu1wRKKyL1/R4m5dvcA+dBzYBK95pTm8HQLzTTnyA==" saltValue="j5a30VPkSKm01Cm9BY40xQ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A8:E8"/>
    <mergeCell ref="A9:E9"/>
    <mergeCell ref="A10:E10"/>
    <mergeCell ref="D21:E21"/>
    <mergeCell ref="A12:F12"/>
    <mergeCell ref="D20:E20"/>
    <mergeCell ref="A17:G17"/>
    <mergeCell ref="A16:G16"/>
    <mergeCell ref="B21:C21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49:D49"/>
    <mergeCell ref="B41:C41"/>
    <mergeCell ref="D41:E41"/>
    <mergeCell ref="B42:C42"/>
    <mergeCell ref="D42:E42"/>
    <mergeCell ref="B25:C25"/>
    <mergeCell ref="D30:E30"/>
    <mergeCell ref="D29:E29"/>
    <mergeCell ref="D25:E25"/>
    <mergeCell ref="B48:D48"/>
  </mergeCells>
  <phoneticPr fontId="6" type="noConversion"/>
  <dataValidations count="1">
    <dataValidation type="whole" allowBlank="1" showInputMessage="1" showErrorMessage="1" error="This is a currency field - Will not accept cents." sqref="E33 F40:F42 F47:F49 E11 E14 E19 F29:F32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H75"/>
  <sheetViews>
    <sheetView showGridLines="0" showZeros="0" defaultGridColor="0" topLeftCell="A7" colorId="22" zoomScale="80" zoomScaleNormal="80" zoomScaleSheetLayoutView="100" workbookViewId="0">
      <selection activeCell="E34" sqref="E34"/>
    </sheetView>
  </sheetViews>
  <sheetFormatPr defaultColWidth="11.453125" defaultRowHeight="15" x14ac:dyDescent="0.25"/>
  <cols>
    <col min="1" max="1" width="4.81640625" style="103" customWidth="1"/>
    <col min="2" max="2" width="8.54296875" style="103" customWidth="1"/>
    <col min="3" max="3" width="21.81640625" style="103" bestFit="1" customWidth="1"/>
    <col min="4" max="4" width="9" style="103" customWidth="1"/>
    <col min="5" max="5" width="12.1796875" style="103" customWidth="1"/>
    <col min="6" max="6" width="14.81640625" style="103" customWidth="1"/>
    <col min="7" max="7" width="15.1796875" style="103" customWidth="1"/>
    <col min="8" max="8" width="14" style="103" customWidth="1"/>
    <col min="9" max="16384" width="11.453125" style="103"/>
  </cols>
  <sheetData>
    <row r="1" spans="1:8" ht="19.95" customHeight="1" x14ac:dyDescent="0.3">
      <c r="A1" s="277" t="s">
        <v>558</v>
      </c>
      <c r="B1" s="277"/>
      <c r="C1" s="277"/>
      <c r="D1" s="277"/>
      <c r="E1" s="277"/>
      <c r="F1" s="277"/>
      <c r="G1" s="277"/>
      <c r="H1" s="277"/>
    </row>
    <row r="2" spans="1:8" ht="16.95" customHeight="1" x14ac:dyDescent="0.3">
      <c r="G2" s="103" t="s">
        <v>47</v>
      </c>
      <c r="H2" s="85">
        <f>+'Summary-Page 1'!G4</f>
        <v>0</v>
      </c>
    </row>
    <row r="3" spans="1:8" ht="16.95" customHeight="1" x14ac:dyDescent="0.3">
      <c r="G3" s="103" t="s">
        <v>48</v>
      </c>
      <c r="H3" s="85">
        <f>+'Summary-Page 1'!G5</f>
        <v>0</v>
      </c>
    </row>
    <row r="4" spans="1:8" ht="16.95" customHeight="1" x14ac:dyDescent="0.3">
      <c r="G4" s="103" t="s">
        <v>56</v>
      </c>
      <c r="H4" s="85">
        <f>+'Summary-Page 1'!G6</f>
        <v>0</v>
      </c>
    </row>
    <row r="6" spans="1:8" ht="19.95" customHeight="1" x14ac:dyDescent="0.3">
      <c r="F6" s="10" t="s">
        <v>3</v>
      </c>
      <c r="G6" s="10" t="s">
        <v>4</v>
      </c>
      <c r="H6" s="10" t="s">
        <v>37</v>
      </c>
    </row>
    <row r="7" spans="1:8" ht="19.95" customHeight="1" x14ac:dyDescent="0.25">
      <c r="F7" s="12" t="s">
        <v>7</v>
      </c>
      <c r="G7" s="12" t="s">
        <v>8</v>
      </c>
      <c r="H7" s="12" t="s">
        <v>8</v>
      </c>
    </row>
    <row r="8" spans="1:8" ht="16.2" thickBot="1" x14ac:dyDescent="0.35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6.8" thickTop="1" thickBot="1" x14ac:dyDescent="0.3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2" thickTop="1" x14ac:dyDescent="0.3">
      <c r="B10" s="11"/>
      <c r="C10" s="11"/>
      <c r="D10" s="11"/>
      <c r="F10" s="26"/>
      <c r="G10" s="26"/>
      <c r="H10" s="26"/>
    </row>
    <row r="11" spans="1:8" ht="18.600000000000001" x14ac:dyDescent="0.3">
      <c r="A11" s="14" t="s">
        <v>19</v>
      </c>
      <c r="B11" s="11" t="s">
        <v>41</v>
      </c>
      <c r="F11" s="86"/>
      <c r="G11" s="231">
        <f>+F11</f>
        <v>0</v>
      </c>
      <c r="H11" s="73"/>
    </row>
    <row r="12" spans="1:8" x14ac:dyDescent="0.25">
      <c r="B12" s="23" t="s">
        <v>526</v>
      </c>
      <c r="F12" s="68"/>
      <c r="G12" s="68"/>
      <c r="H12" s="68"/>
    </row>
    <row r="13" spans="1:8" x14ac:dyDescent="0.25">
      <c r="B13" s="14"/>
      <c r="F13" s="68"/>
      <c r="G13" s="68"/>
      <c r="H13" s="68"/>
    </row>
    <row r="14" spans="1:8" x14ac:dyDescent="0.25">
      <c r="F14" s="68"/>
      <c r="G14" s="68"/>
      <c r="H14" s="68"/>
    </row>
    <row r="15" spans="1:8" ht="18.600000000000001" x14ac:dyDescent="0.3">
      <c r="A15" s="14">
        <v>3200</v>
      </c>
      <c r="B15" s="11" t="s">
        <v>516</v>
      </c>
      <c r="F15" s="86"/>
      <c r="G15" s="231">
        <f>+F15</f>
        <v>0</v>
      </c>
      <c r="H15" s="73"/>
    </row>
    <row r="16" spans="1:8" ht="15.6" x14ac:dyDescent="0.3">
      <c r="A16" s="14"/>
      <c r="B16" s="80" t="s">
        <v>517</v>
      </c>
      <c r="F16" s="79"/>
      <c r="G16" s="126"/>
      <c r="H16" s="81"/>
    </row>
    <row r="17" spans="1:8" x14ac:dyDescent="0.25">
      <c r="B17" s="23" t="s">
        <v>483</v>
      </c>
      <c r="F17" s="68"/>
      <c r="G17" s="68"/>
      <c r="H17" s="68"/>
    </row>
    <row r="18" spans="1:8" x14ac:dyDescent="0.25">
      <c r="B18" s="23"/>
      <c r="C18" s="331"/>
      <c r="D18" s="331"/>
      <c r="E18" s="331"/>
      <c r="F18" s="68"/>
      <c r="G18" s="68"/>
      <c r="H18" s="68"/>
    </row>
    <row r="19" spans="1:8" ht="17.399999999999999" x14ac:dyDescent="0.3">
      <c r="B19" s="23"/>
      <c r="C19" s="330"/>
      <c r="D19" s="330"/>
      <c r="E19" s="330"/>
      <c r="F19" s="68"/>
      <c r="G19" s="68"/>
      <c r="H19" s="68"/>
    </row>
    <row r="20" spans="1:8" ht="17.399999999999999" x14ac:dyDescent="0.3">
      <c r="B20" s="65"/>
      <c r="C20" s="330"/>
      <c r="D20" s="330"/>
      <c r="E20" s="330"/>
      <c r="F20" s="68"/>
      <c r="G20" s="68"/>
      <c r="H20" s="68"/>
    </row>
    <row r="21" spans="1:8" ht="17.399999999999999" x14ac:dyDescent="0.3">
      <c r="B21" s="65"/>
      <c r="C21" s="330"/>
      <c r="D21" s="330"/>
      <c r="E21" s="330"/>
      <c r="F21" s="68"/>
      <c r="G21" s="68"/>
      <c r="H21" s="68"/>
    </row>
    <row r="22" spans="1:8" ht="17.399999999999999" x14ac:dyDescent="0.3">
      <c r="B22" s="14"/>
      <c r="C22" s="330"/>
      <c r="D22" s="330"/>
      <c r="E22" s="330"/>
      <c r="F22" s="68"/>
      <c r="G22" s="68"/>
      <c r="H22" s="68"/>
    </row>
    <row r="23" spans="1:8" ht="15.6" x14ac:dyDescent="0.3">
      <c r="B23" s="11"/>
      <c r="C23" s="104"/>
      <c r="D23" s="104"/>
      <c r="F23" s="68"/>
      <c r="G23" s="68"/>
      <c r="H23" s="68"/>
    </row>
    <row r="24" spans="1:8" ht="18.600000000000001" x14ac:dyDescent="0.3">
      <c r="A24" s="14">
        <v>3300</v>
      </c>
      <c r="B24" s="11" t="s">
        <v>42</v>
      </c>
      <c r="C24" s="11"/>
      <c r="D24" s="11"/>
      <c r="E24" s="11"/>
      <c r="F24" s="87"/>
      <c r="G24" s="231">
        <f>+F24</f>
        <v>0</v>
      </c>
      <c r="H24" s="74"/>
    </row>
    <row r="25" spans="1:8" ht="15.6" x14ac:dyDescent="0.3">
      <c r="B25" s="23" t="s">
        <v>457</v>
      </c>
      <c r="C25" s="11"/>
      <c r="D25" s="11"/>
      <c r="E25" s="11"/>
      <c r="F25" s="68"/>
      <c r="G25" s="68"/>
      <c r="H25" s="68"/>
    </row>
    <row r="26" spans="1:8" x14ac:dyDescent="0.25">
      <c r="B26" s="14"/>
      <c r="E26" s="125"/>
      <c r="F26" s="75"/>
      <c r="G26" s="75"/>
      <c r="H26" s="75"/>
    </row>
    <row r="27" spans="1:8" ht="15.6" x14ac:dyDescent="0.3">
      <c r="A27" s="13"/>
      <c r="B27" s="18"/>
      <c r="C27" s="18"/>
      <c r="D27" s="18"/>
      <c r="E27" s="18"/>
      <c r="F27" s="76"/>
      <c r="G27" s="127"/>
      <c r="H27" s="127"/>
    </row>
    <row r="28" spans="1:8" ht="19.95" customHeight="1" x14ac:dyDescent="0.3">
      <c r="A28" s="19">
        <v>3400</v>
      </c>
      <c r="B28" s="18" t="s">
        <v>512</v>
      </c>
      <c r="C28" s="18"/>
      <c r="D28" s="18"/>
      <c r="E28" s="18"/>
      <c r="F28" s="232">
        <f>+G30+G32</f>
        <v>0</v>
      </c>
      <c r="G28" s="232">
        <f>+F28</f>
        <v>0</v>
      </c>
      <c r="H28" s="73"/>
    </row>
    <row r="29" spans="1:8" ht="19.95" customHeight="1" x14ac:dyDescent="0.3">
      <c r="A29" s="19"/>
      <c r="B29" s="18"/>
      <c r="C29" s="18"/>
      <c r="D29" s="18"/>
      <c r="F29" s="68"/>
      <c r="G29" s="68"/>
      <c r="H29" s="68"/>
    </row>
    <row r="30" spans="1:8" ht="19.95" customHeight="1" x14ac:dyDescent="0.3">
      <c r="B30" s="20"/>
      <c r="C30" s="31" t="s">
        <v>546</v>
      </c>
      <c r="D30" s="125"/>
      <c r="E30" s="18"/>
      <c r="F30" s="77"/>
      <c r="G30" s="128"/>
      <c r="H30" s="75"/>
    </row>
    <row r="31" spans="1:8" ht="19.95" customHeight="1" x14ac:dyDescent="0.3">
      <c r="B31" s="20"/>
      <c r="C31" s="125"/>
      <c r="D31" s="125"/>
      <c r="E31" s="18"/>
      <c r="F31" s="68"/>
      <c r="G31" s="68"/>
      <c r="H31" s="68"/>
    </row>
    <row r="32" spans="1:8" ht="19.95" customHeight="1" x14ac:dyDescent="0.3">
      <c r="B32" s="20"/>
      <c r="C32" s="31" t="s">
        <v>545</v>
      </c>
      <c r="D32" s="125"/>
      <c r="E32" s="18"/>
      <c r="F32" s="77"/>
      <c r="G32" s="128"/>
      <c r="H32" s="75"/>
    </row>
    <row r="33" spans="1:8" ht="19.95" customHeight="1" x14ac:dyDescent="0.3">
      <c r="A33" s="19"/>
      <c r="B33" s="125"/>
      <c r="C33" s="18"/>
      <c r="D33" s="18"/>
      <c r="E33" s="18"/>
      <c r="F33" s="77"/>
      <c r="G33" s="75"/>
      <c r="H33" s="75"/>
    </row>
    <row r="34" spans="1:8" ht="19.95" customHeight="1" x14ac:dyDescent="0.3">
      <c r="A34" s="19"/>
      <c r="B34" s="125"/>
      <c r="C34" s="18"/>
      <c r="D34" s="18"/>
      <c r="E34" s="18"/>
      <c r="F34" s="77"/>
      <c r="G34" s="75"/>
      <c r="H34" s="75"/>
    </row>
    <row r="35" spans="1:8" ht="19.95" customHeight="1" x14ac:dyDescent="0.3">
      <c r="A35" s="19">
        <v>3500</v>
      </c>
      <c r="B35" s="11" t="s">
        <v>43</v>
      </c>
      <c r="E35" s="21"/>
      <c r="F35" s="86"/>
      <c r="G35" s="268">
        <f>+F35</f>
        <v>0</v>
      </c>
      <c r="H35" s="73"/>
    </row>
    <row r="36" spans="1:8" ht="19.95" customHeight="1" x14ac:dyDescent="0.3">
      <c r="A36" s="19"/>
      <c r="B36" s="23" t="s">
        <v>527</v>
      </c>
      <c r="F36" s="68"/>
      <c r="G36" s="78"/>
      <c r="H36" s="68"/>
    </row>
    <row r="37" spans="1:8" ht="19.95" customHeight="1" x14ac:dyDescent="0.3">
      <c r="A37" s="14">
        <v>3600</v>
      </c>
      <c r="B37" s="11" t="s">
        <v>44</v>
      </c>
      <c r="F37" s="86"/>
      <c r="G37" s="231">
        <f>+F37</f>
        <v>0</v>
      </c>
      <c r="H37" s="73"/>
    </row>
    <row r="38" spans="1:8" x14ac:dyDescent="0.25">
      <c r="B38" s="15" t="s">
        <v>539</v>
      </c>
      <c r="F38" s="68"/>
      <c r="G38" s="68"/>
      <c r="H38" s="68"/>
    </row>
    <row r="39" spans="1:8" ht="19.5" customHeight="1" x14ac:dyDescent="0.3">
      <c r="A39" s="19">
        <v>3700</v>
      </c>
      <c r="B39" s="11" t="s">
        <v>480</v>
      </c>
      <c r="F39" s="232">
        <f>G43+G45</f>
        <v>0</v>
      </c>
      <c r="G39" s="231">
        <f>F39</f>
        <v>0</v>
      </c>
      <c r="H39" s="73"/>
    </row>
    <row r="40" spans="1:8" ht="15" customHeight="1" x14ac:dyDescent="0.25">
      <c r="A40" s="19"/>
      <c r="B40" s="62" t="s">
        <v>528</v>
      </c>
      <c r="C40" s="61"/>
      <c r="D40" s="61"/>
      <c r="E40" s="129"/>
      <c r="F40" s="26"/>
      <c r="G40" s="26"/>
      <c r="H40" s="26"/>
    </row>
    <row r="41" spans="1:8" ht="14.25" customHeight="1" x14ac:dyDescent="0.25">
      <c r="B41" s="274" t="s">
        <v>547</v>
      </c>
      <c r="C41" s="124"/>
      <c r="D41" s="124"/>
      <c r="F41" s="26"/>
      <c r="G41" s="26"/>
      <c r="H41" s="26"/>
    </row>
    <row r="42" spans="1:8" ht="14.25" customHeight="1" x14ac:dyDescent="0.25">
      <c r="B42" s="63" t="s">
        <v>529</v>
      </c>
      <c r="C42" s="124"/>
      <c r="D42" s="124"/>
      <c r="F42" s="45"/>
      <c r="G42" s="26"/>
      <c r="H42" s="26"/>
    </row>
    <row r="43" spans="1:8" ht="19.5" customHeight="1" x14ac:dyDescent="0.3">
      <c r="A43" s="19"/>
      <c r="B43" s="30"/>
      <c r="C43" s="30" t="s">
        <v>459</v>
      </c>
      <c r="D43" s="26"/>
      <c r="F43" s="138"/>
      <c r="G43" s="141"/>
      <c r="H43" s="139"/>
    </row>
    <row r="44" spans="1:8" ht="14.25" customHeight="1" x14ac:dyDescent="0.25">
      <c r="A44" s="19"/>
      <c r="B44" s="26"/>
      <c r="C44" s="26"/>
      <c r="D44" s="26"/>
      <c r="F44" s="137"/>
      <c r="G44" s="140"/>
      <c r="H44" s="81"/>
    </row>
    <row r="45" spans="1:8" ht="18.75" customHeight="1" x14ac:dyDescent="0.35">
      <c r="A45" s="19"/>
      <c r="B45" s="30"/>
      <c r="C45" s="11" t="s">
        <v>542</v>
      </c>
      <c r="D45" s="253" t="str">
        <f>IF(G45=0,"",(G45/'Summary-Page 1'!E46))</f>
        <v/>
      </c>
      <c r="F45" s="138"/>
      <c r="G45" s="141"/>
      <c r="H45" s="255" t="str">
        <f>IF(G45=0,"",IF(G45 &gt;=0.12*'Summary-Page 1'!E46, "Indirect Costs Cannot Exceed 12% of Budget"))</f>
        <v/>
      </c>
    </row>
    <row r="46" spans="1:8" ht="27.75" customHeight="1" x14ac:dyDescent="0.25">
      <c r="B46" s="63"/>
      <c r="C46" s="124"/>
      <c r="D46" s="124"/>
      <c r="F46" s="45"/>
      <c r="G46" s="26"/>
      <c r="H46" s="26"/>
    </row>
    <row r="47" spans="1:8" ht="18.600000000000001" x14ac:dyDescent="0.3">
      <c r="A47" s="19">
        <v>3800</v>
      </c>
      <c r="B47" s="11" t="s">
        <v>452</v>
      </c>
      <c r="F47" s="86"/>
      <c r="G47" s="73"/>
      <c r="H47" s="231">
        <f>+F47</f>
        <v>0</v>
      </c>
    </row>
    <row r="48" spans="1:8" ht="3.75" customHeight="1" x14ac:dyDescent="0.25">
      <c r="B48" s="130"/>
      <c r="C48" s="124"/>
      <c r="D48" s="124"/>
      <c r="F48" s="115"/>
      <c r="G48" s="115"/>
      <c r="H48" s="115"/>
    </row>
    <row r="49" spans="1:8" ht="13.5" customHeight="1" x14ac:dyDescent="0.25">
      <c r="B49" s="130"/>
      <c r="C49" s="124"/>
      <c r="D49" s="124"/>
      <c r="F49" s="115"/>
      <c r="G49" s="115"/>
      <c r="H49" s="115"/>
    </row>
    <row r="50" spans="1:8" ht="19.95" customHeight="1" x14ac:dyDescent="0.3">
      <c r="A50" s="35">
        <v>3900</v>
      </c>
      <c r="B50" s="36" t="s">
        <v>59</v>
      </c>
      <c r="C50" s="124"/>
      <c r="D50" s="124"/>
      <c r="F50" s="86"/>
      <c r="G50" s="73"/>
      <c r="H50" s="231">
        <f>+F50</f>
        <v>0</v>
      </c>
    </row>
    <row r="51" spans="1:8" ht="19.95" customHeight="1" x14ac:dyDescent="0.3">
      <c r="A51" s="35"/>
      <c r="B51" s="37" t="s">
        <v>490</v>
      </c>
      <c r="C51" s="38"/>
      <c r="D51" s="38"/>
      <c r="F51" s="39"/>
      <c r="G51" s="39"/>
      <c r="H51" s="131"/>
    </row>
    <row r="52" spans="1:8" ht="19.95" customHeight="1" x14ac:dyDescent="0.3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3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95" customHeight="1" x14ac:dyDescent="0.3">
      <c r="A54" s="35"/>
      <c r="B54" s="36"/>
      <c r="C54" s="124"/>
      <c r="D54" s="124"/>
      <c r="F54" s="29"/>
      <c r="G54" s="131"/>
      <c r="H54" s="131"/>
    </row>
    <row r="55" spans="1:8" ht="19.95" customHeight="1" x14ac:dyDescent="0.3">
      <c r="A55" s="31" t="s">
        <v>544</v>
      </c>
    </row>
    <row r="56" spans="1:8" ht="19.95" customHeight="1" x14ac:dyDescent="0.3">
      <c r="A56" s="31" t="s">
        <v>543</v>
      </c>
      <c r="D56" s="31"/>
    </row>
    <row r="57" spans="1:8" ht="19.95" customHeight="1" x14ac:dyDescent="0.3">
      <c r="A57" s="11" t="s">
        <v>518</v>
      </c>
      <c r="D57" s="11"/>
    </row>
    <row r="58" spans="1:8" ht="19.95" customHeight="1" x14ac:dyDescent="0.3">
      <c r="A58" s="289" t="s">
        <v>555</v>
      </c>
      <c r="B58" s="125"/>
      <c r="C58" s="125"/>
      <c r="D58" s="18"/>
      <c r="E58" s="125"/>
      <c r="F58" s="125"/>
      <c r="G58" s="125"/>
      <c r="H58" s="125"/>
    </row>
    <row r="59" spans="1:8" ht="19.95" customHeight="1" x14ac:dyDescent="0.3">
      <c r="A59" s="290" t="s">
        <v>554</v>
      </c>
      <c r="B59" s="30"/>
      <c r="D59" s="30"/>
    </row>
    <row r="60" spans="1:8" ht="14.25" customHeight="1" x14ac:dyDescent="0.3">
      <c r="C60" s="30"/>
    </row>
    <row r="61" spans="1:8" ht="19.95" customHeight="1" x14ac:dyDescent="0.35">
      <c r="A61" s="88" t="s">
        <v>453</v>
      </c>
      <c r="B61" s="114"/>
      <c r="C61" s="89"/>
      <c r="D61" s="114"/>
      <c r="E61" s="114"/>
      <c r="F61" s="114"/>
      <c r="G61" s="114"/>
    </row>
    <row r="62" spans="1:8" ht="19.95" customHeight="1" x14ac:dyDescent="0.25">
      <c r="B62" s="125" t="s">
        <v>45</v>
      </c>
      <c r="C62" s="125"/>
      <c r="D62" s="125"/>
      <c r="E62" s="125"/>
      <c r="F62" s="125"/>
      <c r="G62" s="125"/>
      <c r="H62" s="125"/>
    </row>
    <row r="63" spans="1:8" ht="24.9" customHeight="1" x14ac:dyDescent="0.25"/>
    <row r="64" spans="1:8" ht="24.9" customHeight="1" x14ac:dyDescent="0.25"/>
    <row r="65" ht="24.9" customHeight="1" x14ac:dyDescent="0.25"/>
    <row r="66" ht="24.9" customHeight="1" x14ac:dyDescent="0.25"/>
    <row r="67" ht="24.9" customHeight="1" x14ac:dyDescent="0.25"/>
    <row r="68" ht="24.9" customHeight="1" x14ac:dyDescent="0.25"/>
    <row r="69" ht="24.9" customHeight="1" x14ac:dyDescent="0.25"/>
    <row r="70" ht="24.9" customHeight="1" x14ac:dyDescent="0.25"/>
    <row r="71" ht="24.9" customHeight="1" x14ac:dyDescent="0.25"/>
    <row r="72" ht="24.9" customHeight="1" x14ac:dyDescent="0.25"/>
    <row r="73" ht="24.9" customHeight="1" x14ac:dyDescent="0.25"/>
    <row r="74" ht="24.9" customHeight="1" x14ac:dyDescent="0.25"/>
    <row r="75" ht="24.9" customHeight="1" x14ac:dyDescent="0.25"/>
  </sheetData>
  <sheetProtection algorithmName="SHA-512" hashValue="mJst4lZZQ4bIxdTvOjr/idaxXp0p8PNXcuKaT2jji8OYKuOZDd/bAsE72Iy18cgzUoeQJRs4+2WOJRpMR0o69A==" saltValue="J2cvpo7/rlXiY2jAAKsOag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6" type="noConversion"/>
  <dataValidations count="2">
    <dataValidation type="whole" allowBlank="1" showInputMessage="1" showErrorMessage="1" error="This is a currency field - Will not accept cents." sqref="F45 F43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3" zoomScale="90" zoomScaleNormal="90" workbookViewId="0">
      <selection activeCell="B12" sqref="B12:C12"/>
    </sheetView>
  </sheetViews>
  <sheetFormatPr defaultColWidth="8.90625" defaultRowHeight="15" x14ac:dyDescent="0.25"/>
  <cols>
    <col min="1" max="1" width="7" style="198" customWidth="1"/>
    <col min="2" max="2" width="8.90625" style="198"/>
    <col min="3" max="3" width="33.81640625" style="198" customWidth="1"/>
    <col min="4" max="4" width="8.90625" style="198"/>
    <col min="5" max="5" width="12.1796875" style="198" customWidth="1"/>
    <col min="6" max="6" width="11" style="198" customWidth="1"/>
    <col min="7" max="16384" width="8.90625" style="198"/>
  </cols>
  <sheetData>
    <row r="1" spans="1:6" x14ac:dyDescent="0.25">
      <c r="A1" s="279"/>
      <c r="B1" s="281" t="s">
        <v>558</v>
      </c>
      <c r="C1" s="279"/>
      <c r="D1" s="279"/>
      <c r="E1" s="279"/>
      <c r="F1" s="279"/>
    </row>
    <row r="2" spans="1:6" x14ac:dyDescent="0.25">
      <c r="E2" s="283" t="s">
        <v>47</v>
      </c>
      <c r="F2" s="285">
        <f>+'Summary-Page 1'!G4</f>
        <v>0</v>
      </c>
    </row>
    <row r="3" spans="1:6" ht="18" customHeight="1" x14ac:dyDescent="0.25">
      <c r="E3" s="283" t="s">
        <v>48</v>
      </c>
      <c r="F3" s="286">
        <f>+'Summary-Page 1'!G5</f>
        <v>0</v>
      </c>
    </row>
    <row r="4" spans="1:6" ht="18.75" customHeight="1" x14ac:dyDescent="0.25">
      <c r="E4" s="284" t="s">
        <v>56</v>
      </c>
      <c r="F4" s="287">
        <f>+'Summary-Page 1'!G6</f>
        <v>0</v>
      </c>
    </row>
    <row r="5" spans="1:6" x14ac:dyDescent="0.25">
      <c r="A5" s="280" t="s">
        <v>548</v>
      </c>
      <c r="B5" s="200"/>
      <c r="C5" s="200"/>
      <c r="D5" s="201"/>
      <c r="E5" s="199"/>
      <c r="F5" s="278"/>
    </row>
    <row r="6" spans="1:6" x14ac:dyDescent="0.25">
      <c r="A6" s="202" t="s">
        <v>478</v>
      </c>
      <c r="B6" s="202"/>
      <c r="C6" s="202"/>
      <c r="D6" s="203"/>
      <c r="E6" s="204"/>
      <c r="F6" s="204"/>
    </row>
    <row r="7" spans="1:6" x14ac:dyDescent="0.25">
      <c r="A7" s="203"/>
      <c r="B7" s="203">
        <v>2100</v>
      </c>
      <c r="C7" s="205" t="s">
        <v>506</v>
      </c>
      <c r="D7" s="205" t="s">
        <v>470</v>
      </c>
      <c r="E7" s="205"/>
      <c r="F7" s="206" t="s">
        <v>505</v>
      </c>
    </row>
    <row r="8" spans="1:6" x14ac:dyDescent="0.25">
      <c r="A8" s="207" t="s">
        <v>491</v>
      </c>
      <c r="B8" s="335"/>
      <c r="C8" s="336"/>
      <c r="D8" s="333"/>
      <c r="E8" s="334"/>
      <c r="F8" s="208"/>
    </row>
    <row r="9" spans="1:6" x14ac:dyDescent="0.25">
      <c r="A9" s="207" t="s">
        <v>492</v>
      </c>
      <c r="B9" s="335"/>
      <c r="C9" s="336"/>
      <c r="D9" s="333"/>
      <c r="E9" s="334"/>
      <c r="F9" s="208"/>
    </row>
    <row r="10" spans="1:6" x14ac:dyDescent="0.25">
      <c r="A10" s="207" t="s">
        <v>493</v>
      </c>
      <c r="B10" s="335"/>
      <c r="C10" s="336"/>
      <c r="D10" s="333"/>
      <c r="E10" s="334"/>
      <c r="F10" s="208"/>
    </row>
    <row r="11" spans="1:6" x14ac:dyDescent="0.25">
      <c r="A11" s="207" t="s">
        <v>494</v>
      </c>
      <c r="B11" s="335"/>
      <c r="C11" s="336"/>
      <c r="D11" s="333"/>
      <c r="E11" s="334"/>
      <c r="F11" s="208"/>
    </row>
    <row r="12" spans="1:6" x14ac:dyDescent="0.25">
      <c r="A12" s="207" t="s">
        <v>495</v>
      </c>
      <c r="B12" s="335"/>
      <c r="C12" s="336"/>
      <c r="D12" s="333"/>
      <c r="E12" s="334"/>
      <c r="F12" s="208"/>
    </row>
    <row r="13" spans="1:6" x14ac:dyDescent="0.25">
      <c r="A13" s="207" t="s">
        <v>496</v>
      </c>
      <c r="B13" s="335"/>
      <c r="C13" s="336"/>
      <c r="D13" s="333"/>
      <c r="E13" s="334"/>
      <c r="F13" s="208"/>
    </row>
    <row r="14" spans="1:6" x14ac:dyDescent="0.25">
      <c r="A14" s="207" t="s">
        <v>497</v>
      </c>
      <c r="B14" s="335"/>
      <c r="C14" s="336"/>
      <c r="D14" s="333"/>
      <c r="E14" s="334"/>
      <c r="F14" s="208"/>
    </row>
    <row r="15" spans="1:6" x14ac:dyDescent="0.25">
      <c r="A15" s="207" t="s">
        <v>498</v>
      </c>
      <c r="B15" s="335"/>
      <c r="C15" s="336"/>
      <c r="D15" s="333"/>
      <c r="E15" s="334"/>
      <c r="F15" s="208"/>
    </row>
    <row r="16" spans="1:6" x14ac:dyDescent="0.25">
      <c r="A16" s="207" t="s">
        <v>499</v>
      </c>
      <c r="B16" s="335"/>
      <c r="C16" s="336"/>
      <c r="D16" s="333"/>
      <c r="E16" s="334"/>
      <c r="F16" s="208"/>
    </row>
    <row r="17" spans="1:6" x14ac:dyDescent="0.25">
      <c r="A17" s="207" t="s">
        <v>500</v>
      </c>
      <c r="B17" s="335"/>
      <c r="C17" s="336"/>
      <c r="D17" s="333"/>
      <c r="E17" s="334"/>
      <c r="F17" s="208"/>
    </row>
    <row r="18" spans="1:6" x14ac:dyDescent="0.25">
      <c r="A18" s="207" t="s">
        <v>501</v>
      </c>
      <c r="B18" s="335"/>
      <c r="C18" s="336"/>
      <c r="D18" s="333"/>
      <c r="E18" s="334"/>
      <c r="F18" s="208"/>
    </row>
    <row r="19" spans="1:6" x14ac:dyDescent="0.25">
      <c r="A19" s="207" t="s">
        <v>502</v>
      </c>
      <c r="B19" s="335"/>
      <c r="C19" s="336"/>
      <c r="D19" s="333"/>
      <c r="E19" s="334"/>
      <c r="F19" s="208"/>
    </row>
    <row r="20" spans="1:6" x14ac:dyDescent="0.25">
      <c r="A20" s="207" t="s">
        <v>503</v>
      </c>
      <c r="B20" s="335"/>
      <c r="C20" s="336"/>
      <c r="D20" s="333"/>
      <c r="E20" s="334"/>
      <c r="F20" s="208"/>
    </row>
    <row r="21" spans="1:6" x14ac:dyDescent="0.25">
      <c r="A21" s="203"/>
      <c r="B21" s="203"/>
      <c r="C21" s="203"/>
      <c r="D21" s="203"/>
      <c r="E21" s="204"/>
      <c r="F21" s="204"/>
    </row>
    <row r="22" spans="1:6" x14ac:dyDescent="0.25">
      <c r="A22" s="203"/>
      <c r="B22" s="209">
        <v>2200</v>
      </c>
      <c r="C22" s="272" t="s">
        <v>534</v>
      </c>
      <c r="D22" s="332" t="s">
        <v>462</v>
      </c>
      <c r="E22" s="332"/>
      <c r="F22" s="206" t="s">
        <v>505</v>
      </c>
    </row>
    <row r="23" spans="1:6" x14ac:dyDescent="0.25">
      <c r="A23" s="207" t="s">
        <v>488</v>
      </c>
      <c r="B23" s="333"/>
      <c r="C23" s="334"/>
      <c r="D23" s="333"/>
      <c r="E23" s="334"/>
      <c r="F23" s="208"/>
    </row>
    <row r="24" spans="1:6" x14ac:dyDescent="0.25">
      <c r="A24" s="207" t="s">
        <v>489</v>
      </c>
      <c r="B24" s="333"/>
      <c r="C24" s="334"/>
      <c r="D24" s="333"/>
      <c r="E24" s="334"/>
      <c r="F24" s="208"/>
    </row>
    <row r="25" spans="1:6" x14ac:dyDescent="0.25">
      <c r="A25" s="207" t="s">
        <v>491</v>
      </c>
      <c r="B25" s="333"/>
      <c r="C25" s="334"/>
      <c r="D25" s="333"/>
      <c r="E25" s="334"/>
      <c r="F25" s="208"/>
    </row>
    <row r="26" spans="1:6" x14ac:dyDescent="0.25">
      <c r="A26" s="203"/>
      <c r="B26" s="203"/>
      <c r="C26" s="203"/>
      <c r="D26" s="203"/>
      <c r="E26" s="204"/>
      <c r="F26" s="204"/>
    </row>
    <row r="27" spans="1:6" ht="15.6" x14ac:dyDescent="0.3">
      <c r="A27" s="210"/>
      <c r="B27" s="203">
        <v>2400</v>
      </c>
      <c r="C27" s="200" t="s">
        <v>471</v>
      </c>
      <c r="D27" s="332" t="s">
        <v>511</v>
      </c>
      <c r="E27" s="332"/>
      <c r="F27" s="206" t="s">
        <v>505</v>
      </c>
    </row>
    <row r="28" spans="1:6" x14ac:dyDescent="0.25">
      <c r="A28" s="207" t="s">
        <v>488</v>
      </c>
      <c r="B28" s="333"/>
      <c r="C28" s="334"/>
      <c r="D28" s="333"/>
      <c r="E28" s="334"/>
      <c r="F28" s="208"/>
    </row>
    <row r="29" spans="1:6" x14ac:dyDescent="0.25">
      <c r="A29" s="207" t="s">
        <v>489</v>
      </c>
      <c r="B29" s="333"/>
      <c r="C29" s="334"/>
      <c r="D29" s="191"/>
      <c r="E29" s="192"/>
      <c r="F29" s="208"/>
    </row>
    <row r="30" spans="1:6" x14ac:dyDescent="0.25">
      <c r="A30" s="207" t="s">
        <v>491</v>
      </c>
      <c r="B30" s="333"/>
      <c r="C30" s="334"/>
      <c r="D30" s="191"/>
      <c r="E30" s="192"/>
      <c r="F30" s="208"/>
    </row>
    <row r="31" spans="1:6" x14ac:dyDescent="0.25">
      <c r="A31" s="207" t="s">
        <v>492</v>
      </c>
      <c r="B31" s="333"/>
      <c r="C31" s="334"/>
      <c r="D31" s="191"/>
      <c r="E31" s="192"/>
      <c r="F31" s="208"/>
    </row>
    <row r="32" spans="1:6" x14ac:dyDescent="0.25">
      <c r="A32" s="207" t="s">
        <v>493</v>
      </c>
      <c r="B32" s="333"/>
      <c r="C32" s="334"/>
      <c r="D32" s="191"/>
      <c r="E32" s="192"/>
      <c r="F32" s="208"/>
    </row>
    <row r="33" spans="1:6" x14ac:dyDescent="0.25">
      <c r="A33" s="219" t="s">
        <v>494</v>
      </c>
      <c r="B33" s="337"/>
      <c r="C33" s="338"/>
      <c r="D33" s="220"/>
      <c r="E33" s="221"/>
      <c r="F33" s="222"/>
    </row>
    <row r="34" spans="1:6" x14ac:dyDescent="0.25">
      <c r="A34" s="216"/>
      <c r="B34" s="339"/>
      <c r="C34" s="339"/>
      <c r="D34" s="217"/>
      <c r="E34" s="217"/>
      <c r="F34" s="218"/>
    </row>
    <row r="35" spans="1:6" x14ac:dyDescent="0.25">
      <c r="A35" s="215"/>
      <c r="B35" s="203">
        <v>2500</v>
      </c>
      <c r="C35" s="200" t="s">
        <v>509</v>
      </c>
      <c r="D35" s="332" t="s">
        <v>462</v>
      </c>
      <c r="E35" s="332"/>
      <c r="F35" s="206" t="s">
        <v>505</v>
      </c>
    </row>
    <row r="36" spans="1:6" x14ac:dyDescent="0.25">
      <c r="A36" s="207" t="s">
        <v>488</v>
      </c>
      <c r="B36" s="333"/>
      <c r="C36" s="334"/>
      <c r="D36" s="191"/>
      <c r="E36" s="192"/>
      <c r="F36" s="208"/>
    </row>
    <row r="37" spans="1:6" x14ac:dyDescent="0.25">
      <c r="A37" s="207" t="s">
        <v>489</v>
      </c>
      <c r="B37" s="333"/>
      <c r="C37" s="334"/>
      <c r="D37" s="191"/>
      <c r="E37" s="192"/>
      <c r="F37" s="208"/>
    </row>
    <row r="38" spans="1:6" x14ac:dyDescent="0.25">
      <c r="A38" s="207" t="s">
        <v>491</v>
      </c>
      <c r="B38" s="333"/>
      <c r="C38" s="334"/>
      <c r="D38" s="191"/>
      <c r="E38" s="192"/>
      <c r="F38" s="208"/>
    </row>
    <row r="39" spans="1:6" x14ac:dyDescent="0.25">
      <c r="A39" s="207" t="s">
        <v>492</v>
      </c>
      <c r="B39" s="333"/>
      <c r="C39" s="334"/>
      <c r="D39" s="191"/>
      <c r="E39" s="192"/>
      <c r="F39" s="208"/>
    </row>
    <row r="40" spans="1:6" x14ac:dyDescent="0.25">
      <c r="A40" s="207" t="s">
        <v>493</v>
      </c>
      <c r="B40" s="333"/>
      <c r="C40" s="334"/>
      <c r="D40" s="191"/>
      <c r="E40" s="192"/>
      <c r="F40" s="208"/>
    </row>
    <row r="41" spans="1:6" x14ac:dyDescent="0.25">
      <c r="A41" s="207" t="s">
        <v>494</v>
      </c>
      <c r="B41" s="333"/>
      <c r="C41" s="334"/>
      <c r="D41" s="191"/>
      <c r="E41" s="192"/>
      <c r="F41" s="208"/>
    </row>
    <row r="42" spans="1:6" x14ac:dyDescent="0.25">
      <c r="A42" s="207" t="s">
        <v>495</v>
      </c>
      <c r="B42" s="333"/>
      <c r="C42" s="334"/>
      <c r="D42" s="191"/>
      <c r="E42" s="192"/>
      <c r="F42" s="208"/>
    </row>
    <row r="43" spans="1:6" x14ac:dyDescent="0.25">
      <c r="A43" s="207" t="s">
        <v>496</v>
      </c>
      <c r="B43" s="333"/>
      <c r="C43" s="334"/>
      <c r="D43" s="191"/>
      <c r="E43" s="192"/>
      <c r="F43" s="208"/>
    </row>
    <row r="44" spans="1:6" x14ac:dyDescent="0.25">
      <c r="A44" s="207" t="s">
        <v>497</v>
      </c>
      <c r="B44" s="333"/>
      <c r="C44" s="334"/>
      <c r="D44" s="191"/>
      <c r="E44" s="192"/>
      <c r="F44" s="208"/>
    </row>
    <row r="45" spans="1:6" x14ac:dyDescent="0.25">
      <c r="A45" s="207" t="s">
        <v>498</v>
      </c>
      <c r="B45" s="333"/>
      <c r="C45" s="334"/>
      <c r="D45" s="191"/>
      <c r="E45" s="192"/>
      <c r="F45" s="208"/>
    </row>
    <row r="46" spans="1:6" x14ac:dyDescent="0.25">
      <c r="A46" s="207" t="s">
        <v>499</v>
      </c>
      <c r="B46" s="333"/>
      <c r="C46" s="334"/>
      <c r="D46" s="191"/>
      <c r="E46" s="192"/>
      <c r="F46" s="208"/>
    </row>
    <row r="47" spans="1:6" x14ac:dyDescent="0.25">
      <c r="A47" s="207" t="s">
        <v>500</v>
      </c>
      <c r="B47" s="333"/>
      <c r="C47" s="334"/>
      <c r="D47" s="333"/>
      <c r="E47" s="334"/>
      <c r="F47" s="208"/>
    </row>
    <row r="48" spans="1:6" x14ac:dyDescent="0.25">
      <c r="C48" s="211" t="s">
        <v>481</v>
      </c>
    </row>
  </sheetData>
  <sheetProtection algorithmName="SHA-512" hashValue="iShoxlxyWfa92KRNALQr3QuWAxK2fOsLCUye4Bm1zXELoe1NwMUccpkeKl0ZisdoaAgMgZOK66arvN7rFb3bKg==" saltValue="Lm4UoSmCEDpVXGguNfxeRg==" spinCount="100000" sheet="1" formatCells="0" formatColumns="0" formatRows="0" insertColumns="0" insertRows="0" insertHyperlinks="0" deleteColumns="0" deleteRows="0" sort="0" autoFilter="0" pivotTables="0"/>
  <mergeCells count="56">
    <mergeCell ref="D19:E19"/>
    <mergeCell ref="D20:E20"/>
    <mergeCell ref="D17:E17"/>
    <mergeCell ref="B25:C25"/>
    <mergeCell ref="D22:E22"/>
    <mergeCell ref="D23:E23"/>
    <mergeCell ref="D24:E24"/>
    <mergeCell ref="D25:E25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43:C43"/>
    <mergeCell ref="B37:C37"/>
    <mergeCell ref="B38:C38"/>
    <mergeCell ref="B39:C39"/>
    <mergeCell ref="B40:C40"/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</mergeCells>
  <phoneticPr fontId="6" type="noConversion"/>
  <dataValidations disablePrompts="1" count="1">
    <dataValidation type="whole" allowBlank="1" showInputMessage="1" showErrorMessage="1" error="This is a currency field - Will not accept cents." sqref="F23:F25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7"/>
  <sheetViews>
    <sheetView zoomScaleNormal="100" workbookViewId="0">
      <selection activeCell="E2" sqref="E2"/>
    </sheetView>
  </sheetViews>
  <sheetFormatPr defaultColWidth="7.08984375" defaultRowHeight="13.2" x14ac:dyDescent="0.25"/>
  <cols>
    <col min="1" max="16384" width="7.08984375" style="212"/>
  </cols>
  <sheetData>
    <row r="1" spans="1:2" x14ac:dyDescent="0.25">
      <c r="B1" s="282" t="s">
        <v>549</v>
      </c>
    </row>
    <row r="3" spans="1:2" x14ac:dyDescent="0.25">
      <c r="A3" s="265" t="s">
        <v>81</v>
      </c>
      <c r="B3" s="265" t="s">
        <v>82</v>
      </c>
    </row>
    <row r="4" spans="1:2" x14ac:dyDescent="0.25">
      <c r="A4" s="213" t="s">
        <v>83</v>
      </c>
      <c r="B4" s="212" t="s">
        <v>84</v>
      </c>
    </row>
    <row r="5" spans="1:2" x14ac:dyDescent="0.25">
      <c r="A5" s="212" t="s">
        <v>85</v>
      </c>
      <c r="B5" s="212" t="s">
        <v>86</v>
      </c>
    </row>
    <row r="6" spans="1:2" x14ac:dyDescent="0.25">
      <c r="A6" s="212" t="s">
        <v>87</v>
      </c>
      <c r="B6" s="212" t="s">
        <v>88</v>
      </c>
    </row>
    <row r="7" spans="1:2" x14ac:dyDescent="0.25">
      <c r="A7" s="212" t="s">
        <v>89</v>
      </c>
      <c r="B7" s="212" t="s">
        <v>90</v>
      </c>
    </row>
    <row r="8" spans="1:2" x14ac:dyDescent="0.25">
      <c r="A8" s="212" t="s">
        <v>91</v>
      </c>
      <c r="B8" s="212" t="s">
        <v>92</v>
      </c>
    </row>
    <row r="9" spans="1:2" x14ac:dyDescent="0.25">
      <c r="A9" s="212" t="s">
        <v>93</v>
      </c>
      <c r="B9" s="212" t="s">
        <v>94</v>
      </c>
    </row>
    <row r="10" spans="1:2" x14ac:dyDescent="0.25">
      <c r="A10" s="212" t="s">
        <v>95</v>
      </c>
      <c r="B10" s="212" t="s">
        <v>96</v>
      </c>
    </row>
    <row r="11" spans="1:2" x14ac:dyDescent="0.25">
      <c r="A11" s="212" t="s">
        <v>97</v>
      </c>
      <c r="B11" s="212" t="s">
        <v>98</v>
      </c>
    </row>
    <row r="12" spans="1:2" x14ac:dyDescent="0.25">
      <c r="A12" s="212" t="s">
        <v>99</v>
      </c>
      <c r="B12" s="212" t="s">
        <v>100</v>
      </c>
    </row>
    <row r="13" spans="1:2" x14ac:dyDescent="0.25">
      <c r="A13" s="212" t="s">
        <v>101</v>
      </c>
      <c r="B13" s="212" t="s">
        <v>102</v>
      </c>
    </row>
    <row r="14" spans="1:2" x14ac:dyDescent="0.25">
      <c r="A14" s="212" t="s">
        <v>103</v>
      </c>
      <c r="B14" s="212" t="s">
        <v>104</v>
      </c>
    </row>
    <row r="15" spans="1:2" x14ac:dyDescent="0.25">
      <c r="A15" s="212" t="s">
        <v>105</v>
      </c>
      <c r="B15" s="212" t="s">
        <v>106</v>
      </c>
    </row>
    <row r="16" spans="1:2" x14ac:dyDescent="0.25">
      <c r="A16" s="212" t="s">
        <v>107</v>
      </c>
      <c r="B16" s="212" t="s">
        <v>108</v>
      </c>
    </row>
    <row r="17" spans="1:2" x14ac:dyDescent="0.25">
      <c r="A17" s="212" t="s">
        <v>109</v>
      </c>
      <c r="B17" s="212" t="s">
        <v>110</v>
      </c>
    </row>
    <row r="18" spans="1:2" x14ac:dyDescent="0.25">
      <c r="A18" s="212" t="s">
        <v>111</v>
      </c>
      <c r="B18" s="212" t="s">
        <v>112</v>
      </c>
    </row>
    <row r="19" spans="1:2" x14ac:dyDescent="0.25">
      <c r="A19" s="212" t="s">
        <v>113</v>
      </c>
      <c r="B19" s="212" t="s">
        <v>114</v>
      </c>
    </row>
    <row r="20" spans="1:2" x14ac:dyDescent="0.25">
      <c r="A20" s="212" t="s">
        <v>115</v>
      </c>
      <c r="B20" s="212" t="s">
        <v>116</v>
      </c>
    </row>
    <row r="21" spans="1:2" x14ac:dyDescent="0.25">
      <c r="A21" s="212" t="s">
        <v>117</v>
      </c>
      <c r="B21" s="212" t="s">
        <v>118</v>
      </c>
    </row>
    <row r="22" spans="1:2" x14ac:dyDescent="0.25">
      <c r="A22" s="212" t="s">
        <v>119</v>
      </c>
      <c r="B22" s="212" t="s">
        <v>120</v>
      </c>
    </row>
    <row r="23" spans="1:2" x14ac:dyDescent="0.25">
      <c r="A23" s="212" t="s">
        <v>121</v>
      </c>
      <c r="B23" s="212" t="s">
        <v>122</v>
      </c>
    </row>
    <row r="24" spans="1:2" x14ac:dyDescent="0.25">
      <c r="A24" s="212" t="s">
        <v>123</v>
      </c>
      <c r="B24" s="212" t="s">
        <v>124</v>
      </c>
    </row>
    <row r="25" spans="1:2" x14ac:dyDescent="0.25">
      <c r="A25" s="212" t="s">
        <v>125</v>
      </c>
      <c r="B25" s="212" t="s">
        <v>126</v>
      </c>
    </row>
    <row r="26" spans="1:2" x14ac:dyDescent="0.25">
      <c r="A26" s="212" t="s">
        <v>127</v>
      </c>
      <c r="B26" s="212" t="s">
        <v>128</v>
      </c>
    </row>
    <row r="27" spans="1:2" x14ac:dyDescent="0.25">
      <c r="A27" s="212" t="s">
        <v>129</v>
      </c>
      <c r="B27" s="212" t="s">
        <v>130</v>
      </c>
    </row>
    <row r="28" spans="1:2" x14ac:dyDescent="0.25">
      <c r="A28" s="212" t="s">
        <v>131</v>
      </c>
      <c r="B28" s="212" t="s">
        <v>132</v>
      </c>
    </row>
    <row r="29" spans="1:2" x14ac:dyDescent="0.25">
      <c r="A29" s="212" t="s">
        <v>133</v>
      </c>
      <c r="B29" s="212" t="s">
        <v>134</v>
      </c>
    </row>
    <row r="30" spans="1:2" x14ac:dyDescent="0.25">
      <c r="A30" s="212" t="s">
        <v>135</v>
      </c>
      <c r="B30" s="212" t="s">
        <v>136</v>
      </c>
    </row>
    <row r="31" spans="1:2" x14ac:dyDescent="0.25">
      <c r="A31" s="213" t="s">
        <v>325</v>
      </c>
      <c r="B31" s="213" t="s">
        <v>326</v>
      </c>
    </row>
    <row r="32" spans="1:2" x14ac:dyDescent="0.25">
      <c r="A32" s="212" t="s">
        <v>137</v>
      </c>
      <c r="B32" s="212" t="s">
        <v>138</v>
      </c>
    </row>
    <row r="33" spans="1:2" x14ac:dyDescent="0.25">
      <c r="A33" s="212" t="s">
        <v>139</v>
      </c>
      <c r="B33" s="212" t="s">
        <v>140</v>
      </c>
    </row>
    <row r="34" spans="1:2" x14ac:dyDescent="0.25">
      <c r="A34" s="212" t="s">
        <v>141</v>
      </c>
      <c r="B34" s="212" t="s">
        <v>142</v>
      </c>
    </row>
    <row r="35" spans="1:2" x14ac:dyDescent="0.25">
      <c r="A35" s="212" t="s">
        <v>143</v>
      </c>
      <c r="B35" s="212" t="s">
        <v>144</v>
      </c>
    </row>
    <row r="36" spans="1:2" x14ac:dyDescent="0.25">
      <c r="A36" s="212" t="s">
        <v>145</v>
      </c>
      <c r="B36" s="212" t="s">
        <v>146</v>
      </c>
    </row>
    <row r="37" spans="1:2" x14ac:dyDescent="0.25">
      <c r="A37" s="212" t="s">
        <v>147</v>
      </c>
      <c r="B37" s="212" t="s">
        <v>148</v>
      </c>
    </row>
    <row r="38" spans="1:2" x14ac:dyDescent="0.25">
      <c r="A38" s="212" t="s">
        <v>149</v>
      </c>
      <c r="B38" s="212" t="s">
        <v>150</v>
      </c>
    </row>
    <row r="39" spans="1:2" x14ac:dyDescent="0.25">
      <c r="A39" s="212" t="s">
        <v>151</v>
      </c>
      <c r="B39" s="212" t="s">
        <v>152</v>
      </c>
    </row>
    <row r="40" spans="1:2" x14ac:dyDescent="0.25">
      <c r="A40" s="212" t="s">
        <v>153</v>
      </c>
      <c r="B40" s="212" t="s">
        <v>154</v>
      </c>
    </row>
    <row r="41" spans="1:2" x14ac:dyDescent="0.25">
      <c r="A41" s="212" t="s">
        <v>155</v>
      </c>
      <c r="B41" s="212" t="s">
        <v>156</v>
      </c>
    </row>
    <row r="42" spans="1:2" x14ac:dyDescent="0.25">
      <c r="A42" s="212" t="s">
        <v>157</v>
      </c>
      <c r="B42" s="212" t="s">
        <v>158</v>
      </c>
    </row>
    <row r="43" spans="1:2" x14ac:dyDescent="0.25">
      <c r="A43" s="212" t="s">
        <v>159</v>
      </c>
      <c r="B43" s="212" t="s">
        <v>160</v>
      </c>
    </row>
    <row r="44" spans="1:2" x14ac:dyDescent="0.25">
      <c r="A44" s="212" t="s">
        <v>161</v>
      </c>
      <c r="B44" s="212" t="s">
        <v>162</v>
      </c>
    </row>
    <row r="45" spans="1:2" x14ac:dyDescent="0.25">
      <c r="A45" s="212" t="s">
        <v>163</v>
      </c>
      <c r="B45" s="212" t="s">
        <v>164</v>
      </c>
    </row>
    <row r="46" spans="1:2" x14ac:dyDescent="0.25">
      <c r="A46" s="212" t="s">
        <v>165</v>
      </c>
      <c r="B46" s="212" t="s">
        <v>166</v>
      </c>
    </row>
    <row r="47" spans="1:2" x14ac:dyDescent="0.25">
      <c r="A47" s="212" t="s">
        <v>167</v>
      </c>
      <c r="B47" s="212" t="s">
        <v>168</v>
      </c>
    </row>
    <row r="48" spans="1:2" x14ac:dyDescent="0.25">
      <c r="A48" s="212" t="s">
        <v>530</v>
      </c>
      <c r="B48" s="212" t="s">
        <v>531</v>
      </c>
    </row>
    <row r="49" spans="1:2" x14ac:dyDescent="0.25">
      <c r="A49" s="212" t="s">
        <v>169</v>
      </c>
      <c r="B49" s="212" t="s">
        <v>170</v>
      </c>
    </row>
    <row r="50" spans="1:2" x14ac:dyDescent="0.25">
      <c r="A50" s="212" t="s">
        <v>171</v>
      </c>
      <c r="B50" s="212" t="s">
        <v>172</v>
      </c>
    </row>
    <row r="51" spans="1:2" x14ac:dyDescent="0.25">
      <c r="A51" s="212" t="s">
        <v>173</v>
      </c>
      <c r="B51" s="212" t="s">
        <v>174</v>
      </c>
    </row>
    <row r="52" spans="1:2" x14ac:dyDescent="0.25">
      <c r="A52" s="212" t="s">
        <v>175</v>
      </c>
      <c r="B52" s="212" t="s">
        <v>176</v>
      </c>
    </row>
    <row r="53" spans="1:2" x14ac:dyDescent="0.25">
      <c r="A53" s="212" t="s">
        <v>177</v>
      </c>
      <c r="B53" s="212" t="s">
        <v>178</v>
      </c>
    </row>
    <row r="54" spans="1:2" x14ac:dyDescent="0.25">
      <c r="A54" s="212" t="s">
        <v>179</v>
      </c>
      <c r="B54" s="212" t="s">
        <v>180</v>
      </c>
    </row>
    <row r="55" spans="1:2" x14ac:dyDescent="0.25">
      <c r="A55" s="212" t="s">
        <v>181</v>
      </c>
      <c r="B55" s="212" t="s">
        <v>182</v>
      </c>
    </row>
    <row r="56" spans="1:2" x14ac:dyDescent="0.25">
      <c r="A56" s="212" t="s">
        <v>183</v>
      </c>
      <c r="B56" s="212" t="s">
        <v>184</v>
      </c>
    </row>
    <row r="57" spans="1:2" x14ac:dyDescent="0.25">
      <c r="A57" s="212" t="s">
        <v>185</v>
      </c>
      <c r="B57" s="212" t="s">
        <v>186</v>
      </c>
    </row>
    <row r="58" spans="1:2" x14ac:dyDescent="0.25">
      <c r="A58" s="212" t="s">
        <v>187</v>
      </c>
      <c r="B58" s="212" t="s">
        <v>188</v>
      </c>
    </row>
    <row r="59" spans="1:2" x14ac:dyDescent="0.25">
      <c r="A59" s="212" t="s">
        <v>189</v>
      </c>
      <c r="B59" s="212" t="s">
        <v>190</v>
      </c>
    </row>
    <row r="60" spans="1:2" x14ac:dyDescent="0.25">
      <c r="A60" s="212" t="s">
        <v>191</v>
      </c>
      <c r="B60" s="212" t="s">
        <v>192</v>
      </c>
    </row>
    <row r="61" spans="1:2" x14ac:dyDescent="0.25">
      <c r="A61" s="212" t="s">
        <v>193</v>
      </c>
      <c r="B61" s="212" t="s">
        <v>194</v>
      </c>
    </row>
    <row r="62" spans="1:2" x14ac:dyDescent="0.25">
      <c r="A62" s="212" t="s">
        <v>195</v>
      </c>
      <c r="B62" s="212" t="s">
        <v>196</v>
      </c>
    </row>
    <row r="63" spans="1:2" x14ac:dyDescent="0.25">
      <c r="A63" s="212" t="s">
        <v>197</v>
      </c>
      <c r="B63" s="212" t="s">
        <v>198</v>
      </c>
    </row>
    <row r="64" spans="1:2" x14ac:dyDescent="0.25">
      <c r="A64" s="212" t="s">
        <v>199</v>
      </c>
      <c r="B64" s="212" t="s">
        <v>200</v>
      </c>
    </row>
    <row r="65" spans="1:2" x14ac:dyDescent="0.25">
      <c r="A65" s="212" t="s">
        <v>201</v>
      </c>
      <c r="B65" s="212" t="s">
        <v>202</v>
      </c>
    </row>
    <row r="66" spans="1:2" x14ac:dyDescent="0.25">
      <c r="A66" s="212" t="s">
        <v>203</v>
      </c>
      <c r="B66" s="212" t="s">
        <v>204</v>
      </c>
    </row>
    <row r="67" spans="1:2" x14ac:dyDescent="0.25">
      <c r="A67" s="212" t="s">
        <v>205</v>
      </c>
      <c r="B67" s="212" t="s">
        <v>206</v>
      </c>
    </row>
    <row r="68" spans="1:2" x14ac:dyDescent="0.25">
      <c r="A68" s="212" t="s">
        <v>207</v>
      </c>
      <c r="B68" s="212" t="s">
        <v>208</v>
      </c>
    </row>
    <row r="69" spans="1:2" x14ac:dyDescent="0.25">
      <c r="A69" s="212" t="s">
        <v>209</v>
      </c>
      <c r="B69" s="212" t="s">
        <v>210</v>
      </c>
    </row>
    <row r="70" spans="1:2" x14ac:dyDescent="0.25">
      <c r="A70" s="212" t="s">
        <v>211</v>
      </c>
      <c r="B70" s="212" t="s">
        <v>212</v>
      </c>
    </row>
    <row r="71" spans="1:2" x14ac:dyDescent="0.25">
      <c r="A71" s="212" t="s">
        <v>213</v>
      </c>
      <c r="B71" s="212" t="s">
        <v>214</v>
      </c>
    </row>
    <row r="72" spans="1:2" x14ac:dyDescent="0.25">
      <c r="A72" s="212" t="s">
        <v>215</v>
      </c>
      <c r="B72" s="212" t="s">
        <v>216</v>
      </c>
    </row>
    <row r="73" spans="1:2" x14ac:dyDescent="0.25">
      <c r="A73" s="212" t="s">
        <v>217</v>
      </c>
      <c r="B73" s="212" t="s">
        <v>218</v>
      </c>
    </row>
    <row r="74" spans="1:2" x14ac:dyDescent="0.25">
      <c r="A74" s="212" t="s">
        <v>219</v>
      </c>
      <c r="B74" s="212" t="s">
        <v>220</v>
      </c>
    </row>
    <row r="75" spans="1:2" x14ac:dyDescent="0.25">
      <c r="A75" s="212" t="s">
        <v>221</v>
      </c>
      <c r="B75" s="212" t="s">
        <v>222</v>
      </c>
    </row>
    <row r="76" spans="1:2" x14ac:dyDescent="0.25">
      <c r="A76" s="212" t="s">
        <v>223</v>
      </c>
      <c r="B76" s="212" t="s">
        <v>224</v>
      </c>
    </row>
    <row r="77" spans="1:2" x14ac:dyDescent="0.25">
      <c r="A77" s="212" t="s">
        <v>225</v>
      </c>
      <c r="B77" s="212" t="s">
        <v>226</v>
      </c>
    </row>
    <row r="78" spans="1:2" x14ac:dyDescent="0.25">
      <c r="A78" s="212" t="s">
        <v>227</v>
      </c>
      <c r="B78" s="212" t="s">
        <v>228</v>
      </c>
    </row>
    <row r="79" spans="1:2" x14ac:dyDescent="0.25">
      <c r="A79" s="212" t="s">
        <v>229</v>
      </c>
      <c r="B79" s="212" t="s">
        <v>230</v>
      </c>
    </row>
    <row r="80" spans="1:2" x14ac:dyDescent="0.25">
      <c r="A80" s="212" t="s">
        <v>231</v>
      </c>
      <c r="B80" s="212" t="s">
        <v>232</v>
      </c>
    </row>
    <row r="81" spans="1:2" x14ac:dyDescent="0.25">
      <c r="A81" s="212" t="s">
        <v>233</v>
      </c>
      <c r="B81" s="212" t="s">
        <v>234</v>
      </c>
    </row>
    <row r="82" spans="1:2" x14ac:dyDescent="0.25">
      <c r="A82" s="212" t="s">
        <v>235</v>
      </c>
      <c r="B82" s="212" t="s">
        <v>236</v>
      </c>
    </row>
    <row r="83" spans="1:2" x14ac:dyDescent="0.25">
      <c r="A83" s="212" t="s">
        <v>237</v>
      </c>
      <c r="B83" s="212" t="s">
        <v>238</v>
      </c>
    </row>
    <row r="84" spans="1:2" x14ac:dyDescent="0.25">
      <c r="A84" s="212" t="s">
        <v>239</v>
      </c>
      <c r="B84" s="212" t="s">
        <v>240</v>
      </c>
    </row>
    <row r="85" spans="1:2" x14ac:dyDescent="0.25">
      <c r="A85" s="212" t="s">
        <v>241</v>
      </c>
      <c r="B85" s="212" t="s">
        <v>242</v>
      </c>
    </row>
    <row r="86" spans="1:2" x14ac:dyDescent="0.25">
      <c r="A86" s="212" t="s">
        <v>243</v>
      </c>
      <c r="B86" s="212" t="s">
        <v>244</v>
      </c>
    </row>
    <row r="87" spans="1:2" x14ac:dyDescent="0.25">
      <c r="A87" s="212" t="s">
        <v>245</v>
      </c>
      <c r="B87" s="212" t="s">
        <v>246</v>
      </c>
    </row>
    <row r="88" spans="1:2" x14ac:dyDescent="0.25">
      <c r="A88" s="212" t="s">
        <v>247</v>
      </c>
      <c r="B88" s="212" t="s">
        <v>248</v>
      </c>
    </row>
    <row r="89" spans="1:2" x14ac:dyDescent="0.25">
      <c r="A89" s="212" t="s">
        <v>249</v>
      </c>
      <c r="B89" s="212" t="s">
        <v>250</v>
      </c>
    </row>
    <row r="90" spans="1:2" x14ac:dyDescent="0.25">
      <c r="A90" s="212" t="s">
        <v>251</v>
      </c>
      <c r="B90" s="212" t="s">
        <v>252</v>
      </c>
    </row>
    <row r="91" spans="1:2" x14ac:dyDescent="0.25">
      <c r="A91" s="212" t="s">
        <v>253</v>
      </c>
      <c r="B91" s="212" t="s">
        <v>254</v>
      </c>
    </row>
    <row r="92" spans="1:2" x14ac:dyDescent="0.25">
      <c r="A92" s="212" t="s">
        <v>255</v>
      </c>
      <c r="B92" s="212" t="s">
        <v>256</v>
      </c>
    </row>
    <row r="93" spans="1:2" x14ac:dyDescent="0.25">
      <c r="A93" s="212" t="s">
        <v>257</v>
      </c>
      <c r="B93" s="212" t="s">
        <v>258</v>
      </c>
    </row>
    <row r="94" spans="1:2" x14ac:dyDescent="0.25">
      <c r="A94" s="212" t="s">
        <v>259</v>
      </c>
      <c r="B94" s="212" t="s">
        <v>260</v>
      </c>
    </row>
    <row r="95" spans="1:2" x14ac:dyDescent="0.25">
      <c r="A95" s="212" t="s">
        <v>261</v>
      </c>
      <c r="B95" s="212" t="s">
        <v>262</v>
      </c>
    </row>
    <row r="96" spans="1:2" x14ac:dyDescent="0.25">
      <c r="A96" s="212" t="s">
        <v>263</v>
      </c>
      <c r="B96" s="212" t="s">
        <v>264</v>
      </c>
    </row>
    <row r="97" spans="1:2" x14ac:dyDescent="0.25">
      <c r="A97" s="212" t="s">
        <v>265</v>
      </c>
      <c r="B97" s="212" t="s">
        <v>266</v>
      </c>
    </row>
    <row r="98" spans="1:2" x14ac:dyDescent="0.25">
      <c r="A98" s="212" t="s">
        <v>267</v>
      </c>
      <c r="B98" s="212" t="s">
        <v>268</v>
      </c>
    </row>
    <row r="99" spans="1:2" x14ac:dyDescent="0.25">
      <c r="A99" s="212" t="s">
        <v>269</v>
      </c>
      <c r="B99" s="212" t="s">
        <v>270</v>
      </c>
    </row>
    <row r="100" spans="1:2" x14ac:dyDescent="0.25">
      <c r="A100" s="212" t="s">
        <v>271</v>
      </c>
      <c r="B100" s="212" t="s">
        <v>272</v>
      </c>
    </row>
    <row r="101" spans="1:2" x14ac:dyDescent="0.25">
      <c r="A101" s="212" t="s">
        <v>273</v>
      </c>
      <c r="B101" s="212" t="s">
        <v>274</v>
      </c>
    </row>
    <row r="102" spans="1:2" x14ac:dyDescent="0.25">
      <c r="A102" s="212" t="s">
        <v>275</v>
      </c>
      <c r="B102" s="212" t="s">
        <v>276</v>
      </c>
    </row>
    <row r="103" spans="1:2" x14ac:dyDescent="0.25">
      <c r="A103" s="212" t="s">
        <v>277</v>
      </c>
      <c r="B103" s="212" t="s">
        <v>278</v>
      </c>
    </row>
    <row r="104" spans="1:2" x14ac:dyDescent="0.25">
      <c r="A104" s="212" t="s">
        <v>279</v>
      </c>
      <c r="B104" s="212" t="s">
        <v>280</v>
      </c>
    </row>
    <row r="105" spans="1:2" x14ac:dyDescent="0.25">
      <c r="A105" s="212" t="s">
        <v>281</v>
      </c>
      <c r="B105" s="212" t="s">
        <v>282</v>
      </c>
    </row>
    <row r="106" spans="1:2" x14ac:dyDescent="0.25">
      <c r="A106" s="212" t="s">
        <v>283</v>
      </c>
      <c r="B106" s="212" t="s">
        <v>284</v>
      </c>
    </row>
    <row r="107" spans="1:2" x14ac:dyDescent="0.25">
      <c r="A107" s="212" t="s">
        <v>285</v>
      </c>
      <c r="B107" s="212" t="s">
        <v>286</v>
      </c>
    </row>
    <row r="108" spans="1:2" x14ac:dyDescent="0.25">
      <c r="A108" s="212" t="s">
        <v>287</v>
      </c>
      <c r="B108" s="212" t="s">
        <v>288</v>
      </c>
    </row>
    <row r="109" spans="1:2" x14ac:dyDescent="0.25">
      <c r="A109" s="212" t="s">
        <v>289</v>
      </c>
      <c r="B109" s="212" t="s">
        <v>290</v>
      </c>
    </row>
    <row r="110" spans="1:2" x14ac:dyDescent="0.25">
      <c r="A110" s="212" t="s">
        <v>291</v>
      </c>
      <c r="B110" s="212" t="s">
        <v>292</v>
      </c>
    </row>
    <row r="111" spans="1:2" x14ac:dyDescent="0.25">
      <c r="A111" s="212" t="s">
        <v>293</v>
      </c>
      <c r="B111" s="212" t="s">
        <v>294</v>
      </c>
    </row>
    <row r="112" spans="1:2" x14ac:dyDescent="0.25">
      <c r="A112" s="212" t="s">
        <v>295</v>
      </c>
      <c r="B112" s="212" t="s">
        <v>296</v>
      </c>
    </row>
    <row r="113" spans="1:2" x14ac:dyDescent="0.25">
      <c r="A113" s="212" t="s">
        <v>297</v>
      </c>
      <c r="B113" s="212" t="s">
        <v>298</v>
      </c>
    </row>
    <row r="114" spans="1:2" x14ac:dyDescent="0.25">
      <c r="A114" s="212" t="s">
        <v>299</v>
      </c>
      <c r="B114" s="212" t="s">
        <v>300</v>
      </c>
    </row>
    <row r="115" spans="1:2" x14ac:dyDescent="0.25">
      <c r="A115" s="212" t="s">
        <v>301</v>
      </c>
      <c r="B115" s="212" t="s">
        <v>302</v>
      </c>
    </row>
    <row r="116" spans="1:2" x14ac:dyDescent="0.25">
      <c r="A116" s="212" t="s">
        <v>303</v>
      </c>
      <c r="B116" s="212" t="s">
        <v>304</v>
      </c>
    </row>
    <row r="117" spans="1:2" x14ac:dyDescent="0.25">
      <c r="A117" s="212" t="s">
        <v>305</v>
      </c>
      <c r="B117" s="212" t="s">
        <v>306</v>
      </c>
    </row>
    <row r="118" spans="1:2" x14ac:dyDescent="0.25">
      <c r="A118" s="212" t="s">
        <v>307</v>
      </c>
      <c r="B118" s="212" t="s">
        <v>308</v>
      </c>
    </row>
    <row r="119" spans="1:2" x14ac:dyDescent="0.25">
      <c r="A119" s="212" t="s">
        <v>309</v>
      </c>
      <c r="B119" s="212" t="s">
        <v>310</v>
      </c>
    </row>
    <row r="120" spans="1:2" x14ac:dyDescent="0.25">
      <c r="A120" s="212" t="s">
        <v>311</v>
      </c>
      <c r="B120" s="212" t="s">
        <v>312</v>
      </c>
    </row>
    <row r="121" spans="1:2" x14ac:dyDescent="0.25">
      <c r="A121" s="212" t="s">
        <v>313</v>
      </c>
      <c r="B121" s="212" t="s">
        <v>314</v>
      </c>
    </row>
    <row r="122" spans="1:2" x14ac:dyDescent="0.25">
      <c r="A122" s="212" t="s">
        <v>315</v>
      </c>
      <c r="B122" s="212" t="s">
        <v>316</v>
      </c>
    </row>
    <row r="123" spans="1:2" x14ac:dyDescent="0.25">
      <c r="A123" s="212" t="s">
        <v>317</v>
      </c>
      <c r="B123" s="212" t="s">
        <v>318</v>
      </c>
    </row>
    <row r="124" spans="1:2" x14ac:dyDescent="0.25">
      <c r="A124" s="212" t="s">
        <v>319</v>
      </c>
      <c r="B124" s="212" t="s">
        <v>320</v>
      </c>
    </row>
    <row r="125" spans="1:2" x14ac:dyDescent="0.25">
      <c r="A125" s="212" t="s">
        <v>321</v>
      </c>
      <c r="B125" s="212" t="s">
        <v>322</v>
      </c>
    </row>
    <row r="126" spans="1:2" x14ac:dyDescent="0.25">
      <c r="A126" s="212" t="s">
        <v>323</v>
      </c>
      <c r="B126" s="212" t="s">
        <v>324</v>
      </c>
    </row>
    <row r="127" spans="1:2" x14ac:dyDescent="0.25">
      <c r="A127" s="213" t="s">
        <v>464</v>
      </c>
      <c r="B127" s="213" t="s">
        <v>465</v>
      </c>
    </row>
  </sheetData>
  <sheetProtection algorithmName="SHA-512" hashValue="qo617U+OpQGA0ML3H0vkS598W4ldjCli+LmrPRULicrjYGYZCcVcTNgKHgYn1JcfAGHEt7e9tWXOXROrdLs5PQ==" saltValue="O6Fn3KZ6TdHZDfZc7BJGSA==" spinCount="100000" sheet="1" formatCells="0" formatColumns="0" formatRows="0" insertColumns="0" insertRows="0" insertHyperlinks="0" deleteColumns="0" deleteRows="0" sort="0" autoFilter="0" pivotTables="0"/>
  <dataConsolidate/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'Title Codes'!Print_Area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Cristian Corniel</cp:lastModifiedBy>
  <cp:lastPrinted>2012-08-07T15:45:30Z</cp:lastPrinted>
  <dcterms:created xsi:type="dcterms:W3CDTF">1998-05-28T21:27:36Z</dcterms:created>
  <dcterms:modified xsi:type="dcterms:W3CDTF">2018-04-10T16:43:14Z</dcterms:modified>
</cp:coreProperties>
</file>